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'2006'!$A$1:$O$115</definedName>
    <definedName name="_xlnm.Print_Area" localSheetId="16">'2007'!$A$1:$O$113</definedName>
    <definedName name="_xlnm.Print_Area" localSheetId="15">'2008'!$A$1:$O$117</definedName>
    <definedName name="_xlnm.Print_Area" localSheetId="14">'2009'!$A$1:$O$114</definedName>
    <definedName name="_xlnm.Print_Area" localSheetId="13">'2010'!$A$1:$O$111</definedName>
    <definedName name="_xlnm.Print_Area" localSheetId="12">'2011'!$A$1:$O$107</definedName>
    <definedName name="_xlnm.Print_Area" localSheetId="11">'2012'!$A$1:$O$110</definedName>
    <definedName name="_xlnm.Print_Area" localSheetId="10">'2013'!$A$1:$O$108</definedName>
    <definedName name="_xlnm.Print_Area" localSheetId="9">'2014'!$A$1:$O$106</definedName>
    <definedName name="_xlnm.Print_Area" localSheetId="8">'2015'!$A$1:$O$106</definedName>
    <definedName name="_xlnm.Print_Area" localSheetId="7">'2016'!$A$1:$O$108</definedName>
    <definedName name="_xlnm.Print_Area" localSheetId="6">'2017'!$A$1:$O$107</definedName>
    <definedName name="_xlnm.Print_Area" localSheetId="5">'2018'!$A$1:$O$109</definedName>
    <definedName name="_xlnm.Print_Area" localSheetId="4">'2019'!$A$1:$O$108</definedName>
    <definedName name="_xlnm.Print_Area" localSheetId="3">'2020'!$A$1:$O$110</definedName>
    <definedName name="_xlnm.Print_Area" localSheetId="2">'2021'!$A$1:$P$112</definedName>
    <definedName name="_xlnm.Print_Area" localSheetId="1">'2022'!$A$1:$P$112</definedName>
    <definedName name="_xlnm.Print_Area" localSheetId="0">'2023'!$A$1:$P$110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05" i="51" l="1"/>
  <c r="P105" i="51" s="1"/>
  <c r="O104" i="51"/>
  <c r="P104" i="51" s="1"/>
  <c r="O103" i="51"/>
  <c r="P103" i="51" s="1"/>
  <c r="O102" i="51"/>
  <c r="P102" i="51" s="1"/>
  <c r="N101" i="51"/>
  <c r="M101" i="51"/>
  <c r="L101" i="51"/>
  <c r="K101" i="51"/>
  <c r="J101" i="51"/>
  <c r="I101" i="51"/>
  <c r="H101" i="51"/>
  <c r="G101" i="51"/>
  <c r="F101" i="51"/>
  <c r="E101" i="51"/>
  <c r="D101" i="5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N93" i="51"/>
  <c r="M93" i="51"/>
  <c r="L93" i="51"/>
  <c r="K93" i="51"/>
  <c r="J93" i="51"/>
  <c r="I93" i="51"/>
  <c r="H93" i="51"/>
  <c r="G93" i="51"/>
  <c r="F93" i="51"/>
  <c r="E93" i="51"/>
  <c r="D93" i="5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N85" i="51"/>
  <c r="M85" i="51"/>
  <c r="L85" i="51"/>
  <c r="K85" i="51"/>
  <c r="J85" i="51"/>
  <c r="I85" i="51"/>
  <c r="H85" i="51"/>
  <c r="G85" i="51"/>
  <c r="F85" i="51"/>
  <c r="E85" i="51"/>
  <c r="D85" i="5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N57" i="51"/>
  <c r="M57" i="51"/>
  <c r="L57" i="51"/>
  <c r="K57" i="51"/>
  <c r="J57" i="51"/>
  <c r="I57" i="51"/>
  <c r="H57" i="51"/>
  <c r="G57" i="51"/>
  <c r="F57" i="51"/>
  <c r="E57" i="51"/>
  <c r="D57" i="5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N24" i="51"/>
  <c r="M24" i="51"/>
  <c r="L24" i="51"/>
  <c r="K24" i="51"/>
  <c r="J24" i="51"/>
  <c r="I24" i="51"/>
  <c r="H24" i="51"/>
  <c r="G24" i="51"/>
  <c r="F24" i="51"/>
  <c r="E24" i="51"/>
  <c r="D24" i="5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01" i="51" l="1"/>
  <c r="P101" i="51" s="1"/>
  <c r="O93" i="51"/>
  <c r="P93" i="51" s="1"/>
  <c r="O85" i="51"/>
  <c r="P85" i="51" s="1"/>
  <c r="O57" i="51"/>
  <c r="P57" i="51" s="1"/>
  <c r="O24" i="51"/>
  <c r="P24" i="51" s="1"/>
  <c r="H106" i="51"/>
  <c r="N106" i="51"/>
  <c r="F106" i="51"/>
  <c r="K106" i="51"/>
  <c r="G106" i="51"/>
  <c r="M106" i="51"/>
  <c r="O13" i="51"/>
  <c r="P13" i="51" s="1"/>
  <c r="J106" i="51"/>
  <c r="L106" i="51"/>
  <c r="I106" i="51"/>
  <c r="D106" i="51"/>
  <c r="E106" i="51"/>
  <c r="O5" i="51"/>
  <c r="P5" i="51" s="1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N101" i="50"/>
  <c r="M101" i="50"/>
  <c r="L101" i="50"/>
  <c r="K101" i="50"/>
  <c r="J101" i="50"/>
  <c r="I101" i="50"/>
  <c r="H101" i="50"/>
  <c r="G101" i="50"/>
  <c r="F101" i="50"/>
  <c r="E101" i="50"/>
  <c r="D101" i="50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N94" i="50"/>
  <c r="M94" i="50"/>
  <c r="L94" i="50"/>
  <c r="K94" i="50"/>
  <c r="J94" i="50"/>
  <c r="I94" i="50"/>
  <c r="H94" i="50"/>
  <c r="G94" i="50"/>
  <c r="F94" i="50"/>
  <c r="E94" i="50"/>
  <c r="D94" i="50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N86" i="50"/>
  <c r="M86" i="50"/>
  <c r="L86" i="50"/>
  <c r="K86" i="50"/>
  <c r="J86" i="50"/>
  <c r="I86" i="50"/>
  <c r="H86" i="50"/>
  <c r="G86" i="50"/>
  <c r="F86" i="50"/>
  <c r="E86" i="50"/>
  <c r="D86" i="50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N57" i="50"/>
  <c r="M57" i="50"/>
  <c r="L57" i="50"/>
  <c r="K57" i="50"/>
  <c r="J57" i="50"/>
  <c r="I57" i="50"/>
  <c r="H57" i="50"/>
  <c r="G57" i="50"/>
  <c r="F57" i="50"/>
  <c r="E57" i="50"/>
  <c r="D57" i="50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N23" i="50"/>
  <c r="M23" i="50"/>
  <c r="L23" i="50"/>
  <c r="K23" i="50"/>
  <c r="J23" i="50"/>
  <c r="I23" i="50"/>
  <c r="H23" i="50"/>
  <c r="G23" i="50"/>
  <c r="F23" i="50"/>
  <c r="E23" i="50"/>
  <c r="D23" i="50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06" i="51" l="1"/>
  <c r="P106" i="51" s="1"/>
  <c r="O101" i="50"/>
  <c r="P101" i="50" s="1"/>
  <c r="O94" i="50"/>
  <c r="P94" i="50" s="1"/>
  <c r="O86" i="50"/>
  <c r="P86" i="50" s="1"/>
  <c r="O57" i="50"/>
  <c r="P57" i="50" s="1"/>
  <c r="G108" i="50"/>
  <c r="O23" i="50"/>
  <c r="P23" i="50" s="1"/>
  <c r="I108" i="50"/>
  <c r="J108" i="50"/>
  <c r="L108" i="50"/>
  <c r="M108" i="50"/>
  <c r="O13" i="50"/>
  <c r="P13" i="50" s="1"/>
  <c r="D108" i="50"/>
  <c r="E108" i="50"/>
  <c r="N108" i="50"/>
  <c r="H108" i="50"/>
  <c r="K108" i="50"/>
  <c r="O5" i="50"/>
  <c r="P5" i="50" s="1"/>
  <c r="F108" i="50"/>
  <c r="O107" i="49"/>
  <c r="P107" i="49"/>
  <c r="O106" i="49"/>
  <c r="P106" i="49" s="1"/>
  <c r="O105" i="49"/>
  <c r="P105" i="49"/>
  <c r="O104" i="49"/>
  <c r="P104" i="49" s="1"/>
  <c r="O103" i="49"/>
  <c r="P103" i="49"/>
  <c r="N102" i="49"/>
  <c r="M102" i="49"/>
  <c r="L102" i="49"/>
  <c r="K102" i="49"/>
  <c r="J102" i="49"/>
  <c r="I102" i="49"/>
  <c r="H102" i="49"/>
  <c r="G102" i="49"/>
  <c r="F102" i="49"/>
  <c r="E102" i="49"/>
  <c r="D102" i="49"/>
  <c r="O101" i="49"/>
  <c r="P101" i="49" s="1"/>
  <c r="O100" i="49"/>
  <c r="P100" i="49" s="1"/>
  <c r="O99" i="49"/>
  <c r="P99" i="49"/>
  <c r="O98" i="49"/>
  <c r="P98" i="49"/>
  <c r="O97" i="49"/>
  <c r="P97" i="49" s="1"/>
  <c r="O96" i="49"/>
  <c r="P96" i="49" s="1"/>
  <c r="N95" i="49"/>
  <c r="M95" i="49"/>
  <c r="L95" i="49"/>
  <c r="K95" i="49"/>
  <c r="J95" i="49"/>
  <c r="I95" i="49"/>
  <c r="H95" i="49"/>
  <c r="G95" i="49"/>
  <c r="F95" i="49"/>
  <c r="E95" i="49"/>
  <c r="D95" i="49"/>
  <c r="O94" i="49"/>
  <c r="P94" i="49"/>
  <c r="O93" i="49"/>
  <c r="P93" i="49"/>
  <c r="O92" i="49"/>
  <c r="P92" i="49"/>
  <c r="O91" i="49"/>
  <c r="P91" i="49" s="1"/>
  <c r="O90" i="49"/>
  <c r="P90" i="49"/>
  <c r="O89" i="49"/>
  <c r="P89" i="49" s="1"/>
  <c r="O88" i="49"/>
  <c r="P88" i="49"/>
  <c r="N87" i="49"/>
  <c r="M87" i="49"/>
  <c r="L87" i="49"/>
  <c r="K87" i="49"/>
  <c r="J87" i="49"/>
  <c r="I87" i="49"/>
  <c r="H87" i="49"/>
  <c r="G87" i="49"/>
  <c r="F87" i="49"/>
  <c r="E87" i="49"/>
  <c r="D87" i="49"/>
  <c r="O86" i="49"/>
  <c r="P86" i="49" s="1"/>
  <c r="O85" i="49"/>
  <c r="P85" i="49" s="1"/>
  <c r="O84" i="49"/>
  <c r="P84" i="49"/>
  <c r="O83" i="49"/>
  <c r="P83" i="49"/>
  <c r="O82" i="49"/>
  <c r="P82" i="49" s="1"/>
  <c r="O81" i="49"/>
  <c r="P81" i="49" s="1"/>
  <c r="O80" i="49"/>
  <c r="P80" i="49" s="1"/>
  <c r="O79" i="49"/>
  <c r="P79" i="49" s="1"/>
  <c r="O78" i="49"/>
  <c r="P78" i="49"/>
  <c r="O77" i="49"/>
  <c r="P77" i="49"/>
  <c r="O76" i="49"/>
  <c r="P76" i="49" s="1"/>
  <c r="O75" i="49"/>
  <c r="P75" i="49" s="1"/>
  <c r="O74" i="49"/>
  <c r="P74" i="49" s="1"/>
  <c r="O73" i="49"/>
  <c r="P73" i="49" s="1"/>
  <c r="O72" i="49"/>
  <c r="P72" i="49"/>
  <c r="O71" i="49"/>
  <c r="P71" i="49"/>
  <c r="O70" i="49"/>
  <c r="P70" i="49" s="1"/>
  <c r="O69" i="49"/>
  <c r="P69" i="49" s="1"/>
  <c r="O68" i="49"/>
  <c r="P68" i="49" s="1"/>
  <c r="O67" i="49"/>
  <c r="P67" i="49" s="1"/>
  <c r="O66" i="49"/>
  <c r="P66" i="49"/>
  <c r="O65" i="49"/>
  <c r="P65" i="49"/>
  <c r="O64" i="49"/>
  <c r="P64" i="49" s="1"/>
  <c r="O63" i="49"/>
  <c r="P63" i="49" s="1"/>
  <c r="O62" i="49"/>
  <c r="P62" i="49" s="1"/>
  <c r="O61" i="49"/>
  <c r="P61" i="49" s="1"/>
  <c r="O60" i="49"/>
  <c r="P60" i="49"/>
  <c r="O59" i="49"/>
  <c r="P59" i="49"/>
  <c r="N58" i="49"/>
  <c r="M58" i="49"/>
  <c r="L58" i="49"/>
  <c r="K58" i="49"/>
  <c r="J58" i="49"/>
  <c r="I58" i="49"/>
  <c r="H58" i="49"/>
  <c r="G58" i="49"/>
  <c r="F58" i="49"/>
  <c r="E58" i="49"/>
  <c r="D58" i="49"/>
  <c r="O57" i="49"/>
  <c r="P57" i="49"/>
  <c r="O56" i="49"/>
  <c r="P56" i="49" s="1"/>
  <c r="O55" i="49"/>
  <c r="P55" i="49"/>
  <c r="O54" i="49"/>
  <c r="P54" i="49"/>
  <c r="O53" i="49"/>
  <c r="P53" i="49"/>
  <c r="O52" i="49"/>
  <c r="P52" i="49" s="1"/>
  <c r="O51" i="49"/>
  <c r="P51" i="49"/>
  <c r="O50" i="49"/>
  <c r="P50" i="49" s="1"/>
  <c r="O49" i="49"/>
  <c r="P49" i="49"/>
  <c r="O48" i="49"/>
  <c r="P48" i="49"/>
  <c r="O47" i="49"/>
  <c r="P47" i="49"/>
  <c r="O46" i="49"/>
  <c r="P46" i="49" s="1"/>
  <c r="O45" i="49"/>
  <c r="P45" i="49"/>
  <c r="O44" i="49"/>
  <c r="P44" i="49" s="1"/>
  <c r="O43" i="49"/>
  <c r="P43" i="49"/>
  <c r="O42" i="49"/>
  <c r="P42" i="49"/>
  <c r="O41" i="49"/>
  <c r="P41" i="49"/>
  <c r="O40" i="49"/>
  <c r="P40" i="49" s="1"/>
  <c r="O39" i="49"/>
  <c r="P39" i="49"/>
  <c r="O38" i="49"/>
  <c r="P38" i="49" s="1"/>
  <c r="O37" i="49"/>
  <c r="P37" i="49"/>
  <c r="O36" i="49"/>
  <c r="P36" i="49"/>
  <c r="O35" i="49"/>
  <c r="P35" i="49"/>
  <c r="O34" i="49"/>
  <c r="P34" i="49" s="1"/>
  <c r="O33" i="49"/>
  <c r="P33" i="49"/>
  <c r="O32" i="49"/>
  <c r="P32" i="49" s="1"/>
  <c r="O31" i="49"/>
  <c r="P31" i="49"/>
  <c r="O30" i="49"/>
  <c r="P30" i="49"/>
  <c r="O29" i="49"/>
  <c r="P29" i="49"/>
  <c r="O28" i="49"/>
  <c r="P28" i="49" s="1"/>
  <c r="O27" i="49"/>
  <c r="P27" i="49"/>
  <c r="O26" i="49"/>
  <c r="P26" i="49" s="1"/>
  <c r="O25" i="49"/>
  <c r="P25" i="49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/>
  <c r="O20" i="49"/>
  <c r="P20" i="49"/>
  <c r="O19" i="49"/>
  <c r="P19" i="49" s="1"/>
  <c r="O18" i="49"/>
  <c r="P18" i="49" s="1"/>
  <c r="O17" i="49"/>
  <c r="P17" i="49" s="1"/>
  <c r="O16" i="49"/>
  <c r="P16" i="49" s="1"/>
  <c r="O15" i="49"/>
  <c r="P15" i="49"/>
  <c r="O14" i="49"/>
  <c r="P14" i="49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/>
  <c r="O11" i="49"/>
  <c r="P11" i="49" s="1"/>
  <c r="O10" i="49"/>
  <c r="P10" i="49"/>
  <c r="O9" i="49"/>
  <c r="P9" i="49"/>
  <c r="O8" i="49"/>
  <c r="P8" i="49"/>
  <c r="O7" i="49"/>
  <c r="P7" i="49" s="1"/>
  <c r="O6" i="49"/>
  <c r="P6" i="49"/>
  <c r="N5" i="49"/>
  <c r="M5" i="49"/>
  <c r="L5" i="49"/>
  <c r="K5" i="49"/>
  <c r="J5" i="49"/>
  <c r="I5" i="49"/>
  <c r="H5" i="49"/>
  <c r="G5" i="49"/>
  <c r="F5" i="49"/>
  <c r="E5" i="49"/>
  <c r="D5" i="49"/>
  <c r="N105" i="47"/>
  <c r="O105" i="47" s="1"/>
  <c r="N104" i="47"/>
  <c r="O104" i="47" s="1"/>
  <c r="N103" i="47"/>
  <c r="O103" i="47" s="1"/>
  <c r="N102" i="47"/>
  <c r="O102" i="47" s="1"/>
  <c r="N101" i="47"/>
  <c r="O101" i="47"/>
  <c r="N100" i="47"/>
  <c r="O100" i="47"/>
  <c r="M99" i="47"/>
  <c r="L99" i="47"/>
  <c r="K99" i="47"/>
  <c r="J99" i="47"/>
  <c r="I99" i="47"/>
  <c r="H99" i="47"/>
  <c r="G99" i="47"/>
  <c r="F99" i="47"/>
  <c r="E99" i="47"/>
  <c r="D99" i="47"/>
  <c r="N98" i="47"/>
  <c r="O98" i="47"/>
  <c r="N97" i="47"/>
  <c r="O97" i="47" s="1"/>
  <c r="N96" i="47"/>
  <c r="O96" i="47" s="1"/>
  <c r="N95" i="47"/>
  <c r="O95" i="47" s="1"/>
  <c r="N94" i="47"/>
  <c r="O94" i="47" s="1"/>
  <c r="N93" i="47"/>
  <c r="O93" i="47"/>
  <c r="M92" i="47"/>
  <c r="L92" i="47"/>
  <c r="K92" i="47"/>
  <c r="J92" i="47"/>
  <c r="I92" i="47"/>
  <c r="H92" i="47"/>
  <c r="G92" i="47"/>
  <c r="F92" i="47"/>
  <c r="E92" i="47"/>
  <c r="D92" i="47"/>
  <c r="N91" i="47"/>
  <c r="O91" i="47"/>
  <c r="N90" i="47"/>
  <c r="O90" i="47"/>
  <c r="N89" i="47"/>
  <c r="O89" i="47" s="1"/>
  <c r="N88" i="47"/>
  <c r="O88" i="47" s="1"/>
  <c r="N87" i="47"/>
  <c r="O87" i="47" s="1"/>
  <c r="N86" i="47"/>
  <c r="O86" i="47" s="1"/>
  <c r="N85" i="47"/>
  <c r="O85" i="47"/>
  <c r="M84" i="47"/>
  <c r="L84" i="47"/>
  <c r="K84" i="47"/>
  <c r="K106" i="47" s="1"/>
  <c r="J84" i="47"/>
  <c r="I84" i="47"/>
  <c r="H84" i="47"/>
  <c r="G84" i="47"/>
  <c r="F84" i="47"/>
  <c r="E84" i="47"/>
  <c r="D84" i="47"/>
  <c r="N83" i="47"/>
  <c r="O83" i="47"/>
  <c r="N82" i="47"/>
  <c r="O82" i="47"/>
  <c r="N81" i="47"/>
  <c r="O81" i="47" s="1"/>
  <c r="N80" i="47"/>
  <c r="O80" i="47" s="1"/>
  <c r="N79" i="47"/>
  <c r="O79" i="47" s="1"/>
  <c r="N78" i="47"/>
  <c r="O78" i="47" s="1"/>
  <c r="N77" i="47"/>
  <c r="O77" i="47"/>
  <c r="N76" i="47"/>
  <c r="O76" i="47"/>
  <c r="N75" i="47"/>
  <c r="O75" i="47" s="1"/>
  <c r="N74" i="47"/>
  <c r="O74" i="47" s="1"/>
  <c r="N73" i="47"/>
  <c r="O73" i="47" s="1"/>
  <c r="N72" i="47"/>
  <c r="O72" i="47" s="1"/>
  <c r="N71" i="47"/>
  <c r="O71" i="47"/>
  <c r="N70" i="47"/>
  <c r="O70" i="47"/>
  <c r="N69" i="47"/>
  <c r="O69" i="47" s="1"/>
  <c r="N68" i="47"/>
  <c r="O68" i="47" s="1"/>
  <c r="N67" i="47"/>
  <c r="O67" i="47" s="1"/>
  <c r="N66" i="47"/>
  <c r="O66" i="47" s="1"/>
  <c r="N65" i="47"/>
  <c r="O65" i="47"/>
  <c r="N64" i="47"/>
  <c r="O64" i="47"/>
  <c r="N63" i="47"/>
  <c r="O63" i="47" s="1"/>
  <c r="N62" i="47"/>
  <c r="O62" i="47" s="1"/>
  <c r="N61" i="47"/>
  <c r="O61" i="47" s="1"/>
  <c r="N60" i="47"/>
  <c r="O60" i="47" s="1"/>
  <c r="N59" i="47"/>
  <c r="O59" i="47"/>
  <c r="N58" i="47"/>
  <c r="O58" i="47"/>
  <c r="N57" i="47"/>
  <c r="O57" i="47" s="1"/>
  <c r="N56" i="47"/>
  <c r="O56" i="47" s="1"/>
  <c r="M55" i="47"/>
  <c r="L55" i="47"/>
  <c r="K55" i="47"/>
  <c r="J55" i="47"/>
  <c r="I55" i="47"/>
  <c r="H55" i="47"/>
  <c r="G55" i="47"/>
  <c r="F55" i="47"/>
  <c r="E55" i="47"/>
  <c r="D55" i="47"/>
  <c r="N54" i="47"/>
  <c r="O54" i="47" s="1"/>
  <c r="N53" i="47"/>
  <c r="O53" i="47" s="1"/>
  <c r="N52" i="47"/>
  <c r="O52" i="47" s="1"/>
  <c r="N51" i="47"/>
  <c r="O51" i="47"/>
  <c r="N50" i="47"/>
  <c r="O50" i="47"/>
  <c r="N49" i="47"/>
  <c r="O49" i="47" s="1"/>
  <c r="N48" i="47"/>
  <c r="O48" i="47" s="1"/>
  <c r="N47" i="47"/>
  <c r="O47" i="47" s="1"/>
  <c r="N46" i="47"/>
  <c r="O46" i="47" s="1"/>
  <c r="N45" i="47"/>
  <c r="O45" i="47"/>
  <c r="N44" i="47"/>
  <c r="O44" i="47"/>
  <c r="N43" i="47"/>
  <c r="O43" i="47" s="1"/>
  <c r="N42" i="47"/>
  <c r="O42" i="47" s="1"/>
  <c r="N41" i="47"/>
  <c r="O41" i="47" s="1"/>
  <c r="N40" i="47"/>
  <c r="O40" i="47" s="1"/>
  <c r="N39" i="47"/>
  <c r="O39" i="47"/>
  <c r="N38" i="47"/>
  <c r="O38" i="47"/>
  <c r="N37" i="47"/>
  <c r="O37" i="47" s="1"/>
  <c r="N36" i="47"/>
  <c r="O36" i="47" s="1"/>
  <c r="N35" i="47"/>
  <c r="O35" i="47" s="1"/>
  <c r="N34" i="47"/>
  <c r="O34" i="47" s="1"/>
  <c r="N33" i="47"/>
  <c r="O33" i="47"/>
  <c r="N32" i="47"/>
  <c r="O32" i="47"/>
  <c r="N31" i="47"/>
  <c r="O31" i="47" s="1"/>
  <c r="N30" i="47"/>
  <c r="O30" i="47" s="1"/>
  <c r="N29" i="47"/>
  <c r="O29" i="47" s="1"/>
  <c r="N28" i="47"/>
  <c r="O28" i="47" s="1"/>
  <c r="N27" i="47"/>
  <c r="O27" i="47"/>
  <c r="N26" i="47"/>
  <c r="O26" i="47"/>
  <c r="N25" i="47"/>
  <c r="O25" i="47" s="1"/>
  <c r="N24" i="47"/>
  <c r="O24" i="47" s="1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1" i="47"/>
  <c r="O21" i="47" s="1"/>
  <c r="N20" i="47"/>
  <c r="O20" i="47" s="1"/>
  <c r="N19" i="47"/>
  <c r="O19" i="47"/>
  <c r="N18" i="47"/>
  <c r="O18" i="47"/>
  <c r="N17" i="47"/>
  <c r="O17" i="47" s="1"/>
  <c r="N16" i="47"/>
  <c r="O16" i="47" s="1"/>
  <c r="N15" i="47"/>
  <c r="O15" i="47" s="1"/>
  <c r="N14" i="47"/>
  <c r="O14" i="47" s="1"/>
  <c r="M13" i="47"/>
  <c r="L13" i="47"/>
  <c r="K13" i="47"/>
  <c r="J13" i="47"/>
  <c r="I13" i="47"/>
  <c r="H13" i="47"/>
  <c r="G13" i="47"/>
  <c r="F13" i="47"/>
  <c r="E13" i="47"/>
  <c r="D13" i="47"/>
  <c r="N12" i="47"/>
  <c r="O12" i="47" s="1"/>
  <c r="N11" i="47"/>
  <c r="O11" i="47"/>
  <c r="N10" i="47"/>
  <c r="O10" i="47"/>
  <c r="N9" i="47"/>
  <c r="O9" i="47" s="1"/>
  <c r="N8" i="47"/>
  <c r="O8" i="47" s="1"/>
  <c r="N7" i="47"/>
  <c r="O7" i="47" s="1"/>
  <c r="N6" i="47"/>
  <c r="O6" i="47" s="1"/>
  <c r="M5" i="47"/>
  <c r="L5" i="47"/>
  <c r="K5" i="47"/>
  <c r="J5" i="47"/>
  <c r="I5" i="47"/>
  <c r="H5" i="47"/>
  <c r="G5" i="47"/>
  <c r="F5" i="47"/>
  <c r="E5" i="47"/>
  <c r="D5" i="47"/>
  <c r="N103" i="46"/>
  <c r="O103" i="46" s="1"/>
  <c r="N102" i="46"/>
  <c r="O102" i="46"/>
  <c r="N101" i="46"/>
  <c r="O101" i="46"/>
  <c r="N100" i="46"/>
  <c r="O100" i="46" s="1"/>
  <c r="M99" i="46"/>
  <c r="L99" i="46"/>
  <c r="K99" i="46"/>
  <c r="J99" i="46"/>
  <c r="I99" i="46"/>
  <c r="H99" i="46"/>
  <c r="G99" i="46"/>
  <c r="F99" i="46"/>
  <c r="E99" i="46"/>
  <c r="D99" i="46"/>
  <c r="N98" i="46"/>
  <c r="O98" i="46" s="1"/>
  <c r="N97" i="46"/>
  <c r="O97" i="46" s="1"/>
  <c r="N96" i="46"/>
  <c r="O96" i="46" s="1"/>
  <c r="N95" i="46"/>
  <c r="O95" i="46" s="1"/>
  <c r="N94" i="46"/>
  <c r="O94" i="46"/>
  <c r="N93" i="46"/>
  <c r="O93" i="46"/>
  <c r="M92" i="46"/>
  <c r="L92" i="46"/>
  <c r="K92" i="46"/>
  <c r="J92" i="46"/>
  <c r="I92" i="46"/>
  <c r="H92" i="46"/>
  <c r="G92" i="46"/>
  <c r="F92" i="46"/>
  <c r="E92" i="46"/>
  <c r="D92" i="46"/>
  <c r="N92" i="46" s="1"/>
  <c r="O92" i="46" s="1"/>
  <c r="N91" i="46"/>
  <c r="O91" i="46"/>
  <c r="N90" i="46"/>
  <c r="O90" i="46" s="1"/>
  <c r="N89" i="46"/>
  <c r="O89" i="46" s="1"/>
  <c r="N88" i="46"/>
  <c r="O88" i="46" s="1"/>
  <c r="N87" i="46"/>
  <c r="O87" i="46" s="1"/>
  <c r="N86" i="46"/>
  <c r="O86" i="46"/>
  <c r="N85" i="46"/>
  <c r="O85" i="46"/>
  <c r="M84" i="46"/>
  <c r="L84" i="46"/>
  <c r="K84" i="46"/>
  <c r="J84" i="46"/>
  <c r="I84" i="46"/>
  <c r="H84" i="46"/>
  <c r="G84" i="46"/>
  <c r="F84" i="46"/>
  <c r="E84" i="46"/>
  <c r="D84" i="46"/>
  <c r="N83" i="46"/>
  <c r="O83" i="46"/>
  <c r="N82" i="46"/>
  <c r="O82" i="46" s="1"/>
  <c r="N81" i="46"/>
  <c r="O81" i="46" s="1"/>
  <c r="N80" i="46"/>
  <c r="O80" i="46" s="1"/>
  <c r="N79" i="46"/>
  <c r="O79" i="46" s="1"/>
  <c r="N78" i="46"/>
  <c r="O78" i="46"/>
  <c r="N77" i="46"/>
  <c r="O77" i="46"/>
  <c r="N76" i="46"/>
  <c r="O76" i="46" s="1"/>
  <c r="N75" i="46"/>
  <c r="O75" i="46" s="1"/>
  <c r="N74" i="46"/>
  <c r="O74" i="46" s="1"/>
  <c r="N73" i="46"/>
  <c r="O73" i="46" s="1"/>
  <c r="N72" i="46"/>
  <c r="O72" i="46"/>
  <c r="N71" i="46"/>
  <c r="O71" i="46"/>
  <c r="N70" i="46"/>
  <c r="O70" i="46" s="1"/>
  <c r="N69" i="46"/>
  <c r="O69" i="46" s="1"/>
  <c r="N68" i="46"/>
  <c r="O68" i="46" s="1"/>
  <c r="N67" i="46"/>
  <c r="O67" i="46" s="1"/>
  <c r="N66" i="46"/>
  <c r="O66" i="46"/>
  <c r="N65" i="46"/>
  <c r="O65" i="46"/>
  <c r="N64" i="46"/>
  <c r="O64" i="46" s="1"/>
  <c r="N63" i="46"/>
  <c r="O63" i="46" s="1"/>
  <c r="N62" i="46"/>
  <c r="O62" i="46" s="1"/>
  <c r="N61" i="46"/>
  <c r="O61" i="46" s="1"/>
  <c r="N60" i="46"/>
  <c r="O60" i="46"/>
  <c r="N59" i="46"/>
  <c r="O59" i="46"/>
  <c r="N58" i="46"/>
  <c r="O58" i="46" s="1"/>
  <c r="N57" i="46"/>
  <c r="O57" i="46" s="1"/>
  <c r="M56" i="46"/>
  <c r="L56" i="46"/>
  <c r="K56" i="46"/>
  <c r="J56" i="46"/>
  <c r="I56" i="46"/>
  <c r="H56" i="46"/>
  <c r="G56" i="46"/>
  <c r="F56" i="46"/>
  <c r="E56" i="46"/>
  <c r="D56" i="46"/>
  <c r="N55" i="46"/>
  <c r="O55" i="46" s="1"/>
  <c r="N54" i="46"/>
  <c r="O54" i="46" s="1"/>
  <c r="N53" i="46"/>
  <c r="O53" i="46" s="1"/>
  <c r="N52" i="46"/>
  <c r="O52" i="46"/>
  <c r="N51" i="46"/>
  <c r="O51" i="46"/>
  <c r="N50" i="46"/>
  <c r="O50" i="46" s="1"/>
  <c r="N49" i="46"/>
  <c r="O49" i="46" s="1"/>
  <c r="N48" i="46"/>
  <c r="O48" i="46" s="1"/>
  <c r="N47" i="46"/>
  <c r="O47" i="46" s="1"/>
  <c r="N46" i="46"/>
  <c r="O46" i="46"/>
  <c r="N45" i="46"/>
  <c r="O45" i="46"/>
  <c r="N44" i="46"/>
  <c r="O44" i="46" s="1"/>
  <c r="N43" i="46"/>
  <c r="O43" i="46" s="1"/>
  <c r="N42" i="46"/>
  <c r="O42" i="46" s="1"/>
  <c r="N41" i="46"/>
  <c r="O41" i="46" s="1"/>
  <c r="N40" i="46"/>
  <c r="O40" i="46"/>
  <c r="N39" i="46"/>
  <c r="O39" i="46"/>
  <c r="N38" i="46"/>
  <c r="O38" i="46" s="1"/>
  <c r="N37" i="46"/>
  <c r="O37" i="46" s="1"/>
  <c r="N36" i="46"/>
  <c r="O36" i="46" s="1"/>
  <c r="N35" i="46"/>
  <c r="O35" i="46" s="1"/>
  <c r="N34" i="46"/>
  <c r="O34" i="46"/>
  <c r="N33" i="46"/>
  <c r="O33" i="46"/>
  <c r="N32" i="46"/>
  <c r="O32" i="46" s="1"/>
  <c r="N31" i="46"/>
  <c r="O31" i="46" s="1"/>
  <c r="N30" i="46"/>
  <c r="O30" i="46" s="1"/>
  <c r="N29" i="46"/>
  <c r="O29" i="46" s="1"/>
  <c r="N28" i="46"/>
  <c r="O28" i="46"/>
  <c r="N27" i="46"/>
  <c r="O27" i="46"/>
  <c r="N26" i="46"/>
  <c r="O26" i="46" s="1"/>
  <c r="N25" i="46"/>
  <c r="O25" i="46" s="1"/>
  <c r="N24" i="46"/>
  <c r="O24" i="46" s="1"/>
  <c r="N23" i="46"/>
  <c r="O23" i="46" s="1"/>
  <c r="N22" i="46"/>
  <c r="O22" i="46"/>
  <c r="M21" i="46"/>
  <c r="L21" i="46"/>
  <c r="K21" i="46"/>
  <c r="J21" i="46"/>
  <c r="I21" i="46"/>
  <c r="H21" i="46"/>
  <c r="G21" i="46"/>
  <c r="F21" i="46"/>
  <c r="E21" i="46"/>
  <c r="D21" i="46"/>
  <c r="N20" i="46"/>
  <c r="O20" i="46"/>
  <c r="N19" i="46"/>
  <c r="O19" i="46"/>
  <c r="N18" i="46"/>
  <c r="O18" i="46" s="1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104" i="45"/>
  <c r="O104" i="45"/>
  <c r="N103" i="45"/>
  <c r="O103" i="45"/>
  <c r="N102" i="45"/>
  <c r="O102" i="45" s="1"/>
  <c r="N101" i="45"/>
  <c r="O101" i="45" s="1"/>
  <c r="N100" i="45"/>
  <c r="O100" i="45" s="1"/>
  <c r="M99" i="45"/>
  <c r="L99" i="45"/>
  <c r="K99" i="45"/>
  <c r="J99" i="45"/>
  <c r="I99" i="45"/>
  <c r="H99" i="45"/>
  <c r="G99" i="45"/>
  <c r="F99" i="45"/>
  <c r="E99" i="45"/>
  <c r="D99" i="45"/>
  <c r="N98" i="45"/>
  <c r="O98" i="45" s="1"/>
  <c r="N97" i="45"/>
  <c r="O97" i="45" s="1"/>
  <c r="N96" i="45"/>
  <c r="O96" i="45"/>
  <c r="N95" i="45"/>
  <c r="O95" i="45"/>
  <c r="N94" i="45"/>
  <c r="O94" i="45" s="1"/>
  <c r="N93" i="45"/>
  <c r="O93" i="45" s="1"/>
  <c r="M92" i="45"/>
  <c r="L92" i="45"/>
  <c r="K92" i="45"/>
  <c r="J92" i="45"/>
  <c r="I92" i="45"/>
  <c r="H92" i="45"/>
  <c r="G92" i="45"/>
  <c r="F92" i="45"/>
  <c r="E92" i="45"/>
  <c r="D92" i="45"/>
  <c r="N91" i="45"/>
  <c r="O91" i="45" s="1"/>
  <c r="N90" i="45"/>
  <c r="O90" i="45" s="1"/>
  <c r="N89" i="45"/>
  <c r="O89" i="45" s="1"/>
  <c r="N88" i="45"/>
  <c r="O88" i="45"/>
  <c r="N87" i="45"/>
  <c r="O87" i="45"/>
  <c r="N86" i="45"/>
  <c r="O86" i="45" s="1"/>
  <c r="N85" i="45"/>
  <c r="O85" i="45" s="1"/>
  <c r="M84" i="45"/>
  <c r="L84" i="45"/>
  <c r="K84" i="45"/>
  <c r="J84" i="45"/>
  <c r="I84" i="45"/>
  <c r="H84" i="45"/>
  <c r="G84" i="45"/>
  <c r="F84" i="45"/>
  <c r="E84" i="45"/>
  <c r="D84" i="45"/>
  <c r="N83" i="45"/>
  <c r="O83" i="45" s="1"/>
  <c r="N82" i="45"/>
  <c r="O82" i="45" s="1"/>
  <c r="N81" i="45"/>
  <c r="O81" i="45" s="1"/>
  <c r="N80" i="45"/>
  <c r="O80" i="45"/>
  <c r="N79" i="45"/>
  <c r="O79" i="45"/>
  <c r="N78" i="45"/>
  <c r="O78" i="45" s="1"/>
  <c r="N77" i="45"/>
  <c r="O77" i="45" s="1"/>
  <c r="N76" i="45"/>
  <c r="O76" i="45" s="1"/>
  <c r="N75" i="45"/>
  <c r="O75" i="45" s="1"/>
  <c r="N74" i="45"/>
  <c r="O74" i="45"/>
  <c r="N73" i="45"/>
  <c r="O73" i="45"/>
  <c r="N72" i="45"/>
  <c r="O72" i="45" s="1"/>
  <c r="N71" i="45"/>
  <c r="O71" i="45" s="1"/>
  <c r="N70" i="45"/>
  <c r="O70" i="45" s="1"/>
  <c r="N69" i="45"/>
  <c r="O69" i="45" s="1"/>
  <c r="N68" i="45"/>
  <c r="O68" i="45"/>
  <c r="N67" i="45"/>
  <c r="O67" i="45"/>
  <c r="N66" i="45"/>
  <c r="O66" i="45" s="1"/>
  <c r="N65" i="45"/>
  <c r="O65" i="45" s="1"/>
  <c r="N64" i="45"/>
  <c r="O64" i="45" s="1"/>
  <c r="N63" i="45"/>
  <c r="O63" i="45" s="1"/>
  <c r="N62" i="45"/>
  <c r="O62" i="45"/>
  <c r="N61" i="45"/>
  <c r="O61" i="45"/>
  <c r="N60" i="45"/>
  <c r="O60" i="45" s="1"/>
  <c r="N59" i="45"/>
  <c r="O59" i="45" s="1"/>
  <c r="N58" i="45"/>
  <c r="O58" i="45" s="1"/>
  <c r="N57" i="45"/>
  <c r="O57" i="45" s="1"/>
  <c r="M56" i="45"/>
  <c r="L56" i="45"/>
  <c r="K56" i="45"/>
  <c r="J56" i="45"/>
  <c r="I56" i="45"/>
  <c r="H56" i="45"/>
  <c r="G56" i="45"/>
  <c r="F56" i="45"/>
  <c r="E56" i="45"/>
  <c r="D56" i="45"/>
  <c r="N55" i="45"/>
  <c r="O55" i="45" s="1"/>
  <c r="N54" i="45"/>
  <c r="O54" i="45"/>
  <c r="N53" i="45"/>
  <c r="O53" i="45"/>
  <c r="N52" i="45"/>
  <c r="O52" i="45" s="1"/>
  <c r="N51" i="45"/>
  <c r="O51" i="45" s="1"/>
  <c r="N50" i="45"/>
  <c r="O50" i="45" s="1"/>
  <c r="N49" i="45"/>
  <c r="O49" i="45" s="1"/>
  <c r="N48" i="45"/>
  <c r="O48" i="45"/>
  <c r="N47" i="45"/>
  <c r="O47" i="45"/>
  <c r="N46" i="45"/>
  <c r="O46" i="45" s="1"/>
  <c r="N45" i="45"/>
  <c r="O45" i="45" s="1"/>
  <c r="N44" i="45"/>
  <c r="O44" i="45" s="1"/>
  <c r="N43" i="45"/>
  <c r="O43" i="45" s="1"/>
  <c r="N42" i="45"/>
  <c r="O42" i="45"/>
  <c r="N41" i="45"/>
  <c r="O41" i="45"/>
  <c r="N40" i="45"/>
  <c r="O40" i="45" s="1"/>
  <c r="N39" i="45"/>
  <c r="O39" i="45" s="1"/>
  <c r="N38" i="45"/>
  <c r="O38" i="45" s="1"/>
  <c r="N37" i="45"/>
  <c r="O37" i="45" s="1"/>
  <c r="N36" i="45"/>
  <c r="O36" i="45"/>
  <c r="N35" i="45"/>
  <c r="O35" i="45"/>
  <c r="N34" i="45"/>
  <c r="O34" i="45" s="1"/>
  <c r="N33" i="45"/>
  <c r="O33" i="45" s="1"/>
  <c r="N32" i="45"/>
  <c r="O32" i="45" s="1"/>
  <c r="N31" i="45"/>
  <c r="O31" i="45" s="1"/>
  <c r="N30" i="45"/>
  <c r="O30" i="45"/>
  <c r="N29" i="45"/>
  <c r="O29" i="45"/>
  <c r="N28" i="45"/>
  <c r="O28" i="45"/>
  <c r="N27" i="45"/>
  <c r="O27" i="45" s="1"/>
  <c r="N26" i="45"/>
  <c r="O26" i="45" s="1"/>
  <c r="N25" i="45"/>
  <c r="O25" i="45" s="1"/>
  <c r="N24" i="45"/>
  <c r="O24" i="45"/>
  <c r="N23" i="45"/>
  <c r="O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 s="1"/>
  <c r="N18" i="45"/>
  <c r="O18" i="45" s="1"/>
  <c r="N17" i="45"/>
  <c r="O17" i="45" s="1"/>
  <c r="N16" i="45"/>
  <c r="O16" i="45"/>
  <c r="N15" i="45"/>
  <c r="O15" i="45"/>
  <c r="M14" i="45"/>
  <c r="L14" i="45"/>
  <c r="K14" i="45"/>
  <c r="J14" i="45"/>
  <c r="I14" i="45"/>
  <c r="H14" i="45"/>
  <c r="G14" i="45"/>
  <c r="F14" i="45"/>
  <c r="E14" i="45"/>
  <c r="D14" i="45"/>
  <c r="D105" i="45" s="1"/>
  <c r="N105" i="45" s="1"/>
  <c r="O105" i="45" s="1"/>
  <c r="N13" i="45"/>
  <c r="O13" i="45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N102" i="44"/>
  <c r="O102" i="44" s="1"/>
  <c r="N101" i="44"/>
  <c r="O101" i="44" s="1"/>
  <c r="N100" i="44"/>
  <c r="O100" i="44" s="1"/>
  <c r="N99" i="44"/>
  <c r="O99" i="44" s="1"/>
  <c r="M98" i="44"/>
  <c r="L98" i="44"/>
  <c r="K98" i="44"/>
  <c r="J98" i="44"/>
  <c r="I98" i="44"/>
  <c r="H98" i="44"/>
  <c r="G98" i="44"/>
  <c r="F98" i="44"/>
  <c r="E98" i="44"/>
  <c r="D98" i="44"/>
  <c r="N97" i="44"/>
  <c r="O97" i="44" s="1"/>
  <c r="N96" i="44"/>
  <c r="O96" i="44"/>
  <c r="N95" i="44"/>
  <c r="O95" i="44"/>
  <c r="N94" i="44"/>
  <c r="O94" i="44" s="1"/>
  <c r="N93" i="44"/>
  <c r="O93" i="44" s="1"/>
  <c r="N92" i="44"/>
  <c r="O92" i="44" s="1"/>
  <c r="M91" i="44"/>
  <c r="L91" i="44"/>
  <c r="K91" i="44"/>
  <c r="J91" i="44"/>
  <c r="I91" i="44"/>
  <c r="H91" i="44"/>
  <c r="G91" i="44"/>
  <c r="F91" i="44"/>
  <c r="E91" i="44"/>
  <c r="D91" i="44"/>
  <c r="N90" i="44"/>
  <c r="O90" i="44" s="1"/>
  <c r="N89" i="44"/>
  <c r="O89" i="44" s="1"/>
  <c r="N88" i="44"/>
  <c r="O88" i="44"/>
  <c r="N87" i="44"/>
  <c r="O87" i="44"/>
  <c r="N86" i="44"/>
  <c r="O86" i="44" s="1"/>
  <c r="N85" i="44"/>
  <c r="O85" i="44" s="1"/>
  <c r="N84" i="44"/>
  <c r="O84" i="44" s="1"/>
  <c r="M83" i="44"/>
  <c r="L83" i="44"/>
  <c r="K83" i="44"/>
  <c r="J83" i="44"/>
  <c r="I83" i="44"/>
  <c r="H83" i="44"/>
  <c r="G83" i="44"/>
  <c r="F83" i="44"/>
  <c r="E83" i="44"/>
  <c r="D83" i="44"/>
  <c r="N82" i="44"/>
  <c r="O82" i="44" s="1"/>
  <c r="N81" i="44"/>
  <c r="O81" i="44" s="1"/>
  <c r="N80" i="44"/>
  <c r="O80" i="44"/>
  <c r="N79" i="44"/>
  <c r="O79" i="44"/>
  <c r="N78" i="44"/>
  <c r="O78" i="44" s="1"/>
  <c r="N77" i="44"/>
  <c r="O77" i="44" s="1"/>
  <c r="N76" i="44"/>
  <c r="O76" i="44" s="1"/>
  <c r="N75" i="44"/>
  <c r="O75" i="44" s="1"/>
  <c r="N74" i="44"/>
  <c r="O74" i="44"/>
  <c r="N73" i="44"/>
  <c r="O73" i="44"/>
  <c r="N72" i="44"/>
  <c r="O72" i="44"/>
  <c r="N71" i="44"/>
  <c r="O71" i="44" s="1"/>
  <c r="N70" i="44"/>
  <c r="O70" i="44" s="1"/>
  <c r="N69" i="44"/>
  <c r="O69" i="44" s="1"/>
  <c r="N68" i="44"/>
  <c r="O68" i="44"/>
  <c r="N67" i="44"/>
  <c r="O67" i="44"/>
  <c r="N66" i="44"/>
  <c r="O66" i="44"/>
  <c r="N65" i="44"/>
  <c r="O65" i="44" s="1"/>
  <c r="N64" i="44"/>
  <c r="O64" i="44" s="1"/>
  <c r="N63" i="44"/>
  <c r="O63" i="44" s="1"/>
  <c r="N62" i="44"/>
  <c r="O62" i="44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/>
  <c r="M55" i="44"/>
  <c r="L55" i="44"/>
  <c r="K55" i="44"/>
  <c r="J55" i="44"/>
  <c r="I55" i="44"/>
  <c r="H55" i="44"/>
  <c r="G55" i="44"/>
  <c r="F55" i="44"/>
  <c r="E55" i="44"/>
  <c r="D55" i="44"/>
  <c r="N54" i="44"/>
  <c r="O54" i="44"/>
  <c r="N53" i="44"/>
  <c r="O53" i="44"/>
  <c r="N52" i="44"/>
  <c r="O52" i="44" s="1"/>
  <c r="N51" i="44"/>
  <c r="O51" i="44" s="1"/>
  <c r="N50" i="44"/>
  <c r="O50" i="44" s="1"/>
  <c r="N49" i="44"/>
  <c r="O49" i="44" s="1"/>
  <c r="N48" i="44"/>
  <c r="O48" i="44"/>
  <c r="N47" i="44"/>
  <c r="O47" i="44"/>
  <c r="N46" i="44"/>
  <c r="O46" i="44"/>
  <c r="N45" i="44"/>
  <c r="O45" i="44" s="1"/>
  <c r="N44" i="44"/>
  <c r="O44" i="44" s="1"/>
  <c r="N43" i="44"/>
  <c r="O43" i="44" s="1"/>
  <c r="N42" i="44"/>
  <c r="O42" i="44"/>
  <c r="N41" i="44"/>
  <c r="O41" i="44"/>
  <c r="N40" i="44"/>
  <c r="O40" i="44"/>
  <c r="N39" i="44"/>
  <c r="O39" i="44" s="1"/>
  <c r="N38" i="44"/>
  <c r="O38" i="44" s="1"/>
  <c r="N37" i="44"/>
  <c r="O37" i="44" s="1"/>
  <c r="N36" i="44"/>
  <c r="O36" i="44"/>
  <c r="N35" i="44"/>
  <c r="O35" i="44"/>
  <c r="N34" i="44"/>
  <c r="O34" i="44" s="1"/>
  <c r="N33" i="44"/>
  <c r="O33" i="44" s="1"/>
  <c r="N32" i="44"/>
  <c r="O32" i="44" s="1"/>
  <c r="N31" i="44"/>
  <c r="O31" i="44" s="1"/>
  <c r="N30" i="44"/>
  <c r="O30" i="44"/>
  <c r="N29" i="44"/>
  <c r="O29" i="44"/>
  <c r="N28" i="44"/>
  <c r="O28" i="44" s="1"/>
  <c r="N27" i="44"/>
  <c r="O27" i="44" s="1"/>
  <c r="N26" i="44"/>
  <c r="O26" i="44" s="1"/>
  <c r="N25" i="44"/>
  <c r="O25" i="44" s="1"/>
  <c r="N24" i="44"/>
  <c r="O24" i="44"/>
  <c r="N23" i="44"/>
  <c r="O23" i="44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 s="1"/>
  <c r="N17" i="44"/>
  <c r="O17" i="44" s="1"/>
  <c r="N16" i="44"/>
  <c r="O16" i="44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/>
  <c r="N11" i="44"/>
  <c r="O11" i="44" s="1"/>
  <c r="N10" i="44"/>
  <c r="O10" i="44" s="1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103" i="43"/>
  <c r="O103" i="43" s="1"/>
  <c r="N102" i="43"/>
  <c r="O102" i="43" s="1"/>
  <c r="N101" i="43"/>
  <c r="O101" i="43" s="1"/>
  <c r="N100" i="43"/>
  <c r="O100" i="43" s="1"/>
  <c r="N99" i="43"/>
  <c r="O99" i="43"/>
  <c r="M98" i="43"/>
  <c r="L98" i="43"/>
  <c r="K98" i="43"/>
  <c r="K104" i="43" s="1"/>
  <c r="J98" i="43"/>
  <c r="I98" i="43"/>
  <c r="H98" i="43"/>
  <c r="G98" i="43"/>
  <c r="F98" i="43"/>
  <c r="E98" i="43"/>
  <c r="D98" i="43"/>
  <c r="N97" i="43"/>
  <c r="O97" i="43"/>
  <c r="N96" i="43"/>
  <c r="O96" i="43"/>
  <c r="N95" i="43"/>
  <c r="O95" i="43" s="1"/>
  <c r="N94" i="43"/>
  <c r="O94" i="43" s="1"/>
  <c r="N93" i="43"/>
  <c r="O93" i="43" s="1"/>
  <c r="N92" i="43"/>
  <c r="O92" i="43" s="1"/>
  <c r="M91" i="43"/>
  <c r="L91" i="43"/>
  <c r="K91" i="43"/>
  <c r="J91" i="43"/>
  <c r="I91" i="43"/>
  <c r="H91" i="43"/>
  <c r="G91" i="43"/>
  <c r="F91" i="43"/>
  <c r="E91" i="43"/>
  <c r="D91" i="43"/>
  <c r="N90" i="43"/>
  <c r="O90" i="43" s="1"/>
  <c r="N89" i="43"/>
  <c r="O89" i="43"/>
  <c r="N88" i="43"/>
  <c r="O88" i="43"/>
  <c r="N87" i="43"/>
  <c r="O87" i="43" s="1"/>
  <c r="N86" i="43"/>
  <c r="O86" i="43" s="1"/>
  <c r="N85" i="43"/>
  <c r="O85" i="43" s="1"/>
  <c r="N84" i="43"/>
  <c r="O84" i="43" s="1"/>
  <c r="M83" i="43"/>
  <c r="L83" i="43"/>
  <c r="K83" i="43"/>
  <c r="J83" i="43"/>
  <c r="I83" i="43"/>
  <c r="H83" i="43"/>
  <c r="G83" i="43"/>
  <c r="F83" i="43"/>
  <c r="E83" i="43"/>
  <c r="D83" i="43"/>
  <c r="N82" i="43"/>
  <c r="O82" i="43" s="1"/>
  <c r="N81" i="43"/>
  <c r="O81" i="43"/>
  <c r="N80" i="43"/>
  <c r="O80" i="43"/>
  <c r="N79" i="43"/>
  <c r="O79" i="43" s="1"/>
  <c r="N78" i="43"/>
  <c r="O78" i="43" s="1"/>
  <c r="N77" i="43"/>
  <c r="O77" i="43" s="1"/>
  <c r="N76" i="43"/>
  <c r="O76" i="43" s="1"/>
  <c r="N75" i="43"/>
  <c r="O75" i="43"/>
  <c r="N74" i="43"/>
  <c r="O74" i="43"/>
  <c r="N73" i="43"/>
  <c r="O73" i="43"/>
  <c r="N72" i="43"/>
  <c r="O72" i="43" s="1"/>
  <c r="N71" i="43"/>
  <c r="O71" i="43" s="1"/>
  <c r="N70" i="43"/>
  <c r="O70" i="43" s="1"/>
  <c r="N69" i="43"/>
  <c r="O69" i="43"/>
  <c r="N68" i="43"/>
  <c r="O68" i="43"/>
  <c r="N67" i="43"/>
  <c r="O67" i="43" s="1"/>
  <c r="N66" i="43"/>
  <c r="O66" i="43" s="1"/>
  <c r="N65" i="43"/>
  <c r="O65" i="43" s="1"/>
  <c r="N64" i="43"/>
  <c r="O64" i="43" s="1"/>
  <c r="N63" i="43"/>
  <c r="O63" i="43"/>
  <c r="N62" i="43"/>
  <c r="O62" i="43"/>
  <c r="N61" i="43"/>
  <c r="O61" i="43"/>
  <c r="N60" i="43"/>
  <c r="O60" i="43" s="1"/>
  <c r="N59" i="43"/>
  <c r="O59" i="43" s="1"/>
  <c r="N58" i="43"/>
  <c r="O58" i="43" s="1"/>
  <c r="N57" i="43"/>
  <c r="O57" i="43"/>
  <c r="N56" i="43"/>
  <c r="O56" i="43"/>
  <c r="N55" i="43"/>
  <c r="O55" i="43" s="1"/>
  <c r="N54" i="43"/>
  <c r="O54" i="43" s="1"/>
  <c r="M53" i="43"/>
  <c r="L53" i="43"/>
  <c r="K53" i="43"/>
  <c r="J53" i="43"/>
  <c r="I53" i="43"/>
  <c r="H53" i="43"/>
  <c r="G53" i="43"/>
  <c r="F53" i="43"/>
  <c r="E53" i="43"/>
  <c r="D53" i="43"/>
  <c r="N52" i="43"/>
  <c r="O52" i="43" s="1"/>
  <c r="N51" i="43"/>
  <c r="O51" i="43" s="1"/>
  <c r="N50" i="43"/>
  <c r="O50" i="43" s="1"/>
  <c r="N49" i="43"/>
  <c r="O49" i="43"/>
  <c r="N48" i="43"/>
  <c r="O48" i="43"/>
  <c r="N47" i="43"/>
  <c r="O47" i="43" s="1"/>
  <c r="N46" i="43"/>
  <c r="O46" i="43" s="1"/>
  <c r="N45" i="43"/>
  <c r="O45" i="43" s="1"/>
  <c r="N44" i="43"/>
  <c r="O44" i="43" s="1"/>
  <c r="N43" i="43"/>
  <c r="O43" i="43"/>
  <c r="N42" i="43"/>
  <c r="O42" i="43"/>
  <c r="N41" i="43"/>
  <c r="O41" i="43"/>
  <c r="N40" i="43"/>
  <c r="O40" i="43" s="1"/>
  <c r="N39" i="43"/>
  <c r="O39" i="43" s="1"/>
  <c r="N38" i="43"/>
  <c r="O38" i="43" s="1"/>
  <c r="N37" i="43"/>
  <c r="O37" i="43"/>
  <c r="N36" i="43"/>
  <c r="O36" i="43"/>
  <c r="N35" i="43"/>
  <c r="O35" i="43"/>
  <c r="N34" i="43"/>
  <c r="O34" i="43" s="1"/>
  <c r="N33" i="43"/>
  <c r="O33" i="43" s="1"/>
  <c r="N32" i="43"/>
  <c r="O32" i="43" s="1"/>
  <c r="N31" i="43"/>
  <c r="O31" i="43"/>
  <c r="N30" i="43"/>
  <c r="O30" i="43"/>
  <c r="N29" i="43"/>
  <c r="O29" i="43" s="1"/>
  <c r="N28" i="43"/>
  <c r="O28" i="43" s="1"/>
  <c r="N27" i="43"/>
  <c r="O27" i="43" s="1"/>
  <c r="N26" i="43"/>
  <c r="O26" i="43" s="1"/>
  <c r="N25" i="43"/>
  <c r="O25" i="43"/>
  <c r="N24" i="43"/>
  <c r="O24" i="43" s="1"/>
  <c r="N23" i="43"/>
  <c r="O23" i="43" s="1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N18" i="43"/>
  <c r="O18" i="43" s="1"/>
  <c r="N17" i="43"/>
  <c r="O17" i="43" s="1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N110" i="42"/>
  <c r="O110" i="42" s="1"/>
  <c r="N109" i="42"/>
  <c r="O109" i="42" s="1"/>
  <c r="N108" i="42"/>
  <c r="O108" i="42" s="1"/>
  <c r="M107" i="42"/>
  <c r="L107" i="42"/>
  <c r="K107" i="42"/>
  <c r="J107" i="42"/>
  <c r="I107" i="42"/>
  <c r="H107" i="42"/>
  <c r="G107" i="42"/>
  <c r="F107" i="42"/>
  <c r="E107" i="42"/>
  <c r="D107" i="42"/>
  <c r="N106" i="42"/>
  <c r="O106" i="42" s="1"/>
  <c r="N105" i="42"/>
  <c r="O105" i="42" s="1"/>
  <c r="N104" i="42"/>
  <c r="O104" i="42" s="1"/>
  <c r="N103" i="42"/>
  <c r="O103" i="42"/>
  <c r="N102" i="42"/>
  <c r="O102" i="42" s="1"/>
  <c r="N101" i="42"/>
  <c r="O101" i="42" s="1"/>
  <c r="N100" i="42"/>
  <c r="O100" i="42" s="1"/>
  <c r="N99" i="42"/>
  <c r="O99" i="42" s="1"/>
  <c r="N98" i="42"/>
  <c r="O98" i="42" s="1"/>
  <c r="N97" i="42"/>
  <c r="O97" i="42"/>
  <c r="N96" i="42"/>
  <c r="O96" i="42" s="1"/>
  <c r="M95" i="42"/>
  <c r="L95" i="42"/>
  <c r="K95" i="42"/>
  <c r="J95" i="42"/>
  <c r="I95" i="42"/>
  <c r="H95" i="42"/>
  <c r="G95" i="42"/>
  <c r="F95" i="42"/>
  <c r="E95" i="42"/>
  <c r="D95" i="42"/>
  <c r="N94" i="42"/>
  <c r="O94" i="42" s="1"/>
  <c r="N93" i="42"/>
  <c r="O93" i="42" s="1"/>
  <c r="N92" i="42"/>
  <c r="O92" i="42" s="1"/>
  <c r="N91" i="42"/>
  <c r="O91" i="42" s="1"/>
  <c r="N90" i="42"/>
  <c r="O90" i="42" s="1"/>
  <c r="M89" i="42"/>
  <c r="L89" i="42"/>
  <c r="K89" i="42"/>
  <c r="J89" i="42"/>
  <c r="I89" i="42"/>
  <c r="H89" i="42"/>
  <c r="G89" i="42"/>
  <c r="F89" i="42"/>
  <c r="E89" i="42"/>
  <c r="D89" i="42"/>
  <c r="N88" i="42"/>
  <c r="O88" i="42" s="1"/>
  <c r="N87" i="42"/>
  <c r="O87" i="42"/>
  <c r="N86" i="42"/>
  <c r="O86" i="42" s="1"/>
  <c r="N85" i="42"/>
  <c r="O85" i="42" s="1"/>
  <c r="N84" i="42"/>
  <c r="O84" i="42" s="1"/>
  <c r="N83" i="42"/>
  <c r="O83" i="42" s="1"/>
  <c r="N82" i="42"/>
  <c r="O82" i="42" s="1"/>
  <c r="N81" i="42"/>
  <c r="O81" i="42"/>
  <c r="N80" i="42"/>
  <c r="O80" i="42" s="1"/>
  <c r="N79" i="42"/>
  <c r="O79" i="42" s="1"/>
  <c r="N78" i="42"/>
  <c r="O78" i="42" s="1"/>
  <c r="N77" i="42"/>
  <c r="O77" i="42" s="1"/>
  <c r="N76" i="42"/>
  <c r="O76" i="42" s="1"/>
  <c r="N75" i="42"/>
  <c r="O75" i="42"/>
  <c r="N74" i="42"/>
  <c r="O74" i="42" s="1"/>
  <c r="N73" i="42"/>
  <c r="O73" i="42" s="1"/>
  <c r="N72" i="42"/>
  <c r="O72" i="42" s="1"/>
  <c r="N71" i="42"/>
  <c r="O71" i="42" s="1"/>
  <c r="N70" i="42"/>
  <c r="O70" i="42" s="1"/>
  <c r="N69" i="42"/>
  <c r="O69" i="42"/>
  <c r="N68" i="42"/>
  <c r="O68" i="42" s="1"/>
  <c r="N67" i="42"/>
  <c r="O67" i="42" s="1"/>
  <c r="N66" i="42"/>
  <c r="O66" i="42" s="1"/>
  <c r="N65" i="42"/>
  <c r="O65" i="42" s="1"/>
  <c r="N64" i="42"/>
  <c r="O64" i="42" s="1"/>
  <c r="N63" i="42"/>
  <c r="O63" i="42"/>
  <c r="N62" i="42"/>
  <c r="O62" i="42" s="1"/>
  <c r="N61" i="42"/>
  <c r="O61" i="42" s="1"/>
  <c r="N60" i="42"/>
  <c r="O60" i="42" s="1"/>
  <c r="N59" i="42"/>
  <c r="O59" i="42" s="1"/>
  <c r="N58" i="42"/>
  <c r="O58" i="42" s="1"/>
  <c r="M57" i="42"/>
  <c r="L57" i="42"/>
  <c r="K57" i="42"/>
  <c r="J57" i="42"/>
  <c r="I57" i="42"/>
  <c r="N57" i="42" s="1"/>
  <c r="O57" i="42" s="1"/>
  <c r="H57" i="42"/>
  <c r="G57" i="42"/>
  <c r="F57" i="42"/>
  <c r="E57" i="42"/>
  <c r="D57" i="42"/>
  <c r="N56" i="42"/>
  <c r="O56" i="42" s="1"/>
  <c r="N55" i="42"/>
  <c r="O55" i="42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/>
  <c r="N42" i="42"/>
  <c r="O42" i="42" s="1"/>
  <c r="N41" i="42"/>
  <c r="O41" i="42" s="1"/>
  <c r="N40" i="42"/>
  <c r="O40" i="42" s="1"/>
  <c r="N39" i="42"/>
  <c r="O39" i="42" s="1"/>
  <c r="N38" i="42"/>
  <c r="O38" i="42" s="1"/>
  <c r="N37" i="42"/>
  <c r="O37" i="42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/>
  <c r="N30" i="42"/>
  <c r="O30" i="42" s="1"/>
  <c r="N29" i="42"/>
  <c r="O29" i="42" s="1"/>
  <c r="N28" i="42"/>
  <c r="O28" i="42" s="1"/>
  <c r="N27" i="42"/>
  <c r="O27" i="42" s="1"/>
  <c r="N26" i="42"/>
  <c r="O26" i="42" s="1"/>
  <c r="N25" i="42"/>
  <c r="O25" i="42"/>
  <c r="N24" i="42"/>
  <c r="O24" i="42" s="1"/>
  <c r="N23" i="42"/>
  <c r="O23" i="42" s="1"/>
  <c r="N22" i="42"/>
  <c r="O22" i="42" s="1"/>
  <c r="N21" i="42"/>
  <c r="O21" i="42" s="1"/>
  <c r="N20" i="42"/>
  <c r="O20" i="42" s="1"/>
  <c r="N19" i="42"/>
  <c r="O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108" i="41"/>
  <c r="O108" i="41" s="1"/>
  <c r="N107" i="41"/>
  <c r="O107" i="41" s="1"/>
  <c r="N106" i="41"/>
  <c r="O106" i="41" s="1"/>
  <c r="M105" i="41"/>
  <c r="L105" i="41"/>
  <c r="K105" i="41"/>
  <c r="J105" i="41"/>
  <c r="I105" i="41"/>
  <c r="H105" i="41"/>
  <c r="G105" i="41"/>
  <c r="F105" i="41"/>
  <c r="E105" i="41"/>
  <c r="D105" i="41"/>
  <c r="N104" i="41"/>
  <c r="O104" i="41" s="1"/>
  <c r="N103" i="41"/>
  <c r="O103" i="41"/>
  <c r="N102" i="41"/>
  <c r="O102" i="41" s="1"/>
  <c r="N101" i="41"/>
  <c r="O101" i="41" s="1"/>
  <c r="N100" i="41"/>
  <c r="O100" i="41" s="1"/>
  <c r="N99" i="41"/>
  <c r="O99" i="41" s="1"/>
  <c r="N98" i="41"/>
  <c r="O98" i="41" s="1"/>
  <c r="N97" i="41"/>
  <c r="O97" i="41"/>
  <c r="N96" i="41"/>
  <c r="O96" i="41" s="1"/>
  <c r="N95" i="41"/>
  <c r="O95" i="41" s="1"/>
  <c r="N94" i="41"/>
  <c r="O94" i="41" s="1"/>
  <c r="M93" i="41"/>
  <c r="L93" i="41"/>
  <c r="K93" i="41"/>
  <c r="J93" i="41"/>
  <c r="I93" i="41"/>
  <c r="H93" i="41"/>
  <c r="G93" i="41"/>
  <c r="F93" i="41"/>
  <c r="E93" i="41"/>
  <c r="D93" i="41"/>
  <c r="N92" i="41"/>
  <c r="O92" i="41" s="1"/>
  <c r="N91" i="41"/>
  <c r="O91" i="41" s="1"/>
  <c r="N90" i="41"/>
  <c r="O90" i="41" s="1"/>
  <c r="N89" i="41"/>
  <c r="O89" i="41" s="1"/>
  <c r="N88" i="41"/>
  <c r="O88" i="41" s="1"/>
  <c r="M87" i="41"/>
  <c r="L87" i="41"/>
  <c r="K87" i="41"/>
  <c r="J87" i="41"/>
  <c r="I87" i="41"/>
  <c r="H87" i="41"/>
  <c r="G87" i="41"/>
  <c r="F87" i="41"/>
  <c r="E87" i="41"/>
  <c r="D87" i="41"/>
  <c r="N86" i="41"/>
  <c r="O86" i="41" s="1"/>
  <c r="N85" i="41"/>
  <c r="O85" i="41" s="1"/>
  <c r="N84" i="41"/>
  <c r="O84" i="41" s="1"/>
  <c r="N83" i="41"/>
  <c r="O83" i="41" s="1"/>
  <c r="N82" i="41"/>
  <c r="O82" i="41" s="1"/>
  <c r="N81" i="41"/>
  <c r="O81" i="41" s="1"/>
  <c r="N80" i="41"/>
  <c r="O80" i="41" s="1"/>
  <c r="N79" i="41"/>
  <c r="O79" i="41" s="1"/>
  <c r="N78" i="41"/>
  <c r="O78" i="41" s="1"/>
  <c r="N77" i="41"/>
  <c r="O77" i="41" s="1"/>
  <c r="N76" i="41"/>
  <c r="O76" i="41" s="1"/>
  <c r="N75" i="41"/>
  <c r="O75" i="41" s="1"/>
  <c r="N74" i="41"/>
  <c r="O74" i="41" s="1"/>
  <c r="N73" i="41"/>
  <c r="O73" i="41" s="1"/>
  <c r="N72" i="41"/>
  <c r="O72" i="41" s="1"/>
  <c r="N71" i="41"/>
  <c r="O71" i="41" s="1"/>
  <c r="N70" i="41"/>
  <c r="O70" i="41" s="1"/>
  <c r="N69" i="41"/>
  <c r="O69" i="41" s="1"/>
  <c r="N68" i="41"/>
  <c r="O68" i="41" s="1"/>
  <c r="N67" i="41"/>
  <c r="O67" i="41" s="1"/>
  <c r="N66" i="41"/>
  <c r="O66" i="41" s="1"/>
  <c r="N65" i="41"/>
  <c r="O65" i="41" s="1"/>
  <c r="N64" i="41"/>
  <c r="O64" i="41" s="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 s="1"/>
  <c r="M55" i="41"/>
  <c r="L55" i="41"/>
  <c r="K55" i="41"/>
  <c r="J55" i="41"/>
  <c r="I55" i="41"/>
  <c r="H55" i="41"/>
  <c r="G55" i="41"/>
  <c r="F55" i="41"/>
  <c r="E55" i="41"/>
  <c r="D55" i="41"/>
  <c r="N54" i="41"/>
  <c r="O54" i="41" s="1"/>
  <c r="N53" i="41"/>
  <c r="O53" i="41" s="1"/>
  <c r="N52" i="41"/>
  <c r="O52" i="41" s="1"/>
  <c r="N51" i="41"/>
  <c r="O51" i="41" s="1"/>
  <c r="N50" i="41"/>
  <c r="O50" i="41" s="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 s="1"/>
  <c r="N43" i="41"/>
  <c r="O43" i="41" s="1"/>
  <c r="N42" i="41"/>
  <c r="O42" i="41" s="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101" i="40"/>
  <c r="O101" i="40" s="1"/>
  <c r="N100" i="40"/>
  <c r="O100" i="40" s="1"/>
  <c r="N99" i="40"/>
  <c r="O99" i="40" s="1"/>
  <c r="N98" i="40"/>
  <c r="O98" i="40" s="1"/>
  <c r="M97" i="40"/>
  <c r="L97" i="40"/>
  <c r="K97" i="40"/>
  <c r="J97" i="40"/>
  <c r="I97" i="40"/>
  <c r="H97" i="40"/>
  <c r="G97" i="40"/>
  <c r="F97" i="40"/>
  <c r="E97" i="40"/>
  <c r="D97" i="40"/>
  <c r="N96" i="40"/>
  <c r="O96" i="40" s="1"/>
  <c r="N95" i="40"/>
  <c r="O95" i="40" s="1"/>
  <c r="N94" i="40"/>
  <c r="O94" i="40" s="1"/>
  <c r="N93" i="40"/>
  <c r="O93" i="40" s="1"/>
  <c r="N92" i="40"/>
  <c r="O92" i="40" s="1"/>
  <c r="N91" i="40"/>
  <c r="O91" i="40" s="1"/>
  <c r="M90" i="40"/>
  <c r="L90" i="40"/>
  <c r="K90" i="40"/>
  <c r="J90" i="40"/>
  <c r="I90" i="40"/>
  <c r="H90" i="40"/>
  <c r="G90" i="40"/>
  <c r="G102" i="40" s="1"/>
  <c r="N102" i="40" s="1"/>
  <c r="O102" i="40" s="1"/>
  <c r="F90" i="40"/>
  <c r="E90" i="40"/>
  <c r="D90" i="40"/>
  <c r="N89" i="40"/>
  <c r="O89" i="40" s="1"/>
  <c r="N88" i="40"/>
  <c r="O88" i="40" s="1"/>
  <c r="N87" i="40"/>
  <c r="O87" i="40" s="1"/>
  <c r="N86" i="40"/>
  <c r="O86" i="40" s="1"/>
  <c r="N85" i="40"/>
  <c r="O85" i="40" s="1"/>
  <c r="N84" i="40"/>
  <c r="O84" i="40" s="1"/>
  <c r="N83" i="40"/>
  <c r="O83" i="40" s="1"/>
  <c r="M82" i="40"/>
  <c r="L82" i="40"/>
  <c r="K82" i="40"/>
  <c r="J82" i="40"/>
  <c r="I82" i="40"/>
  <c r="H82" i="40"/>
  <c r="G82" i="40"/>
  <c r="F82" i="40"/>
  <c r="E82" i="40"/>
  <c r="D82" i="40"/>
  <c r="N81" i="40"/>
  <c r="O81" i="40" s="1"/>
  <c r="N80" i="40"/>
  <c r="O80" i="40" s="1"/>
  <c r="N79" i="40"/>
  <c r="O79" i="40" s="1"/>
  <c r="N78" i="40"/>
  <c r="O78" i="40" s="1"/>
  <c r="N77" i="40"/>
  <c r="O77" i="40" s="1"/>
  <c r="N76" i="40"/>
  <c r="O76" i="40" s="1"/>
  <c r="N75" i="40"/>
  <c r="O75" i="40" s="1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 s="1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M54" i="40"/>
  <c r="N54" i="40" s="1"/>
  <c r="O54" i="40" s="1"/>
  <c r="L54" i="40"/>
  <c r="K54" i="40"/>
  <c r="J54" i="40"/>
  <c r="I54" i="40"/>
  <c r="H54" i="40"/>
  <c r="G54" i="40"/>
  <c r="F54" i="40"/>
  <c r="E54" i="40"/>
  <c r="D54" i="40"/>
  <c r="N53" i="40"/>
  <c r="O53" i="40" s="1"/>
  <c r="N52" i="40"/>
  <c r="O52" i="40" s="1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N40" i="40"/>
  <c r="O40" i="40" s="1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 s="1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/>
  <c r="N17" i="40"/>
  <c r="O17" i="40"/>
  <c r="N16" i="40"/>
  <c r="O16" i="40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/>
  <c r="N8" i="40"/>
  <c r="O8" i="40"/>
  <c r="N7" i="40"/>
  <c r="O7" i="40"/>
  <c r="N6" i="40"/>
  <c r="O6" i="40" s="1"/>
  <c r="M5" i="40"/>
  <c r="M102" i="40" s="1"/>
  <c r="L5" i="40"/>
  <c r="L102" i="40" s="1"/>
  <c r="K5" i="40"/>
  <c r="J5" i="40"/>
  <c r="I5" i="40"/>
  <c r="H5" i="40"/>
  <c r="G5" i="40"/>
  <c r="F5" i="40"/>
  <c r="E5" i="40"/>
  <c r="D5" i="40"/>
  <c r="D102" i="40" s="1"/>
  <c r="N101" i="39"/>
  <c r="O101" i="39" s="1"/>
  <c r="N100" i="39"/>
  <c r="O100" i="39" s="1"/>
  <c r="N99" i="39"/>
  <c r="O99" i="39"/>
  <c r="N98" i="39"/>
  <c r="O98" i="39"/>
  <c r="N97" i="39"/>
  <c r="O97" i="39"/>
  <c r="M96" i="39"/>
  <c r="L96" i="39"/>
  <c r="K96" i="39"/>
  <c r="J96" i="39"/>
  <c r="I96" i="39"/>
  <c r="H96" i="39"/>
  <c r="G96" i="39"/>
  <c r="F96" i="39"/>
  <c r="E96" i="39"/>
  <c r="D96" i="39"/>
  <c r="N95" i="39"/>
  <c r="O95" i="39"/>
  <c r="N94" i="39"/>
  <c r="O94" i="39"/>
  <c r="N93" i="39"/>
  <c r="O93" i="39" s="1"/>
  <c r="N92" i="39"/>
  <c r="O92" i="39" s="1"/>
  <c r="N91" i="39"/>
  <c r="O91" i="39"/>
  <c r="N90" i="39"/>
  <c r="O90" i="39"/>
  <c r="M89" i="39"/>
  <c r="L89" i="39"/>
  <c r="K89" i="39"/>
  <c r="J89" i="39"/>
  <c r="I89" i="39"/>
  <c r="H89" i="39"/>
  <c r="G89" i="39"/>
  <c r="F89" i="39"/>
  <c r="E89" i="39"/>
  <c r="D89" i="39"/>
  <c r="N88" i="39"/>
  <c r="O88" i="39"/>
  <c r="N87" i="39"/>
  <c r="O87" i="39"/>
  <c r="N86" i="39"/>
  <c r="O86" i="39"/>
  <c r="N85" i="39"/>
  <c r="O85" i="39" s="1"/>
  <c r="N84" i="39"/>
  <c r="O84" i="39" s="1"/>
  <c r="N83" i="39"/>
  <c r="O83" i="39"/>
  <c r="N82" i="39"/>
  <c r="O82" i="39"/>
  <c r="M81" i="39"/>
  <c r="M102" i="39"/>
  <c r="L81" i="39"/>
  <c r="K81" i="39"/>
  <c r="J81" i="39"/>
  <c r="I81" i="39"/>
  <c r="H81" i="39"/>
  <c r="G81" i="39"/>
  <c r="F81" i="39"/>
  <c r="E81" i="39"/>
  <c r="N81" i="39"/>
  <c r="O81" i="39" s="1"/>
  <c r="D81" i="39"/>
  <c r="N80" i="39"/>
  <c r="O80" i="39"/>
  <c r="N79" i="39"/>
  <c r="O79" i="39" s="1"/>
  <c r="N78" i="39"/>
  <c r="O78" i="39" s="1"/>
  <c r="N77" i="39"/>
  <c r="O77" i="39"/>
  <c r="N76" i="39"/>
  <c r="O76" i="39"/>
  <c r="N75" i="39"/>
  <c r="O75" i="39"/>
  <c r="N74" i="39"/>
  <c r="O74" i="39"/>
  <c r="N73" i="39"/>
  <c r="O73" i="39" s="1"/>
  <c r="N72" i="39"/>
  <c r="O72" i="39" s="1"/>
  <c r="N71" i="39"/>
  <c r="O71" i="39"/>
  <c r="N70" i="39"/>
  <c r="O70" i="39"/>
  <c r="N69" i="39"/>
  <c r="O69" i="39"/>
  <c r="N68" i="39"/>
  <c r="O68" i="39"/>
  <c r="N67" i="39"/>
  <c r="O67" i="39" s="1"/>
  <c r="N66" i="39"/>
  <c r="O66" i="39" s="1"/>
  <c r="N65" i="39"/>
  <c r="O65" i="39"/>
  <c r="N64" i="39"/>
  <c r="O64" i="39"/>
  <c r="N63" i="39"/>
  <c r="O63" i="39"/>
  <c r="N62" i="39"/>
  <c r="O62" i="39"/>
  <c r="N61" i="39"/>
  <c r="O61" i="39" s="1"/>
  <c r="N60" i="39"/>
  <c r="O60" i="39" s="1"/>
  <c r="N59" i="39"/>
  <c r="O59" i="39"/>
  <c r="N58" i="39"/>
  <c r="O58" i="39"/>
  <c r="N57" i="39"/>
  <c r="O57" i="39"/>
  <c r="N56" i="39"/>
  <c r="O56" i="39"/>
  <c r="N55" i="39"/>
  <c r="O55" i="39" s="1"/>
  <c r="N54" i="39"/>
  <c r="O54" i="39" s="1"/>
  <c r="M53" i="39"/>
  <c r="L53" i="39"/>
  <c r="K53" i="39"/>
  <c r="J53" i="39"/>
  <c r="I53" i="39"/>
  <c r="H53" i="39"/>
  <c r="G53" i="39"/>
  <c r="F53" i="39"/>
  <c r="E53" i="39"/>
  <c r="D53" i="39"/>
  <c r="N52" i="39"/>
  <c r="O52" i="39" s="1"/>
  <c r="N51" i="39"/>
  <c r="O51" i="39"/>
  <c r="N50" i="39"/>
  <c r="O50" i="39"/>
  <c r="N49" i="39"/>
  <c r="O49" i="39"/>
  <c r="N48" i="39"/>
  <c r="O48" i="39"/>
  <c r="N47" i="39"/>
  <c r="O47" i="39" s="1"/>
  <c r="N46" i="39"/>
  <c r="O46" i="39" s="1"/>
  <c r="N45" i="39"/>
  <c r="O45" i="39"/>
  <c r="N44" i="39"/>
  <c r="O44" i="39"/>
  <c r="N43" i="39"/>
  <c r="O43" i="39"/>
  <c r="N42" i="39"/>
  <c r="O42" i="39"/>
  <c r="N41" i="39"/>
  <c r="O41" i="39" s="1"/>
  <c r="N40" i="39"/>
  <c r="O40" i="39" s="1"/>
  <c r="N39" i="39"/>
  <c r="O39" i="39"/>
  <c r="N38" i="39"/>
  <c r="O38" i="39"/>
  <c r="N37" i="39"/>
  <c r="O37" i="39"/>
  <c r="N36" i="39"/>
  <c r="O36" i="39"/>
  <c r="N35" i="39"/>
  <c r="O35" i="39" s="1"/>
  <c r="N34" i="39"/>
  <c r="O34" i="39" s="1"/>
  <c r="N33" i="39"/>
  <c r="O33" i="39"/>
  <c r="N32" i="39"/>
  <c r="O32" i="39"/>
  <c r="N31" i="39"/>
  <c r="O31" i="39"/>
  <c r="N30" i="39"/>
  <c r="O30" i="39"/>
  <c r="N29" i="39"/>
  <c r="O29" i="39" s="1"/>
  <c r="N28" i="39"/>
  <c r="O28" i="39" s="1"/>
  <c r="N27" i="39"/>
  <c r="O27" i="39"/>
  <c r="N26" i="39"/>
  <c r="O26" i="39"/>
  <c r="N25" i="39"/>
  <c r="O25" i="39"/>
  <c r="N24" i="39"/>
  <c r="O24" i="39"/>
  <c r="N23" i="39"/>
  <c r="O23" i="39" s="1"/>
  <c r="N22" i="39"/>
  <c r="O22" i="39" s="1"/>
  <c r="N21" i="39"/>
  <c r="O21" i="39"/>
  <c r="M20" i="39"/>
  <c r="L20" i="39"/>
  <c r="N20" i="39" s="1"/>
  <c r="O20" i="39" s="1"/>
  <c r="K20" i="39"/>
  <c r="J20" i="39"/>
  <c r="I20" i="39"/>
  <c r="H20" i="39"/>
  <c r="G20" i="39"/>
  <c r="F20" i="39"/>
  <c r="E20" i="39"/>
  <c r="D20" i="39"/>
  <c r="N19" i="39"/>
  <c r="O19" i="39"/>
  <c r="N18" i="39"/>
  <c r="O18" i="39"/>
  <c r="N17" i="39"/>
  <c r="O17" i="39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H102" i="39" s="1"/>
  <c r="G13" i="39"/>
  <c r="F13" i="39"/>
  <c r="E13" i="39"/>
  <c r="D13" i="39"/>
  <c r="N12" i="39"/>
  <c r="O12" i="39" s="1"/>
  <c r="N11" i="39"/>
  <c r="O11" i="39"/>
  <c r="N10" i="39"/>
  <c r="O10" i="39"/>
  <c r="N9" i="39"/>
  <c r="O9" i="39"/>
  <c r="N8" i="39"/>
  <c r="O8" i="39"/>
  <c r="N7" i="39"/>
  <c r="O7" i="39" s="1"/>
  <c r="N6" i="39"/>
  <c r="O6" i="39" s="1"/>
  <c r="M5" i="39"/>
  <c r="L5" i="39"/>
  <c r="K5" i="39"/>
  <c r="K102" i="39"/>
  <c r="J5" i="39"/>
  <c r="I5" i="39"/>
  <c r="I102" i="39" s="1"/>
  <c r="H5" i="39"/>
  <c r="G5" i="39"/>
  <c r="F5" i="39"/>
  <c r="E5" i="39"/>
  <c r="D5" i="39"/>
  <c r="N103" i="38"/>
  <c r="O103" i="38"/>
  <c r="N102" i="38"/>
  <c r="O102" i="38" s="1"/>
  <c r="N101" i="38"/>
  <c r="O101" i="38" s="1"/>
  <c r="N100" i="38"/>
  <c r="O100" i="38" s="1"/>
  <c r="N99" i="38"/>
  <c r="O99" i="38" s="1"/>
  <c r="N98" i="38"/>
  <c r="O98" i="38"/>
  <c r="M97" i="38"/>
  <c r="L97" i="38"/>
  <c r="K97" i="38"/>
  <c r="J97" i="38"/>
  <c r="I97" i="38"/>
  <c r="H97" i="38"/>
  <c r="G97" i="38"/>
  <c r="F97" i="38"/>
  <c r="E97" i="38"/>
  <c r="D97" i="38"/>
  <c r="N96" i="38"/>
  <c r="O96" i="38" s="1"/>
  <c r="N95" i="38"/>
  <c r="O95" i="38" s="1"/>
  <c r="N94" i="38"/>
  <c r="O94" i="38" s="1"/>
  <c r="N93" i="38"/>
  <c r="O93" i="38" s="1"/>
  <c r="N92" i="38"/>
  <c r="O92" i="38" s="1"/>
  <c r="N91" i="38"/>
  <c r="O91" i="38" s="1"/>
  <c r="M90" i="38"/>
  <c r="L90" i="38"/>
  <c r="K90" i="38"/>
  <c r="J90" i="38"/>
  <c r="I90" i="38"/>
  <c r="H90" i="38"/>
  <c r="G90" i="38"/>
  <c r="F90" i="38"/>
  <c r="E90" i="38"/>
  <c r="D90" i="38"/>
  <c r="N89" i="38"/>
  <c r="O89" i="38" s="1"/>
  <c r="N88" i="38"/>
  <c r="O88" i="38" s="1"/>
  <c r="N87" i="38"/>
  <c r="O87" i="38" s="1"/>
  <c r="N86" i="38"/>
  <c r="O86" i="38" s="1"/>
  <c r="N85" i="38"/>
  <c r="O85" i="38" s="1"/>
  <c r="N84" i="38"/>
  <c r="O84" i="38" s="1"/>
  <c r="N83" i="38"/>
  <c r="O83" i="38" s="1"/>
  <c r="M82" i="38"/>
  <c r="L82" i="38"/>
  <c r="K82" i="38"/>
  <c r="J82" i="38"/>
  <c r="I82" i="38"/>
  <c r="I104" i="38" s="1"/>
  <c r="H82" i="38"/>
  <c r="G82" i="38"/>
  <c r="F82" i="38"/>
  <c r="E82" i="38"/>
  <c r="D82" i="38"/>
  <c r="N81" i="38"/>
  <c r="O81" i="38"/>
  <c r="N80" i="38"/>
  <c r="O80" i="38"/>
  <c r="N79" i="38"/>
  <c r="O79" i="38"/>
  <c r="N78" i="38"/>
  <c r="O78" i="38"/>
  <c r="N77" i="38"/>
  <c r="O77" i="38" s="1"/>
  <c r="N76" i="38"/>
  <c r="O76" i="38" s="1"/>
  <c r="N75" i="38"/>
  <c r="O75" i="38"/>
  <c r="N74" i="38"/>
  <c r="O74" i="38"/>
  <c r="N73" i="38"/>
  <c r="O73" i="38"/>
  <c r="N72" i="38"/>
  <c r="O72" i="38"/>
  <c r="N71" i="38"/>
  <c r="O71" i="38" s="1"/>
  <c r="N70" i="38"/>
  <c r="O70" i="38" s="1"/>
  <c r="N69" i="38"/>
  <c r="O69" i="38"/>
  <c r="N68" i="38"/>
  <c r="O68" i="38"/>
  <c r="N67" i="38"/>
  <c r="O67" i="38"/>
  <c r="N66" i="38"/>
  <c r="O66" i="38"/>
  <c r="N65" i="38"/>
  <c r="O65" i="38" s="1"/>
  <c r="N64" i="38"/>
  <c r="O64" i="38" s="1"/>
  <c r="N63" i="38"/>
  <c r="O63" i="38"/>
  <c r="N62" i="38"/>
  <c r="O62" i="38"/>
  <c r="N61" i="38"/>
  <c r="O61" i="38"/>
  <c r="N60" i="38"/>
  <c r="O60" i="38"/>
  <c r="N59" i="38"/>
  <c r="O59" i="38" s="1"/>
  <c r="N58" i="38"/>
  <c r="O58" i="38" s="1"/>
  <c r="N57" i="38"/>
  <c r="O57" i="38"/>
  <c r="N56" i="38"/>
  <c r="O56" i="38"/>
  <c r="M55" i="38"/>
  <c r="L55" i="38"/>
  <c r="K55" i="38"/>
  <c r="J55" i="38"/>
  <c r="I55" i="38"/>
  <c r="H55" i="38"/>
  <c r="G55" i="38"/>
  <c r="F55" i="38"/>
  <c r="E55" i="38"/>
  <c r="D55" i="38"/>
  <c r="N54" i="38"/>
  <c r="O54" i="38" s="1"/>
  <c r="N53" i="38"/>
  <c r="O53" i="38" s="1"/>
  <c r="N52" i="38"/>
  <c r="O52" i="38" s="1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 s="1"/>
  <c r="N45" i="38"/>
  <c r="O45" i="38" s="1"/>
  <c r="N44" i="38"/>
  <c r="O44" i="38" s="1"/>
  <c r="N43" i="38"/>
  <c r="O43" i="38" s="1"/>
  <c r="N42" i="38"/>
  <c r="O42" i="38" s="1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 s="1"/>
  <c r="N35" i="38"/>
  <c r="O35" i="38" s="1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N28" i="38"/>
  <c r="O28" i="38" s="1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19" i="38"/>
  <c r="O19" i="38" s="1"/>
  <c r="N18" i="38"/>
  <c r="O18" i="38" s="1"/>
  <c r="N17" i="38"/>
  <c r="O17" i="38" s="1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K104" i="38" s="1"/>
  <c r="J5" i="38"/>
  <c r="I5" i="38"/>
  <c r="H5" i="38"/>
  <c r="G5" i="38"/>
  <c r="G104" i="38" s="1"/>
  <c r="F5" i="38"/>
  <c r="F104" i="38" s="1"/>
  <c r="E5" i="38"/>
  <c r="D5" i="38"/>
  <c r="D104" i="38" s="1"/>
  <c r="N105" i="37"/>
  <c r="O105" i="37" s="1"/>
  <c r="N104" i="37"/>
  <c r="O104" i="37" s="1"/>
  <c r="N103" i="37"/>
  <c r="O103" i="37" s="1"/>
  <c r="N102" i="37"/>
  <c r="O102" i="37" s="1"/>
  <c r="N101" i="37"/>
  <c r="O101" i="37" s="1"/>
  <c r="M100" i="37"/>
  <c r="L100" i="37"/>
  <c r="K100" i="37"/>
  <c r="J100" i="37"/>
  <c r="I100" i="37"/>
  <c r="H100" i="37"/>
  <c r="G100" i="37"/>
  <c r="F100" i="37"/>
  <c r="E100" i="37"/>
  <c r="D100" i="37"/>
  <c r="N99" i="37"/>
  <c r="O99" i="37" s="1"/>
  <c r="N98" i="37"/>
  <c r="O98" i="37" s="1"/>
  <c r="N97" i="37"/>
  <c r="O97" i="37" s="1"/>
  <c r="N96" i="37"/>
  <c r="O96" i="37" s="1"/>
  <c r="N95" i="37"/>
  <c r="O95" i="37" s="1"/>
  <c r="N94" i="37"/>
  <c r="O94" i="37" s="1"/>
  <c r="M93" i="37"/>
  <c r="L93" i="37"/>
  <c r="K93" i="37"/>
  <c r="J93" i="37"/>
  <c r="I93" i="37"/>
  <c r="H93" i="37"/>
  <c r="G93" i="37"/>
  <c r="F93" i="37"/>
  <c r="E93" i="37"/>
  <c r="D93" i="37"/>
  <c r="N92" i="37"/>
  <c r="O92" i="37" s="1"/>
  <c r="N91" i="37"/>
  <c r="O91" i="37" s="1"/>
  <c r="N90" i="37"/>
  <c r="O90" i="37" s="1"/>
  <c r="N89" i="37"/>
  <c r="O89" i="37" s="1"/>
  <c r="N88" i="37"/>
  <c r="O88" i="37" s="1"/>
  <c r="N87" i="37"/>
  <c r="O87" i="37" s="1"/>
  <c r="N86" i="37"/>
  <c r="O86" i="37" s="1"/>
  <c r="M85" i="37"/>
  <c r="L85" i="37"/>
  <c r="K85" i="37"/>
  <c r="J85" i="37"/>
  <c r="I85" i="37"/>
  <c r="H85" i="37"/>
  <c r="G85" i="37"/>
  <c r="F85" i="37"/>
  <c r="E85" i="37"/>
  <c r="D85" i="37"/>
  <c r="N85" i="37" s="1"/>
  <c r="O85" i="37" s="1"/>
  <c r="N84" i="37"/>
  <c r="O84" i="37" s="1"/>
  <c r="N83" i="37"/>
  <c r="O83" i="37" s="1"/>
  <c r="N82" i="37"/>
  <c r="O82" i="37"/>
  <c r="N81" i="37"/>
  <c r="O81" i="37"/>
  <c r="N80" i="37"/>
  <c r="O80" i="37"/>
  <c r="N79" i="37"/>
  <c r="O79" i="37"/>
  <c r="N78" i="37"/>
  <c r="O78" i="37" s="1"/>
  <c r="N77" i="37"/>
  <c r="O77" i="37" s="1"/>
  <c r="N76" i="37"/>
  <c r="O76" i="37"/>
  <c r="N75" i="37"/>
  <c r="O75" i="37"/>
  <c r="N74" i="37"/>
  <c r="O74" i="37"/>
  <c r="N73" i="37"/>
  <c r="O73" i="37"/>
  <c r="N72" i="37"/>
  <c r="O72" i="37" s="1"/>
  <c r="N71" i="37"/>
  <c r="O71" i="37" s="1"/>
  <c r="N70" i="37"/>
  <c r="O70" i="37"/>
  <c r="N69" i="37"/>
  <c r="O69" i="37"/>
  <c r="N68" i="37"/>
  <c r="O68" i="37"/>
  <c r="N67" i="37"/>
  <c r="O67" i="37"/>
  <c r="N66" i="37"/>
  <c r="O66" i="37" s="1"/>
  <c r="N65" i="37"/>
  <c r="O65" i="37" s="1"/>
  <c r="N64" i="37"/>
  <c r="O64" i="37"/>
  <c r="N63" i="37"/>
  <c r="O63" i="37"/>
  <c r="N62" i="37"/>
  <c r="O62" i="37"/>
  <c r="N61" i="37"/>
  <c r="O61" i="37"/>
  <c r="N60" i="37"/>
  <c r="O60" i="37" s="1"/>
  <c r="N59" i="37"/>
  <c r="O59" i="37" s="1"/>
  <c r="N58" i="37"/>
  <c r="O58" i="37"/>
  <c r="M57" i="37"/>
  <c r="L57" i="37"/>
  <c r="K57" i="37"/>
  <c r="J57" i="37"/>
  <c r="I57" i="37"/>
  <c r="I106" i="37"/>
  <c r="H57" i="37"/>
  <c r="G57" i="37"/>
  <c r="F57" i="37"/>
  <c r="E57" i="37"/>
  <c r="D57" i="37"/>
  <c r="N56" i="37"/>
  <c r="O56" i="37" s="1"/>
  <c r="N55" i="37"/>
  <c r="O55" i="37" s="1"/>
  <c r="N54" i="37"/>
  <c r="O54" i="37" s="1"/>
  <c r="N53" i="37"/>
  <c r="O53" i="37" s="1"/>
  <c r="N52" i="37"/>
  <c r="O52" i="37" s="1"/>
  <c r="N51" i="37"/>
  <c r="O51" i="37"/>
  <c r="N50" i="37"/>
  <c r="O50" i="37" s="1"/>
  <c r="N49" i="37"/>
  <c r="O49" i="37" s="1"/>
  <c r="N48" i="37"/>
  <c r="O48" i="37" s="1"/>
  <c r="N47" i="37"/>
  <c r="O47" i="37" s="1"/>
  <c r="N46" i="37"/>
  <c r="O46" i="37" s="1"/>
  <c r="N45" i="37"/>
  <c r="O45" i="37"/>
  <c r="N44" i="37"/>
  <c r="O44" i="37" s="1"/>
  <c r="N43" i="37"/>
  <c r="O43" i="37" s="1"/>
  <c r="N42" i="37"/>
  <c r="O42" i="37" s="1"/>
  <c r="N41" i="37"/>
  <c r="O41" i="37" s="1"/>
  <c r="N40" i="37"/>
  <c r="O40" i="37" s="1"/>
  <c r="N39" i="37"/>
  <c r="O39" i="37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 s="1"/>
  <c r="N25" i="37"/>
  <c r="O25" i="37" s="1"/>
  <c r="N24" i="37"/>
  <c r="O24" i="37" s="1"/>
  <c r="N23" i="37"/>
  <c r="O23" i="37" s="1"/>
  <c r="N22" i="37"/>
  <c r="O22" i="37" s="1"/>
  <c r="M21" i="37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N14" i="37"/>
  <c r="O14" i="37" s="1"/>
  <c r="M13" i="37"/>
  <c r="N13" i="37" s="1"/>
  <c r="O13" i="37" s="1"/>
  <c r="L13" i="37"/>
  <c r="K13" i="37"/>
  <c r="J13" i="37"/>
  <c r="J106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 s="1"/>
  <c r="M5" i="37"/>
  <c r="L5" i="37"/>
  <c r="K5" i="37"/>
  <c r="K106" i="37" s="1"/>
  <c r="J5" i="37"/>
  <c r="I5" i="37"/>
  <c r="H5" i="37"/>
  <c r="N5" i="37" s="1"/>
  <c r="O5" i="37" s="1"/>
  <c r="G5" i="37"/>
  <c r="F5" i="37"/>
  <c r="E5" i="37"/>
  <c r="D5" i="37"/>
  <c r="N112" i="36"/>
  <c r="O112" i="36"/>
  <c r="N111" i="36"/>
  <c r="O111" i="36"/>
  <c r="N110" i="36"/>
  <c r="O110" i="36" s="1"/>
  <c r="N109" i="36"/>
  <c r="O109" i="36" s="1"/>
  <c r="M108" i="36"/>
  <c r="L108" i="36"/>
  <c r="K108" i="36"/>
  <c r="J108" i="36"/>
  <c r="I108" i="36"/>
  <c r="H108" i="36"/>
  <c r="G108" i="36"/>
  <c r="F108" i="36"/>
  <c r="E108" i="36"/>
  <c r="N108" i="36" s="1"/>
  <c r="O108" i="36" s="1"/>
  <c r="D108" i="36"/>
  <c r="N107" i="36"/>
  <c r="O107" i="36"/>
  <c r="N106" i="36"/>
  <c r="O106" i="36" s="1"/>
  <c r="N105" i="36"/>
  <c r="O105" i="36"/>
  <c r="N104" i="36"/>
  <c r="O104" i="36"/>
  <c r="N103" i="36"/>
  <c r="O103" i="36"/>
  <c r="N102" i="36"/>
  <c r="O102" i="36" s="1"/>
  <c r="N101" i="36"/>
  <c r="O101" i="36"/>
  <c r="N100" i="36"/>
  <c r="O100" i="36"/>
  <c r="N99" i="36"/>
  <c r="O99" i="36"/>
  <c r="N98" i="36"/>
  <c r="O98" i="36"/>
  <c r="M97" i="36"/>
  <c r="L97" i="36"/>
  <c r="K97" i="36"/>
  <c r="J97" i="36"/>
  <c r="I97" i="36"/>
  <c r="H97" i="36"/>
  <c r="N97" i="36" s="1"/>
  <c r="O97" i="36" s="1"/>
  <c r="G97" i="36"/>
  <c r="F97" i="36"/>
  <c r="E97" i="36"/>
  <c r="D97" i="36"/>
  <c r="N96" i="36"/>
  <c r="O96" i="36" s="1"/>
  <c r="N95" i="36"/>
  <c r="O95" i="36" s="1"/>
  <c r="N94" i="36"/>
  <c r="O94" i="36"/>
  <c r="N93" i="36"/>
  <c r="O93" i="36"/>
  <c r="N92" i="36"/>
  <c r="O92" i="36"/>
  <c r="M91" i="36"/>
  <c r="L91" i="36"/>
  <c r="K91" i="36"/>
  <c r="J91" i="36"/>
  <c r="I91" i="36"/>
  <c r="H91" i="36"/>
  <c r="G91" i="36"/>
  <c r="F91" i="36"/>
  <c r="N91" i="36"/>
  <c r="O91" i="36" s="1"/>
  <c r="E91" i="36"/>
  <c r="D91" i="36"/>
  <c r="N90" i="36"/>
  <c r="O90" i="36" s="1"/>
  <c r="N89" i="36"/>
  <c r="O89" i="36" s="1"/>
  <c r="N88" i="36"/>
  <c r="O88" i="36" s="1"/>
  <c r="N87" i="36"/>
  <c r="O87" i="36" s="1"/>
  <c r="N86" i="36"/>
  <c r="O86" i="36" s="1"/>
  <c r="N85" i="36"/>
  <c r="O85" i="36" s="1"/>
  <c r="N84" i="36"/>
  <c r="O84" i="36" s="1"/>
  <c r="N83" i="36"/>
  <c r="O83" i="36" s="1"/>
  <c r="N82" i="36"/>
  <c r="O82" i="36" s="1"/>
  <c r="N81" i="36"/>
  <c r="O81" i="36" s="1"/>
  <c r="N80" i="36"/>
  <c r="O80" i="36" s="1"/>
  <c r="N79" i="36"/>
  <c r="O79" i="36" s="1"/>
  <c r="N78" i="36"/>
  <c r="O78" i="36" s="1"/>
  <c r="N77" i="36"/>
  <c r="O77" i="36" s="1"/>
  <c r="N76" i="36"/>
  <c r="O76" i="36" s="1"/>
  <c r="N75" i="36"/>
  <c r="O75" i="36" s="1"/>
  <c r="N74" i="36"/>
  <c r="O74" i="36" s="1"/>
  <c r="N73" i="36"/>
  <c r="O73" i="36" s="1"/>
  <c r="N72" i="36"/>
  <c r="O72" i="36" s="1"/>
  <c r="N71" i="36"/>
  <c r="O71" i="36" s="1"/>
  <c r="N70" i="36"/>
  <c r="O70" i="36" s="1"/>
  <c r="N69" i="36"/>
  <c r="O69" i="36" s="1"/>
  <c r="N68" i="36"/>
  <c r="O68" i="36" s="1"/>
  <c r="N67" i="36"/>
  <c r="O67" i="36" s="1"/>
  <c r="N66" i="36"/>
  <c r="O66" i="36" s="1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 s="1"/>
  <c r="N59" i="36"/>
  <c r="O59" i="36" s="1"/>
  <c r="N58" i="36"/>
  <c r="O58" i="36" s="1"/>
  <c r="N57" i="36"/>
  <c r="O57" i="36" s="1"/>
  <c r="M56" i="36"/>
  <c r="N56" i="36" s="1"/>
  <c r="O56" i="36" s="1"/>
  <c r="L56" i="36"/>
  <c r="K56" i="36"/>
  <c r="J56" i="36"/>
  <c r="I56" i="36"/>
  <c r="H56" i="36"/>
  <c r="G56" i="36"/>
  <c r="F56" i="36"/>
  <c r="E56" i="36"/>
  <c r="D56" i="36"/>
  <c r="N55" i="36"/>
  <c r="O55" i="36" s="1"/>
  <c r="N54" i="36"/>
  <c r="O54" i="36" s="1"/>
  <c r="N53" i="36"/>
  <c r="O53" i="36" s="1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 s="1"/>
  <c r="N46" i="36"/>
  <c r="O46" i="36" s="1"/>
  <c r="N45" i="36"/>
  <c r="O45" i="36" s="1"/>
  <c r="N44" i="36"/>
  <c r="O44" i="36" s="1"/>
  <c r="N43" i="36"/>
  <c r="O43" i="36" s="1"/>
  <c r="N42" i="36"/>
  <c r="O42" i="36" s="1"/>
  <c r="N41" i="36"/>
  <c r="O41" i="36" s="1"/>
  <c r="N40" i="36"/>
  <c r="O40" i="36" s="1"/>
  <c r="N39" i="36"/>
  <c r="O39" i="36" s="1"/>
  <c r="N38" i="36"/>
  <c r="O38" i="36" s="1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 s="1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N17" i="36" s="1"/>
  <c r="O17" i="36" s="1"/>
  <c r="D17" i="36"/>
  <c r="N16" i="36"/>
  <c r="O16" i="36" s="1"/>
  <c r="N15" i="36"/>
  <c r="O15" i="36" s="1"/>
  <c r="N14" i="36"/>
  <c r="O14" i="36" s="1"/>
  <c r="M13" i="36"/>
  <c r="L13" i="36"/>
  <c r="K13" i="36"/>
  <c r="K113" i="36" s="1"/>
  <c r="J13" i="36"/>
  <c r="I13" i="36"/>
  <c r="N13" i="36" s="1"/>
  <c r="O13" i="36" s="1"/>
  <c r="H13" i="36"/>
  <c r="G13" i="36"/>
  <c r="F13" i="36"/>
  <c r="E13" i="36"/>
  <c r="D13" i="36"/>
  <c r="N12" i="36"/>
  <c r="O12" i="36"/>
  <c r="N11" i="36"/>
  <c r="O11" i="36"/>
  <c r="N10" i="36"/>
  <c r="O10" i="36"/>
  <c r="N9" i="36"/>
  <c r="O9" i="36"/>
  <c r="N8" i="36"/>
  <c r="O8" i="36"/>
  <c r="N7" i="36"/>
  <c r="O7" i="36"/>
  <c r="N6" i="36"/>
  <c r="O6" i="36"/>
  <c r="M5" i="36"/>
  <c r="L5" i="36"/>
  <c r="K5" i="36"/>
  <c r="J5" i="36"/>
  <c r="N5" i="36" s="1"/>
  <c r="O5" i="36" s="1"/>
  <c r="I5" i="36"/>
  <c r="H5" i="36"/>
  <c r="G5" i="36"/>
  <c r="G113" i="36" s="1"/>
  <c r="F5" i="36"/>
  <c r="E5" i="36"/>
  <c r="E113" i="36" s="1"/>
  <c r="D5" i="36"/>
  <c r="D113" i="36" s="1"/>
  <c r="N102" i="35"/>
  <c r="O102" i="35" s="1"/>
  <c r="N101" i="35"/>
  <c r="O101" i="35" s="1"/>
  <c r="N100" i="35"/>
  <c r="O100" i="35" s="1"/>
  <c r="M99" i="35"/>
  <c r="L99" i="35"/>
  <c r="K99" i="35"/>
  <c r="J99" i="35"/>
  <c r="I99" i="35"/>
  <c r="H99" i="35"/>
  <c r="G99" i="35"/>
  <c r="N99" i="35" s="1"/>
  <c r="O99" i="35" s="1"/>
  <c r="F99" i="35"/>
  <c r="E99" i="35"/>
  <c r="D99" i="35"/>
  <c r="N98" i="35"/>
  <c r="O98" i="35" s="1"/>
  <c r="N97" i="35"/>
  <c r="O97" i="35" s="1"/>
  <c r="N96" i="35"/>
  <c r="O96" i="35" s="1"/>
  <c r="N95" i="35"/>
  <c r="O95" i="35" s="1"/>
  <c r="N94" i="35"/>
  <c r="O94" i="35" s="1"/>
  <c r="N93" i="35"/>
  <c r="O93" i="35" s="1"/>
  <c r="M92" i="35"/>
  <c r="L92" i="35"/>
  <c r="K92" i="35"/>
  <c r="J92" i="35"/>
  <c r="I92" i="35"/>
  <c r="H92" i="35"/>
  <c r="G92" i="35"/>
  <c r="N92" i="35" s="1"/>
  <c r="O92" i="35" s="1"/>
  <c r="F92" i="35"/>
  <c r="E92" i="35"/>
  <c r="D92" i="35"/>
  <c r="N91" i="35"/>
  <c r="O91" i="35" s="1"/>
  <c r="N90" i="35"/>
  <c r="O90" i="35" s="1"/>
  <c r="N89" i="35"/>
  <c r="O89" i="35" s="1"/>
  <c r="N88" i="35"/>
  <c r="O88" i="35" s="1"/>
  <c r="N87" i="35"/>
  <c r="O87" i="35" s="1"/>
  <c r="N86" i="35"/>
  <c r="O86" i="35" s="1"/>
  <c r="N85" i="35"/>
  <c r="O85" i="35" s="1"/>
  <c r="M84" i="35"/>
  <c r="L84" i="35"/>
  <c r="K84" i="35"/>
  <c r="J84" i="35"/>
  <c r="I84" i="35"/>
  <c r="H84" i="35"/>
  <c r="G84" i="35"/>
  <c r="N84" i="35" s="1"/>
  <c r="O84" i="35" s="1"/>
  <c r="F84" i="35"/>
  <c r="E84" i="35"/>
  <c r="D84" i="35"/>
  <c r="N83" i="35"/>
  <c r="O83" i="35" s="1"/>
  <c r="N82" i="35"/>
  <c r="O82" i="35" s="1"/>
  <c r="N81" i="35"/>
  <c r="O81" i="35" s="1"/>
  <c r="N80" i="35"/>
  <c r="O80" i="35" s="1"/>
  <c r="N79" i="35"/>
  <c r="O79" i="35" s="1"/>
  <c r="N78" i="35"/>
  <c r="O78" i="35" s="1"/>
  <c r="N77" i="35"/>
  <c r="O77" i="35" s="1"/>
  <c r="N76" i="35"/>
  <c r="O76" i="35" s="1"/>
  <c r="N75" i="35"/>
  <c r="O75" i="35" s="1"/>
  <c r="N74" i="35"/>
  <c r="O74" i="35" s="1"/>
  <c r="N73" i="35"/>
  <c r="O73" i="35" s="1"/>
  <c r="N72" i="35"/>
  <c r="O72" i="35" s="1"/>
  <c r="N71" i="35"/>
  <c r="O71" i="35" s="1"/>
  <c r="N70" i="35"/>
  <c r="O70" i="35" s="1"/>
  <c r="N69" i="35"/>
  <c r="O69" i="35" s="1"/>
  <c r="N68" i="35"/>
  <c r="O68" i="35" s="1"/>
  <c r="N67" i="35"/>
  <c r="O67" i="35" s="1"/>
  <c r="N66" i="35"/>
  <c r="O66" i="35" s="1"/>
  <c r="N65" i="35"/>
  <c r="O65" i="35" s="1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 s="1"/>
  <c r="N58" i="35"/>
  <c r="O58" i="35" s="1"/>
  <c r="N57" i="35"/>
  <c r="O57" i="35" s="1"/>
  <c r="M56" i="35"/>
  <c r="L56" i="35"/>
  <c r="K56" i="35"/>
  <c r="J56" i="35"/>
  <c r="J103" i="35"/>
  <c r="I56" i="35"/>
  <c r="H56" i="35"/>
  <c r="G56" i="35"/>
  <c r="F56" i="35"/>
  <c r="E56" i="35"/>
  <c r="N56" i="35" s="1"/>
  <c r="O56" i="35" s="1"/>
  <c r="D56" i="35"/>
  <c r="N55" i="35"/>
  <c r="O55" i="35" s="1"/>
  <c r="N54" i="35"/>
  <c r="O54" i="35" s="1"/>
  <c r="N53" i="35"/>
  <c r="O53" i="35" s="1"/>
  <c r="N52" i="35"/>
  <c r="O52" i="35" s="1"/>
  <c r="N51" i="35"/>
  <c r="O51" i="35" s="1"/>
  <c r="N50" i="35"/>
  <c r="O50" i="35" s="1"/>
  <c r="N49" i="35"/>
  <c r="O49" i="35" s="1"/>
  <c r="N48" i="35"/>
  <c r="O48" i="35" s="1"/>
  <c r="N47" i="35"/>
  <c r="O47" i="35" s="1"/>
  <c r="N46" i="35"/>
  <c r="O46" i="35" s="1"/>
  <c r="N45" i="35"/>
  <c r="O45" i="35" s="1"/>
  <c r="N44" i="35"/>
  <c r="O44" i="35" s="1"/>
  <c r="N43" i="35"/>
  <c r="O43" i="35" s="1"/>
  <c r="N42" i="35"/>
  <c r="O42" i="35" s="1"/>
  <c r="N41" i="35"/>
  <c r="O41" i="35" s="1"/>
  <c r="N40" i="35"/>
  <c r="O40" i="35" s="1"/>
  <c r="N39" i="35"/>
  <c r="O39" i="35" s="1"/>
  <c r="N38" i="35"/>
  <c r="O38" i="35" s="1"/>
  <c r="N37" i="35"/>
  <c r="O37" i="35" s="1"/>
  <c r="N36" i="35"/>
  <c r="O36" i="35" s="1"/>
  <c r="N35" i="35"/>
  <c r="O35" i="35" s="1"/>
  <c r="N34" i="35"/>
  <c r="O34" i="35" s="1"/>
  <c r="N33" i="35"/>
  <c r="O33" i="35" s="1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N26" i="35"/>
  <c r="O26" i="35" s="1"/>
  <c r="N25" i="35"/>
  <c r="O25" i="35" s="1"/>
  <c r="N24" i="35"/>
  <c r="O24" i="35" s="1"/>
  <c r="N23" i="35"/>
  <c r="O23" i="35" s="1"/>
  <c r="N22" i="35"/>
  <c r="O22" i="35" s="1"/>
  <c r="N21" i="35"/>
  <c r="O21" i="35" s="1"/>
  <c r="M20" i="35"/>
  <c r="L20" i="35"/>
  <c r="K20" i="35"/>
  <c r="J20" i="35"/>
  <c r="I20" i="35"/>
  <c r="H20" i="35"/>
  <c r="G20" i="35"/>
  <c r="F20" i="35"/>
  <c r="E20" i="35"/>
  <c r="N20" i="35" s="1"/>
  <c r="O20" i="35" s="1"/>
  <c r="D20" i="35"/>
  <c r="N19" i="35"/>
  <c r="O19" i="35" s="1"/>
  <c r="N18" i="35"/>
  <c r="O18" i="35" s="1"/>
  <c r="N17" i="35"/>
  <c r="O17" i="35" s="1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M103" i="35" s="1"/>
  <c r="L5" i="35"/>
  <c r="K5" i="35"/>
  <c r="K103" i="35" s="1"/>
  <c r="J5" i="35"/>
  <c r="I5" i="35"/>
  <c r="I103" i="35" s="1"/>
  <c r="H5" i="35"/>
  <c r="H103" i="35" s="1"/>
  <c r="G5" i="35"/>
  <c r="G103" i="35" s="1"/>
  <c r="F5" i="35"/>
  <c r="F103" i="35" s="1"/>
  <c r="E5" i="35"/>
  <c r="E103" i="35"/>
  <c r="D5" i="35"/>
  <c r="N106" i="34"/>
  <c r="O106" i="34" s="1"/>
  <c r="N105" i="34"/>
  <c r="O105" i="34" s="1"/>
  <c r="N104" i="34"/>
  <c r="O104" i="34" s="1"/>
  <c r="N103" i="34"/>
  <c r="O103" i="34" s="1"/>
  <c r="N102" i="34"/>
  <c r="O102" i="34" s="1"/>
  <c r="M101" i="34"/>
  <c r="L101" i="34"/>
  <c r="K101" i="34"/>
  <c r="J101" i="34"/>
  <c r="I101" i="34"/>
  <c r="H101" i="34"/>
  <c r="G101" i="34"/>
  <c r="F101" i="34"/>
  <c r="E101" i="34"/>
  <c r="N101" i="34" s="1"/>
  <c r="O101" i="34" s="1"/>
  <c r="D101" i="34"/>
  <c r="N100" i="34"/>
  <c r="O100" i="34" s="1"/>
  <c r="N99" i="34"/>
  <c r="O99" i="34" s="1"/>
  <c r="N98" i="34"/>
  <c r="O98" i="34" s="1"/>
  <c r="N97" i="34"/>
  <c r="O97" i="34" s="1"/>
  <c r="N96" i="34"/>
  <c r="O96" i="34" s="1"/>
  <c r="N95" i="34"/>
  <c r="O95" i="34" s="1"/>
  <c r="M94" i="34"/>
  <c r="L94" i="34"/>
  <c r="K94" i="34"/>
  <c r="J94" i="34"/>
  <c r="I94" i="34"/>
  <c r="H94" i="34"/>
  <c r="G94" i="34"/>
  <c r="F94" i="34"/>
  <c r="E94" i="34"/>
  <c r="N94" i="34" s="1"/>
  <c r="O94" i="34" s="1"/>
  <c r="D94" i="34"/>
  <c r="N93" i="34"/>
  <c r="O93" i="34" s="1"/>
  <c r="N92" i="34"/>
  <c r="O92" i="34" s="1"/>
  <c r="N91" i="34"/>
  <c r="O91" i="34" s="1"/>
  <c r="N90" i="34"/>
  <c r="O90" i="34" s="1"/>
  <c r="N89" i="34"/>
  <c r="O89" i="34" s="1"/>
  <c r="N88" i="34"/>
  <c r="O88" i="34" s="1"/>
  <c r="N87" i="34"/>
  <c r="O87" i="34" s="1"/>
  <c r="M86" i="34"/>
  <c r="L86" i="34"/>
  <c r="K86" i="34"/>
  <c r="J86" i="34"/>
  <c r="I86" i="34"/>
  <c r="H86" i="34"/>
  <c r="G86" i="34"/>
  <c r="F86" i="34"/>
  <c r="E86" i="34"/>
  <c r="N86" i="34" s="1"/>
  <c r="O86" i="34" s="1"/>
  <c r="D86" i="34"/>
  <c r="N85" i="34"/>
  <c r="O85" i="34" s="1"/>
  <c r="N84" i="34"/>
  <c r="O84" i="34" s="1"/>
  <c r="N83" i="34"/>
  <c r="O83" i="34" s="1"/>
  <c r="N82" i="34"/>
  <c r="O82" i="34" s="1"/>
  <c r="N81" i="34"/>
  <c r="O81" i="34" s="1"/>
  <c r="N80" i="34"/>
  <c r="O80" i="34" s="1"/>
  <c r="N79" i="34"/>
  <c r="O79" i="34" s="1"/>
  <c r="N78" i="34"/>
  <c r="O78" i="34" s="1"/>
  <c r="N77" i="34"/>
  <c r="O77" i="34" s="1"/>
  <c r="N76" i="34"/>
  <c r="O76" i="34" s="1"/>
  <c r="N75" i="34"/>
  <c r="O75" i="34" s="1"/>
  <c r="N74" i="34"/>
  <c r="O74" i="34" s="1"/>
  <c r="N73" i="34"/>
  <c r="O73" i="34" s="1"/>
  <c r="N72" i="34"/>
  <c r="O72" i="34" s="1"/>
  <c r="N71" i="34"/>
  <c r="O71" i="34" s="1"/>
  <c r="N70" i="34"/>
  <c r="O70" i="34" s="1"/>
  <c r="N69" i="34"/>
  <c r="O69" i="34" s="1"/>
  <c r="N68" i="34"/>
  <c r="O68" i="34" s="1"/>
  <c r="N67" i="34"/>
  <c r="O67" i="34" s="1"/>
  <c r="N66" i="34"/>
  <c r="O66" i="34" s="1"/>
  <c r="N65" i="34"/>
  <c r="O65" i="34" s="1"/>
  <c r="N64" i="34"/>
  <c r="O64" i="34" s="1"/>
  <c r="N63" i="34"/>
  <c r="O63" i="34" s="1"/>
  <c r="N62" i="34"/>
  <c r="O62" i="34" s="1"/>
  <c r="N61" i="34"/>
  <c r="O61" i="34" s="1"/>
  <c r="N60" i="34"/>
  <c r="O60" i="34" s="1"/>
  <c r="N59" i="34"/>
  <c r="O59" i="34" s="1"/>
  <c r="M58" i="34"/>
  <c r="L58" i="34"/>
  <c r="K58" i="34"/>
  <c r="J58" i="34"/>
  <c r="J107" i="34"/>
  <c r="I58" i="34"/>
  <c r="H58" i="34"/>
  <c r="G58" i="34"/>
  <c r="F58" i="34"/>
  <c r="N58" i="34"/>
  <c r="O58" i="34" s="1"/>
  <c r="E58" i="34"/>
  <c r="D58" i="34"/>
  <c r="N57" i="34"/>
  <c r="O57" i="34" s="1"/>
  <c r="N56" i="34"/>
  <c r="O56" i="34" s="1"/>
  <c r="N55" i="34"/>
  <c r="O55" i="34" s="1"/>
  <c r="N54" i="34"/>
  <c r="O54" i="34" s="1"/>
  <c r="N53" i="34"/>
  <c r="O53" i="34" s="1"/>
  <c r="N52" i="34"/>
  <c r="O52" i="34" s="1"/>
  <c r="N51" i="34"/>
  <c r="O51" i="34" s="1"/>
  <c r="N50" i="34"/>
  <c r="O50" i="34" s="1"/>
  <c r="N49" i="34"/>
  <c r="O49" i="34" s="1"/>
  <c r="N48" i="34"/>
  <c r="O48" i="34" s="1"/>
  <c r="N47" i="34"/>
  <c r="O47" i="34" s="1"/>
  <c r="N46" i="34"/>
  <c r="O46" i="34" s="1"/>
  <c r="N45" i="34"/>
  <c r="O45" i="34" s="1"/>
  <c r="N44" i="34"/>
  <c r="O44" i="34" s="1"/>
  <c r="N43" i="34"/>
  <c r="O43" i="34" s="1"/>
  <c r="N42" i="34"/>
  <c r="O42" i="34" s="1"/>
  <c r="N41" i="34"/>
  <c r="O41" i="34" s="1"/>
  <c r="N40" i="34"/>
  <c r="O40" i="34" s="1"/>
  <c r="N39" i="34"/>
  <c r="O39" i="34" s="1"/>
  <c r="N38" i="34"/>
  <c r="O38" i="34" s="1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 s="1"/>
  <c r="N22" i="34"/>
  <c r="O22" i="34" s="1"/>
  <c r="M21" i="34"/>
  <c r="L21" i="34"/>
  <c r="K21" i="34"/>
  <c r="K107" i="34" s="1"/>
  <c r="J21" i="34"/>
  <c r="I21" i="34"/>
  <c r="H21" i="34"/>
  <c r="G21" i="34"/>
  <c r="F21" i="34"/>
  <c r="E21" i="34"/>
  <c r="N21" i="34" s="1"/>
  <c r="O21" i="34" s="1"/>
  <c r="D21" i="34"/>
  <c r="N20" i="34"/>
  <c r="O20" i="34" s="1"/>
  <c r="N19" i="34"/>
  <c r="O19" i="34" s="1"/>
  <c r="N18" i="34"/>
  <c r="O18" i="34" s="1"/>
  <c r="N17" i="34"/>
  <c r="O17" i="34" s="1"/>
  <c r="N16" i="34"/>
  <c r="O16" i="34" s="1"/>
  <c r="N15" i="34"/>
  <c r="O15" i="34" s="1"/>
  <c r="N14" i="34"/>
  <c r="O14" i="34" s="1"/>
  <c r="M13" i="34"/>
  <c r="M107" i="34" s="1"/>
  <c r="L13" i="34"/>
  <c r="K13" i="34"/>
  <c r="J13" i="34"/>
  <c r="I13" i="34"/>
  <c r="H13" i="34"/>
  <c r="G13" i="34"/>
  <c r="F13" i="34"/>
  <c r="E13" i="34"/>
  <c r="E107" i="34" s="1"/>
  <c r="D13" i="34"/>
  <c r="D107" i="34"/>
  <c r="N12" i="34"/>
  <c r="O12" i="34"/>
  <c r="N11" i="34"/>
  <c r="O11" i="34"/>
  <c r="N10" i="34"/>
  <c r="O10" i="34"/>
  <c r="N9" i="34"/>
  <c r="O9" i="34"/>
  <c r="N8" i="34"/>
  <c r="O8" i="34"/>
  <c r="N7" i="34"/>
  <c r="O7" i="34"/>
  <c r="N6" i="34"/>
  <c r="O6" i="34"/>
  <c r="M5" i="34"/>
  <c r="L5" i="34"/>
  <c r="L107" i="34" s="1"/>
  <c r="K5" i="34"/>
  <c r="J5" i="34"/>
  <c r="I5" i="34"/>
  <c r="I107" i="34" s="1"/>
  <c r="H5" i="34"/>
  <c r="H107" i="34" s="1"/>
  <c r="G5" i="34"/>
  <c r="G107" i="34" s="1"/>
  <c r="F5" i="34"/>
  <c r="F107" i="34" s="1"/>
  <c r="E5" i="34"/>
  <c r="D5" i="34"/>
  <c r="E57" i="33"/>
  <c r="N57" i="33" s="1"/>
  <c r="O57" i="33" s="1"/>
  <c r="F57" i="33"/>
  <c r="G57" i="33"/>
  <c r="H57" i="33"/>
  <c r="I57" i="33"/>
  <c r="J57" i="33"/>
  <c r="K57" i="33"/>
  <c r="L57" i="33"/>
  <c r="M57" i="33"/>
  <c r="D57" i="33"/>
  <c r="E21" i="33"/>
  <c r="F21" i="33"/>
  <c r="G21" i="33"/>
  <c r="H21" i="33"/>
  <c r="I21" i="33"/>
  <c r="J21" i="33"/>
  <c r="K21" i="33"/>
  <c r="L21" i="33"/>
  <c r="L110" i="33"/>
  <c r="M21" i="33"/>
  <c r="D21" i="33"/>
  <c r="E13" i="33"/>
  <c r="F13" i="33"/>
  <c r="F110" i="33" s="1"/>
  <c r="G13" i="33"/>
  <c r="N13" i="33" s="1"/>
  <c r="O13" i="33" s="1"/>
  <c r="H13" i="33"/>
  <c r="I13" i="33"/>
  <c r="J13" i="33"/>
  <c r="K13" i="33"/>
  <c r="L13" i="33"/>
  <c r="M13" i="33"/>
  <c r="D13" i="33"/>
  <c r="E5" i="33"/>
  <c r="N5" i="33" s="1"/>
  <c r="O5" i="33" s="1"/>
  <c r="F5" i="33"/>
  <c r="G5" i="33"/>
  <c r="H5" i="33"/>
  <c r="I5" i="33"/>
  <c r="I110" i="33" s="1"/>
  <c r="J5" i="33"/>
  <c r="K5" i="33"/>
  <c r="L5" i="33"/>
  <c r="M5" i="33"/>
  <c r="M110" i="33" s="1"/>
  <c r="D5" i="33"/>
  <c r="E106" i="33"/>
  <c r="F106" i="33"/>
  <c r="G106" i="33"/>
  <c r="H106" i="33"/>
  <c r="I106" i="33"/>
  <c r="J106" i="33"/>
  <c r="K106" i="33"/>
  <c r="L106" i="33"/>
  <c r="M106" i="33"/>
  <c r="D106" i="33"/>
  <c r="D110" i="33" s="1"/>
  <c r="N108" i="33"/>
  <c r="O108" i="33"/>
  <c r="N109" i="33"/>
  <c r="O109" i="33"/>
  <c r="N107" i="33"/>
  <c r="O107" i="33"/>
  <c r="N101" i="33"/>
  <c r="O101" i="33" s="1"/>
  <c r="N102" i="33"/>
  <c r="O102" i="33"/>
  <c r="N103" i="33"/>
  <c r="O103" i="33"/>
  <c r="N104" i="33"/>
  <c r="O104" i="33"/>
  <c r="N105" i="33"/>
  <c r="O105" i="33"/>
  <c r="N100" i="33"/>
  <c r="O100" i="33"/>
  <c r="E99" i="33"/>
  <c r="F99" i="33"/>
  <c r="G99" i="33"/>
  <c r="H99" i="33"/>
  <c r="I99" i="33"/>
  <c r="J99" i="33"/>
  <c r="K99" i="33"/>
  <c r="L99" i="33"/>
  <c r="M99" i="33"/>
  <c r="D99" i="33"/>
  <c r="N99" i="33" s="1"/>
  <c r="O99" i="33" s="1"/>
  <c r="E92" i="33"/>
  <c r="F92" i="33"/>
  <c r="G92" i="33"/>
  <c r="H92" i="33"/>
  <c r="I92" i="33"/>
  <c r="J92" i="33"/>
  <c r="J110" i="33" s="1"/>
  <c r="K92" i="33"/>
  <c r="K110" i="33"/>
  <c r="L92" i="33"/>
  <c r="M92" i="33"/>
  <c r="D92" i="33"/>
  <c r="N92" i="33"/>
  <c r="O92" i="33" s="1"/>
  <c r="N94" i="33"/>
  <c r="O94" i="33" s="1"/>
  <c r="N95" i="33"/>
  <c r="O95" i="33" s="1"/>
  <c r="N96" i="33"/>
  <c r="O96" i="33" s="1"/>
  <c r="N97" i="33"/>
  <c r="O97" i="33" s="1"/>
  <c r="N98" i="33"/>
  <c r="O98" i="33" s="1"/>
  <c r="N93" i="33"/>
  <c r="O93" i="33" s="1"/>
  <c r="N86" i="33"/>
  <c r="O86" i="33" s="1"/>
  <c r="N87" i="33"/>
  <c r="O87" i="33" s="1"/>
  <c r="N88" i="33"/>
  <c r="O88" i="33" s="1"/>
  <c r="N89" i="33"/>
  <c r="O89" i="33" s="1"/>
  <c r="N85" i="33"/>
  <c r="O85" i="33" s="1"/>
  <c r="N84" i="33"/>
  <c r="O84" i="33" s="1"/>
  <c r="N83" i="33"/>
  <c r="O83" i="33" s="1"/>
  <c r="N82" i="33"/>
  <c r="O82" i="33" s="1"/>
  <c r="N81" i="33"/>
  <c r="O81" i="33" s="1"/>
  <c r="N80" i="33"/>
  <c r="O80" i="33" s="1"/>
  <c r="N79" i="33"/>
  <c r="O79" i="33" s="1"/>
  <c r="N17" i="33"/>
  <c r="O17" i="33" s="1"/>
  <c r="N18" i="33"/>
  <c r="O18" i="33" s="1"/>
  <c r="N16" i="33"/>
  <c r="O16" i="33" s="1"/>
  <c r="N90" i="33"/>
  <c r="O90" i="33" s="1"/>
  <c r="N59" i="33"/>
  <c r="O59" i="33" s="1"/>
  <c r="N60" i="33"/>
  <c r="O60" i="33" s="1"/>
  <c r="N61" i="33"/>
  <c r="O61" i="33" s="1"/>
  <c r="N62" i="33"/>
  <c r="N63" i="33"/>
  <c r="O63" i="33"/>
  <c r="N64" i="33"/>
  <c r="O64" i="33" s="1"/>
  <c r="N65" i="33"/>
  <c r="O65" i="33" s="1"/>
  <c r="N66" i="33"/>
  <c r="O66" i="33" s="1"/>
  <c r="N67" i="33"/>
  <c r="O67" i="33" s="1"/>
  <c r="N68" i="33"/>
  <c r="O68" i="33" s="1"/>
  <c r="N69" i="33"/>
  <c r="O69" i="33" s="1"/>
  <c r="N70" i="33"/>
  <c r="N71" i="33"/>
  <c r="O71" i="33"/>
  <c r="N72" i="33"/>
  <c r="N73" i="33"/>
  <c r="O73" i="33" s="1"/>
  <c r="N74" i="33"/>
  <c r="O74" i="33" s="1"/>
  <c r="N75" i="33"/>
  <c r="O75" i="33" s="1"/>
  <c r="N76" i="33"/>
  <c r="O76" i="33"/>
  <c r="N77" i="33"/>
  <c r="O77" i="33"/>
  <c r="N78" i="33"/>
  <c r="O78" i="33"/>
  <c r="N91" i="33"/>
  <c r="O91" i="33" s="1"/>
  <c r="N58" i="33"/>
  <c r="O58" i="33" s="1"/>
  <c r="O70" i="33"/>
  <c r="O72" i="33"/>
  <c r="O62" i="33"/>
  <c r="N15" i="33"/>
  <c r="O15" i="33" s="1"/>
  <c r="N19" i="33"/>
  <c r="O19" i="33" s="1"/>
  <c r="N20" i="33"/>
  <c r="O20" i="33" s="1"/>
  <c r="N7" i="33"/>
  <c r="O7" i="33" s="1"/>
  <c r="N8" i="33"/>
  <c r="O8" i="33" s="1"/>
  <c r="N9" i="33"/>
  <c r="O9" i="33" s="1"/>
  <c r="N10" i="33"/>
  <c r="O10" i="33" s="1"/>
  <c r="N11" i="33"/>
  <c r="O11" i="33" s="1"/>
  <c r="N12" i="33"/>
  <c r="O12" i="33" s="1"/>
  <c r="N6" i="33"/>
  <c r="O6" i="33" s="1"/>
  <c r="N56" i="33"/>
  <c r="O56" i="33" s="1"/>
  <c r="N53" i="33"/>
  <c r="O53" i="33" s="1"/>
  <c r="N54" i="33"/>
  <c r="O54" i="33" s="1"/>
  <c r="N55" i="33"/>
  <c r="O55" i="33" s="1"/>
  <c r="N47" i="33"/>
  <c r="O47" i="33" s="1"/>
  <c r="N48" i="33"/>
  <c r="O48" i="33" s="1"/>
  <c r="N49" i="33"/>
  <c r="O49" i="33" s="1"/>
  <c r="N50" i="33"/>
  <c r="O50" i="33" s="1"/>
  <c r="N51" i="33"/>
  <c r="O51" i="33" s="1"/>
  <c r="N33" i="33"/>
  <c r="O33" i="33" s="1"/>
  <c r="N34" i="33"/>
  <c r="O34" i="33" s="1"/>
  <c r="N35" i="33"/>
  <c r="O35" i="33" s="1"/>
  <c r="N36" i="33"/>
  <c r="O36" i="33" s="1"/>
  <c r="N37" i="33"/>
  <c r="O37" i="33" s="1"/>
  <c r="N38" i="33"/>
  <c r="O38" i="33" s="1"/>
  <c r="N39" i="33"/>
  <c r="O39" i="33" s="1"/>
  <c r="N40" i="33"/>
  <c r="O40" i="33" s="1"/>
  <c r="N41" i="33"/>
  <c r="O41" i="33" s="1"/>
  <c r="N42" i="33"/>
  <c r="O42" i="33" s="1"/>
  <c r="N43" i="33"/>
  <c r="O43" i="33" s="1"/>
  <c r="N44" i="33"/>
  <c r="O44" i="33" s="1"/>
  <c r="N45" i="33"/>
  <c r="O45" i="33" s="1"/>
  <c r="N46" i="33"/>
  <c r="O46" i="33" s="1"/>
  <c r="N24" i="33"/>
  <c r="O24" i="33" s="1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N23" i="33"/>
  <c r="O23" i="33" s="1"/>
  <c r="N52" i="33"/>
  <c r="O52" i="33" s="1"/>
  <c r="N22" i="33"/>
  <c r="O22" i="33" s="1"/>
  <c r="N14" i="33"/>
  <c r="O14" i="33" s="1"/>
  <c r="M113" i="36"/>
  <c r="L106" i="37"/>
  <c r="N100" i="37"/>
  <c r="O100" i="37" s="1"/>
  <c r="N93" i="37"/>
  <c r="O93" i="37" s="1"/>
  <c r="N57" i="37"/>
  <c r="O57" i="37" s="1"/>
  <c r="G106" i="37"/>
  <c r="D106" i="37"/>
  <c r="E106" i="37"/>
  <c r="L104" i="38"/>
  <c r="N20" i="38"/>
  <c r="O20" i="38" s="1"/>
  <c r="N13" i="38"/>
  <c r="O13" i="38" s="1"/>
  <c r="E104" i="38"/>
  <c r="N104" i="38" s="1"/>
  <c r="O104" i="38" s="1"/>
  <c r="N5" i="39"/>
  <c r="O5" i="39" s="1"/>
  <c r="J102" i="39"/>
  <c r="F102" i="39"/>
  <c r="N96" i="39"/>
  <c r="O96" i="39"/>
  <c r="G102" i="39"/>
  <c r="N89" i="39"/>
  <c r="O89" i="39" s="1"/>
  <c r="N53" i="39"/>
  <c r="O53" i="39" s="1"/>
  <c r="D102" i="39"/>
  <c r="K102" i="40"/>
  <c r="H102" i="40"/>
  <c r="N97" i="40"/>
  <c r="O97" i="40"/>
  <c r="F102" i="40"/>
  <c r="N82" i="40"/>
  <c r="O82" i="40"/>
  <c r="J102" i="40"/>
  <c r="I102" i="40"/>
  <c r="N5" i="40"/>
  <c r="O5" i="40"/>
  <c r="E102" i="40"/>
  <c r="N13" i="40"/>
  <c r="O13" i="40" s="1"/>
  <c r="D103" i="35"/>
  <c r="L103" i="35"/>
  <c r="H110" i="33"/>
  <c r="H104" i="38"/>
  <c r="N20" i="40"/>
  <c r="O20" i="40" s="1"/>
  <c r="G110" i="33"/>
  <c r="E102" i="39"/>
  <c r="F113" i="36"/>
  <c r="M104" i="38"/>
  <c r="N21" i="33"/>
  <c r="O21" i="33" s="1"/>
  <c r="N13" i="34"/>
  <c r="O13" i="34" s="1"/>
  <c r="L113" i="36"/>
  <c r="J104" i="38"/>
  <c r="N97" i="38"/>
  <c r="O97" i="38" s="1"/>
  <c r="M109" i="41"/>
  <c r="K109" i="41"/>
  <c r="N12" i="41"/>
  <c r="O12" i="41" s="1"/>
  <c r="F109" i="41"/>
  <c r="L109" i="41"/>
  <c r="J109" i="41"/>
  <c r="N105" i="41"/>
  <c r="O105" i="41"/>
  <c r="N93" i="41"/>
  <c r="O93" i="41" s="1"/>
  <c r="N87" i="41"/>
  <c r="O87" i="41"/>
  <c r="H109" i="41"/>
  <c r="G109" i="41"/>
  <c r="D109" i="41"/>
  <c r="N55" i="41"/>
  <c r="O55" i="41" s="1"/>
  <c r="E109" i="41"/>
  <c r="N109" i="41" s="1"/>
  <c r="O109" i="41" s="1"/>
  <c r="I109" i="41"/>
  <c r="N16" i="41"/>
  <c r="O16" i="41" s="1"/>
  <c r="N5" i="41"/>
  <c r="O5" i="41" s="1"/>
  <c r="K111" i="42"/>
  <c r="M111" i="42"/>
  <c r="L111" i="42"/>
  <c r="N107" i="42"/>
  <c r="O107" i="42"/>
  <c r="N89" i="42"/>
  <c r="O89" i="42"/>
  <c r="J111" i="42"/>
  <c r="N95" i="42"/>
  <c r="O95" i="42" s="1"/>
  <c r="G111" i="42"/>
  <c r="F111" i="42"/>
  <c r="N17" i="42"/>
  <c r="O17" i="42"/>
  <c r="H111" i="42"/>
  <c r="E111" i="42"/>
  <c r="N13" i="42"/>
  <c r="O13" i="42" s="1"/>
  <c r="N5" i="42"/>
  <c r="O5" i="42"/>
  <c r="D111" i="42"/>
  <c r="L104" i="43"/>
  <c r="N5" i="43"/>
  <c r="O5" i="43"/>
  <c r="M104" i="43"/>
  <c r="N83" i="43"/>
  <c r="O83" i="43" s="1"/>
  <c r="J104" i="43"/>
  <c r="N91" i="43"/>
  <c r="O91" i="43" s="1"/>
  <c r="G104" i="43"/>
  <c r="N104" i="43" s="1"/>
  <c r="O104" i="43" s="1"/>
  <c r="N53" i="43"/>
  <c r="O53" i="43"/>
  <c r="H104" i="43"/>
  <c r="I104" i="43"/>
  <c r="F104" i="43"/>
  <c r="N20" i="43"/>
  <c r="O20" i="43" s="1"/>
  <c r="D104" i="43"/>
  <c r="N13" i="43"/>
  <c r="O13" i="43"/>
  <c r="E104" i="43"/>
  <c r="M103" i="44"/>
  <c r="L103" i="44"/>
  <c r="K103" i="44"/>
  <c r="N98" i="44"/>
  <c r="O98" i="44" s="1"/>
  <c r="J103" i="44"/>
  <c r="N91" i="44"/>
  <c r="O91" i="44"/>
  <c r="N83" i="44"/>
  <c r="O83" i="44" s="1"/>
  <c r="N55" i="44"/>
  <c r="O55" i="44" s="1"/>
  <c r="G103" i="44"/>
  <c r="H103" i="44"/>
  <c r="I103" i="44"/>
  <c r="N21" i="44"/>
  <c r="O21" i="44" s="1"/>
  <c r="D103" i="44"/>
  <c r="N14" i="44"/>
  <c r="O14" i="44"/>
  <c r="F103" i="44"/>
  <c r="N103" i="44" s="1"/>
  <c r="O103" i="44" s="1"/>
  <c r="E103" i="44"/>
  <c r="N5" i="44"/>
  <c r="O5" i="44" s="1"/>
  <c r="M105" i="45"/>
  <c r="L105" i="45"/>
  <c r="K105" i="45"/>
  <c r="N99" i="45"/>
  <c r="O99" i="45"/>
  <c r="N92" i="45"/>
  <c r="O92" i="45"/>
  <c r="N84" i="45"/>
  <c r="O84" i="45"/>
  <c r="G105" i="45"/>
  <c r="H105" i="45"/>
  <c r="N56" i="45"/>
  <c r="O56" i="45"/>
  <c r="J105" i="45"/>
  <c r="I105" i="45"/>
  <c r="N21" i="45"/>
  <c r="O21" i="45"/>
  <c r="F105" i="45"/>
  <c r="E105" i="45"/>
  <c r="N5" i="45"/>
  <c r="O5" i="45" s="1"/>
  <c r="K104" i="46"/>
  <c r="L104" i="46"/>
  <c r="M104" i="46"/>
  <c r="N99" i="46"/>
  <c r="O99" i="46"/>
  <c r="N84" i="46"/>
  <c r="O84" i="46"/>
  <c r="N56" i="46"/>
  <c r="O56" i="46"/>
  <c r="J104" i="46"/>
  <c r="H104" i="46"/>
  <c r="I104" i="46"/>
  <c r="F104" i="46"/>
  <c r="N21" i="46"/>
  <c r="O21" i="46" s="1"/>
  <c r="G104" i="46"/>
  <c r="E104" i="46"/>
  <c r="N14" i="46"/>
  <c r="O14" i="46" s="1"/>
  <c r="N5" i="46"/>
  <c r="O5" i="46" s="1"/>
  <c r="M106" i="47"/>
  <c r="L106" i="47"/>
  <c r="N99" i="47"/>
  <c r="O99" i="47"/>
  <c r="J106" i="47"/>
  <c r="N92" i="47"/>
  <c r="O92" i="47" s="1"/>
  <c r="N84" i="47"/>
  <c r="O84" i="47" s="1"/>
  <c r="I106" i="47"/>
  <c r="N55" i="47"/>
  <c r="O55" i="47"/>
  <c r="D106" i="47"/>
  <c r="N106" i="47" s="1"/>
  <c r="O106" i="47" s="1"/>
  <c r="N22" i="47"/>
  <c r="O22" i="47" s="1"/>
  <c r="F106" i="47"/>
  <c r="G106" i="47"/>
  <c r="H106" i="47"/>
  <c r="N13" i="47"/>
  <c r="O13" i="47"/>
  <c r="E106" i="47"/>
  <c r="N5" i="47"/>
  <c r="O5" i="47" s="1"/>
  <c r="O102" i="49"/>
  <c r="P102" i="49" s="1"/>
  <c r="O95" i="49"/>
  <c r="P95" i="49" s="1"/>
  <c r="O87" i="49"/>
  <c r="P87" i="49" s="1"/>
  <c r="N108" i="49"/>
  <c r="O58" i="49"/>
  <c r="P58" i="49" s="1"/>
  <c r="J108" i="49"/>
  <c r="O24" i="49"/>
  <c r="P24" i="49"/>
  <c r="I108" i="49"/>
  <c r="D108" i="49"/>
  <c r="L108" i="49"/>
  <c r="E108" i="49"/>
  <c r="O108" i="49" s="1"/>
  <c r="P108" i="49" s="1"/>
  <c r="G108" i="49"/>
  <c r="O13" i="49"/>
  <c r="P13" i="49"/>
  <c r="K108" i="49"/>
  <c r="M108" i="49"/>
  <c r="O5" i="49"/>
  <c r="P5" i="49"/>
  <c r="H108" i="49"/>
  <c r="F108" i="49"/>
  <c r="O108" i="50" l="1"/>
  <c r="P108" i="50" s="1"/>
  <c r="N107" i="34"/>
  <c r="O107" i="34" s="1"/>
  <c r="N113" i="36"/>
  <c r="O113" i="36" s="1"/>
  <c r="N103" i="35"/>
  <c r="O103" i="35" s="1"/>
  <c r="N110" i="33"/>
  <c r="O110" i="33" s="1"/>
  <c r="N5" i="35"/>
  <c r="O5" i="35" s="1"/>
  <c r="N98" i="43"/>
  <c r="O98" i="43" s="1"/>
  <c r="N13" i="39"/>
  <c r="O13" i="39" s="1"/>
  <c r="L102" i="39"/>
  <c r="N102" i="39" s="1"/>
  <c r="O102" i="39" s="1"/>
  <c r="I113" i="36"/>
  <c r="N21" i="37"/>
  <c r="O21" i="37" s="1"/>
  <c r="N90" i="40"/>
  <c r="O90" i="40" s="1"/>
  <c r="I111" i="42"/>
  <c r="N111" i="42" s="1"/>
  <c r="O111" i="42" s="1"/>
  <c r="N5" i="38"/>
  <c r="O5" i="38" s="1"/>
  <c r="E110" i="33"/>
  <c r="D104" i="46"/>
  <c r="N104" i="46" s="1"/>
  <c r="O104" i="46" s="1"/>
  <c r="F106" i="37"/>
  <c r="N106" i="37" s="1"/>
  <c r="O106" i="37" s="1"/>
  <c r="N55" i="38"/>
  <c r="O55" i="38" s="1"/>
  <c r="N14" i="45"/>
  <c r="O14" i="45" s="1"/>
  <c r="H106" i="37"/>
  <c r="J113" i="36"/>
  <c r="H113" i="36"/>
  <c r="N90" i="38"/>
  <c r="O90" i="38" s="1"/>
  <c r="N5" i="34"/>
  <c r="O5" i="34" s="1"/>
  <c r="N106" i="33"/>
  <c r="O106" i="33" s="1"/>
  <c r="M106" i="37"/>
  <c r="N82" i="38"/>
  <c r="O82" i="38" s="1"/>
</calcChain>
</file>

<file path=xl/sharedStrings.xml><?xml version="1.0" encoding="utf-8"?>
<sst xmlns="http://schemas.openxmlformats.org/spreadsheetml/2006/main" count="2202" uniqueCount="251">
  <si>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</si>
  <si>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</si>
  <si>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</si>
  <si>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</si>
  <si>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</si>
  <si>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</si>
  <si>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</si>
  <si>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</si>
  <si>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</si>
  <si>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</si>
  <si>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</si>
  <si>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</si>
  <si>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</si>
  <si>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</si>
  <si>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Utility Service Tax - Telecommunications</t>
  </si>
  <si>
    <t>Communications Services Taxes</t>
  </si>
  <si>
    <t>Local Business Tax</t>
  </si>
  <si>
    <t>Permits, Fees, and Special Assessments</t>
  </si>
  <si>
    <t>Franchise Fee - Cable Television</t>
  </si>
  <si>
    <t>Impact Fees - Residential - Public Safety</t>
  </si>
  <si>
    <t>Impact Fees - Residential - Transportation</t>
  </si>
  <si>
    <t>Impact Fees - Residential - Culture / Recreation</t>
  </si>
  <si>
    <t>Special Assessments - Capital Improvement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</si>
  <si>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</si>
  <si>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</si>
  <si>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</si>
  <si>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</si>
  <si>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Economic Environment</t>
  </si>
  <si>
    <t>Federal Grant - Culture / Recreation</t>
  </si>
  <si>
    <t>State Grant - Public Safety</t>
  </si>
  <si>
    <t>Federal Grant - Physical Environment - Other Physical Environment</t>
  </si>
  <si>
    <t>Federal Grant - Transportation - Mass Transit</t>
  </si>
  <si>
    <t>Federal Grant - Transportation - Other Transportation</t>
  </si>
  <si>
    <t>Federal Grant - Human Services - Health or Hospitals</t>
  </si>
  <si>
    <t>Federal Grant - Human Services - Public Assistance</t>
  </si>
  <si>
    <t>Federal Grant - Human Services - Other Human Services</t>
  </si>
  <si>
    <t>State Grant - Physical Environment - Other Physical Environment</t>
  </si>
  <si>
    <t>State Grant - Transportation - Mass Transit</t>
  </si>
  <si>
    <t>State Grant - Transportation - Other Transportation</t>
  </si>
  <si>
    <t>State Grant - Economic Environment</t>
  </si>
  <si>
    <t>State Grant - Human Services - Health or Hospitals</t>
  </si>
  <si>
    <t>State Grant - Human Services - Public Welfare</t>
  </si>
  <si>
    <t>State Grant - Culture / Recreation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</si>
  <si>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</si>
  <si>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</si>
  <si>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</si>
  <si>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</si>
  <si>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</si>
  <si>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</si>
  <si>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</si>
  <si>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Physical Environment - Other Physical Environment</t>
  </si>
  <si>
    <t>State Shared Revenues - Transportation - Other Transportation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</si>
  <si>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</si>
  <si>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</si>
  <si>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</si>
  <si>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Grants from Other Local Units - General Government</t>
  </si>
  <si>
    <t>Grants from Other Local Units - Public Safety</t>
  </si>
  <si>
    <t>Grants from Other Local Units - Physical Environment</t>
  </si>
  <si>
    <t>Grants from Other Local Units - Transportation</t>
  </si>
  <si>
    <t>Payments from Other Local Units in Lieu of Taxes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</si>
  <si>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</si>
  <si>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</si>
  <si>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</si>
  <si>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</si>
  <si>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</si>
  <si>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</si>
  <si>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</si>
  <si>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</si>
  <si>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Internal Service Fund Fees and Charges</t>
  </si>
  <si>
    <t>General Gov't (Not Court-Related) - Fees Remitted to County from Property Appraiser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</si>
  <si>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</si>
  <si>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</si>
  <si>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</si>
  <si>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Ambulance Fees</t>
  </si>
  <si>
    <t>Physical Environment - Water Utility</t>
  </si>
  <si>
    <t>Physical Environment - Garbage / Solid Waste</t>
  </si>
  <si>
    <t>Physical Environment - Sewer / Wastewater Utility</t>
  </si>
  <si>
    <t>Physical Environment - Conservation and Resource Management</t>
  </si>
  <si>
    <t>Transportation (User Fees) - Water Ports and Terminals</t>
  </si>
  <si>
    <t>Transportation (User Fees) - Mass Transit</t>
  </si>
  <si>
    <t>Transportation (User Fees) - Railroads</t>
  </si>
  <si>
    <t>Transportation (User Fees) - Other Transportation Charges</t>
  </si>
  <si>
    <t>Human Services - Clinic Fees</t>
  </si>
  <si>
    <t>Human Services - Animal Control and Shelter Fees</t>
  </si>
  <si>
    <t>Culture / Recreation - Libraries</t>
  </si>
  <si>
    <t>Culture / Recreation - Parks and Recreation</t>
  </si>
  <si>
    <t>Culture / Recreation - Special Recreation Facilities</t>
  </si>
  <si>
    <t>Culture / Recreation - Other Culture / Recreation Charges</t>
  </si>
  <si>
    <t>Court Service Reimbursement - Probation / Alternatives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</si>
  <si>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</si>
  <si>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</si>
  <si>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</si>
  <si>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</si>
  <si>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Total - All Account Codes</t>
  </si>
  <si>
    <t>County Court Criminal - Filing Fees</t>
  </si>
  <si>
    <t>County Court Criminal - Court Costs</t>
  </si>
  <si>
    <t>Circuit Court Criminal - Filing Fees</t>
  </si>
  <si>
    <t>Circuit Court Criminal - Court Costs</t>
  </si>
  <si>
    <t>County Court Civil - Service Charges</t>
  </si>
  <si>
    <t>Traffic Court - Service Charges</t>
  </si>
  <si>
    <t>Traffic Court - Court Costs</t>
  </si>
  <si>
    <t>Local Fiscal Year Ended September 30, 2009</t>
  </si>
  <si>
    <t>Court-Ordered Judgments and Fines - As Decided by County Court Criminal</t>
  </si>
  <si>
    <t>Court-Ordered Judgments and Fines - As Decided by Traffic Court</t>
  </si>
  <si>
    <t>Fines - Library</t>
  </si>
  <si>
    <t>Fines - Pollution Control Violations</t>
  </si>
  <si>
    <t>Fines - Local Ordinance Violations</t>
  </si>
  <si>
    <t>Other Judgments, Fines, and Forfeits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</si>
  <si>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</si>
  <si>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</si>
  <si>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</si>
  <si>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</si>
  <si>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</si>
  <si>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</si>
  <si>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</si>
  <si>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Proprietary Non-Operating Sources - Other Grants and Donations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</si>
  <si>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</si>
  <si>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</si>
  <si>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</si>
  <si>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</si>
  <si>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</si>
  <si>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</si>
  <si>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</si>
  <si>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</si>
  <si>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Manatee County Government Revenues Reported by Account Code and Fund Type</t>
  </si>
  <si>
    <t>Local Fiscal Year Ended September 30, 2010</t>
  </si>
  <si>
    <t>Grants from Other Local Units - Culture / Recreation</t>
  </si>
  <si>
    <t>General Gov't (Not Court-Related) - Fees Remitted to County from Clerk of Circuit Court</t>
  </si>
  <si>
    <t>Restricted Local Ordinance Court-Related Board Revenue - Not Remitted to the State</t>
  </si>
  <si>
    <t>Court-Ordered Judgments and Fines - As Decided by County Court Civil</t>
  </si>
  <si>
    <t>Proceeds - Proceeds from Refunding Bonds</t>
  </si>
  <si>
    <t>Proprietary Non-Operating Sources - Other Non-Operating Sources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</si>
  <si>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</si>
  <si>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</si>
  <si>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</si>
  <si>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Other</t>
  </si>
  <si>
    <t>2011 Countywide Population:</t>
  </si>
  <si>
    <t>Local Fiscal Year Ended September 30, 2008</t>
  </si>
  <si>
    <t>Permits and Franchise Fees</t>
  </si>
  <si>
    <t>Other Permits and Fees</t>
  </si>
  <si>
    <t>Federal Grant - Physical Environment - Sewer / Wastewater</t>
  </si>
  <si>
    <t>State Grant - General Government</t>
  </si>
  <si>
    <t>State Grant - Physical Environment - Garbage / Solid Waste</t>
  </si>
  <si>
    <t>General Gov't (Not Court-Related) - Fees Remitted to County from Tax Collector</t>
  </si>
  <si>
    <t>Public Safety - Other Public Safety Charges and Fees</t>
  </si>
  <si>
    <t>Impact Fees - Public Safety</t>
  </si>
  <si>
    <t>Impact Fees - Transportation</t>
  </si>
  <si>
    <t>Impact Fees - Culture / Recreation</t>
  </si>
  <si>
    <t>2008 Countywide Population:</t>
  </si>
  <si>
    <t>Extraordinary Items (Gain)</t>
  </si>
  <si>
    <t>Local Fiscal Year Ended September 30, 2012</t>
  </si>
  <si>
    <t>Proprietary Non-Operating Sources - Capital Contributions from Other Public Source</t>
  </si>
  <si>
    <t>Special Items (Gain)</t>
  </si>
  <si>
    <t>2012 Countywide Population:</t>
  </si>
  <si>
    <t>Local Fiscal Year Ended September 30, 2013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</si>
  <si>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</si>
  <si>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</si>
  <si>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</si>
  <si>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</si>
  <si>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</si>
  <si>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</si>
  <si>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</si>
  <si>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</si>
  <si>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General Government - Recording Fees</t>
  </si>
  <si>
    <t>General Government - Internal Service Fund Fees and Charges</t>
  </si>
  <si>
    <t>General Government - Fees Remitted to County from Property Appraiser</t>
  </si>
  <si>
    <t>General Government - Other General Government Charges and Fees</t>
  </si>
  <si>
    <t>Transportation - Water Ports and Terminals</t>
  </si>
  <si>
    <t>Transportation - Mass Transit</t>
  </si>
  <si>
    <t>Transportation - Railroads</t>
  </si>
  <si>
    <t>Transportation - Other Transportation Charges</t>
  </si>
  <si>
    <t>Court-Related Revenues - Court Service Reimbursement - Probation / Alternatives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</si>
  <si>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</si>
  <si>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</si>
  <si>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</si>
  <si>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Juvenile Alternative Programs</t>
  </si>
  <si>
    <t>Court-Related Revenues - Restricted Board Revenue - Other Collections Transferred to BOCC</t>
  </si>
  <si>
    <t>Sales - Disposition of Fixed Assets</t>
  </si>
  <si>
    <t>Sales - Sale of Surplus Materials and Scrap</t>
  </si>
  <si>
    <t>Proceeds - Debt Proceeds</t>
  </si>
  <si>
    <t>Proprietary Non-Operating - Other Grants and Donations</t>
  </si>
  <si>
    <t>Proprietary Non-Operating - Capital Contributions from Private Source</t>
  </si>
  <si>
    <t>Proprietary Non-Operating - Other Non-Operating Sources</t>
  </si>
  <si>
    <t>2013 Countywide Population:</t>
  </si>
  <si>
    <t>Local Fiscal Year Ended September 30, 2014</t>
  </si>
  <si>
    <t>General Government - Fees Remitted to County from Clerk of Circuit Court</t>
  </si>
  <si>
    <t>2014 Countywide Population:</t>
  </si>
  <si>
    <t>Local Fiscal Year Ended September 30, 2015</t>
  </si>
  <si>
    <t>2015 Countywide Population:</t>
  </si>
  <si>
    <t>Local Fiscal Year Ended September 30, 2007</t>
  </si>
  <si>
    <t>Franchise Fees, Licenses, and Permits</t>
  </si>
  <si>
    <t>Other Permits, Fees and Licenses</t>
  </si>
  <si>
    <t>Impact Fees - Physical Environment</t>
  </si>
  <si>
    <t>2007 Countywide Population:</t>
  </si>
  <si>
    <t>Local Fiscal Year Ended September 30, 2006</t>
  </si>
  <si>
    <t>Local Option Fuel Tax / Alternative Fuel Tax</t>
  </si>
  <si>
    <t>Permits, Fees, and Licenses</t>
  </si>
  <si>
    <t>Occupational Licenses</t>
  </si>
  <si>
    <t>State Grant - Physical Environment - Stormwater Management</t>
  </si>
  <si>
    <t>State Grant - Human Services - Other Human Services</t>
  </si>
  <si>
    <t>Economic Environment - Housing</t>
  </si>
  <si>
    <t>Court-Ordered Judgments and Fines</t>
  </si>
  <si>
    <t>Interest and Other Earnings</t>
  </si>
  <si>
    <t>2006 Countywide Population:</t>
  </si>
  <si>
    <t>Local Fiscal Year Ended September 30, 2016</t>
  </si>
  <si>
    <t>General Government - County Officer Commission and Fees</t>
  </si>
  <si>
    <t>2016 Countywide Population:</t>
  </si>
  <si>
    <t>Other Miscellaneous Revenues</t>
  </si>
  <si>
    <t>Local Fiscal Year Ended September 30, 2017</t>
  </si>
  <si>
    <t>Discretionary Sales Surtaxes</t>
  </si>
  <si>
    <t>2017 Countywide Population:</t>
  </si>
  <si>
    <t>Local Fiscal Year Ended September 30, 2018</t>
  </si>
  <si>
    <t>2018 Countywide Population:</t>
  </si>
  <si>
    <t>Local Fiscal Year Ended September 30, 2019</t>
  </si>
  <si>
    <t>Grants from Other Local Units - Human Services</t>
  </si>
  <si>
    <t>2019 Countywide Population:</t>
  </si>
  <si>
    <t>Local Fiscal Year Ended September 30, 2020</t>
  </si>
  <si>
    <t>Impact Fees - Commercial - Public Safety</t>
  </si>
  <si>
    <t>Impact Fees - Commercial - Transportation</t>
  </si>
  <si>
    <t>Transportation - Parking Facilities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</si>
  <si>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</si>
  <si>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</si>
  <si>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</si>
  <si>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</si>
  <si>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</si>
  <si>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</si>
  <si>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</si>
  <si>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</si>
  <si>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</si>
  <si>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</si>
  <si>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</si>
  <si>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</si>
  <si>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Inspection Fee</t>
  </si>
  <si>
    <t>Vessel Registration Fee</t>
  </si>
  <si>
    <t>Other Fees and Special Assessments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</si>
  <si>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</si>
  <si>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</si>
  <si>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</si>
  <si>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</si>
  <si>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Physical Environment - Phosphate Rock Severance Tax</t>
  </si>
  <si>
    <t>State Shared Revenues - Transportation - Constitutional Fuel Tax (2 Cents Fuel Tax)</t>
  </si>
  <si>
    <t>State Shared Revenues - Transportation - Fuel Tax Refunds and Credits</t>
  </si>
  <si>
    <t>Other Charges for Services (Not Court-Related)</t>
  </si>
  <si>
    <t>Local Fiscal Year Ended September 30, 2022</t>
  </si>
  <si>
    <t>Impact Fees - Commercial - Culture / Recreation</t>
  </si>
  <si>
    <t>2022 Countywide Population:</t>
  </si>
  <si>
    <t>Local Fiscal Year Ended September 30, 2023</t>
  </si>
  <si>
    <t>Other Miscellaneous Revenues - Settlements</t>
  </si>
  <si>
    <t>Proceeds - Leases - Financial Agreements</t>
  </si>
  <si>
    <t>2023 Countywide Population:</t>
  </si>
  <si>
    <t>Proceeds - Leases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</si>
</sst>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1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246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2"/>
      <c r="M3" s="73"/>
      <c r="N3" s="36"/>
      <c r="O3" s="37"/>
      <c r="P3" s="74" t="s">
        <v>223</v>
      </c>
      <c r="Q3" s="11"/>
      <c r="R3"/>
    </row>
    <row r="4" spans="1:134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224</v>
      </c>
      <c r="N4" s="35" t="s">
        <v>10</v>
      </c>
      <c r="O4" s="35" t="s">
        <v>225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226</v>
      </c>
      <c r="B5" s="26"/>
      <c r="C5" s="26"/>
      <c r="D5" s="27">
        <f t="shared" ref="D5:N5" si="0">SUM(D6:D12)</f>
        <v>247192000</v>
      </c>
      <c r="E5" s="27">
        <f t="shared" si="0"/>
        <v>194829000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442021000</v>
      </c>
      <c r="P5" s="33">
        <f t="shared" ref="P5:P36" si="1">(O5/P$108)</f>
        <v>1005.5850543490625</v>
      </c>
      <c r="Q5" s="6"/>
    </row>
    <row r="6" spans="1:134">
      <c r="A6" s="12"/>
      <c r="B6" s="25">
        <v>311</v>
      </c>
      <c r="C6" s="20" t="s">
        <v>3</v>
      </c>
      <c r="D6" s="47">
        <v>244219000</v>
      </c>
      <c r="E6" s="47">
        <v>96246000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340465000</v>
      </c>
      <c r="P6" s="48">
        <f t="shared" si="1"/>
        <v>774.54807696682633</v>
      </c>
      <c r="Q6" s="9"/>
    </row>
    <row r="7" spans="1:134">
      <c r="A7" s="12"/>
      <c r="B7" s="25">
        <v>312.13</v>
      </c>
      <c r="C7" s="20" t="s">
        <v>227</v>
      </c>
      <c r="D7" s="47">
        <v>0</v>
      </c>
      <c r="E7" s="47">
        <v>30887000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30887000</v>
      </c>
      <c r="P7" s="48">
        <f t="shared" si="1"/>
        <v>70.267036121993058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2162000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2162000</v>
      </c>
      <c r="P8" s="48">
        <f t="shared" si="1"/>
        <v>4.9184877811295689</v>
      </c>
      <c r="Q8" s="9"/>
    </row>
    <row r="9" spans="1:134">
      <c r="A9" s="12"/>
      <c r="B9" s="25">
        <v>312.41000000000003</v>
      </c>
      <c r="C9" s="20" t="s">
        <v>228</v>
      </c>
      <c r="D9" s="47">
        <v>0</v>
      </c>
      <c r="E9" s="47">
        <v>20766000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20766000</v>
      </c>
      <c r="P9" s="48">
        <f t="shared" si="1"/>
        <v>47.242052388037294</v>
      </c>
      <c r="Q9" s="9"/>
    </row>
    <row r="10" spans="1:134">
      <c r="A10" s="12"/>
      <c r="B10" s="25">
        <v>312.63</v>
      </c>
      <c r="C10" s="20" t="s">
        <v>229</v>
      </c>
      <c r="D10" s="47">
        <v>0</v>
      </c>
      <c r="E10" s="47">
        <v>42266000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42266000</v>
      </c>
      <c r="P10" s="48">
        <f t="shared" si="1"/>
        <v>96.153933652739298</v>
      </c>
      <c r="Q10" s="9"/>
    </row>
    <row r="11" spans="1:134">
      <c r="A11" s="12"/>
      <c r="B11" s="25">
        <v>315.10000000000002</v>
      </c>
      <c r="C11" s="20" t="s">
        <v>230</v>
      </c>
      <c r="D11" s="47">
        <v>2973000</v>
      </c>
      <c r="E11" s="47">
        <v>2499000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5472000</v>
      </c>
      <c r="P11" s="48">
        <f t="shared" si="1"/>
        <v>12.448642524672064</v>
      </c>
      <c r="Q11" s="9"/>
    </row>
    <row r="12" spans="1:134">
      <c r="A12" s="12"/>
      <c r="B12" s="25">
        <v>316</v>
      </c>
      <c r="C12" s="20" t="s">
        <v>156</v>
      </c>
      <c r="D12" s="47">
        <v>0</v>
      </c>
      <c r="E12" s="47">
        <v>3000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3000</v>
      </c>
      <c r="P12" s="48">
        <f t="shared" si="1"/>
        <v>6.8249136648421398E-3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SUM(D14:D23)</f>
        <v>1129000</v>
      </c>
      <c r="E13" s="32">
        <f t="shared" si="3"/>
        <v>71604000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429000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73162000</v>
      </c>
      <c r="P13" s="46">
        <f t="shared" si="1"/>
        <v>166.44144451572689</v>
      </c>
      <c r="Q13" s="10"/>
    </row>
    <row r="14" spans="1:134">
      <c r="A14" s="12"/>
      <c r="B14" s="25">
        <v>322</v>
      </c>
      <c r="C14" s="20" t="s">
        <v>231</v>
      </c>
      <c r="D14" s="47">
        <v>0</v>
      </c>
      <c r="E14" s="47">
        <v>7108000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7108000</v>
      </c>
      <c r="P14" s="48">
        <f t="shared" si="1"/>
        <v>16.170495443232642</v>
      </c>
      <c r="Q14" s="9"/>
    </row>
    <row r="15" spans="1:134">
      <c r="A15" s="12"/>
      <c r="B15" s="25">
        <v>324.11</v>
      </c>
      <c r="C15" s="20" t="s">
        <v>19</v>
      </c>
      <c r="D15" s="47">
        <v>0</v>
      </c>
      <c r="E15" s="47">
        <v>5900000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3" si="4">SUM(D15:N15)</f>
        <v>5900000</v>
      </c>
      <c r="P15" s="48">
        <f t="shared" si="1"/>
        <v>13.422330207522874</v>
      </c>
      <c r="Q15" s="9"/>
    </row>
    <row r="16" spans="1:134">
      <c r="A16" s="12"/>
      <c r="B16" s="25">
        <v>324.12</v>
      </c>
      <c r="C16" s="20" t="s">
        <v>217</v>
      </c>
      <c r="D16" s="47">
        <v>0</v>
      </c>
      <c r="E16" s="47">
        <v>671000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671000</v>
      </c>
      <c r="P16" s="48">
        <f t="shared" si="1"/>
        <v>1.5265056897030254</v>
      </c>
      <c r="Q16" s="9"/>
    </row>
    <row r="17" spans="1:17">
      <c r="A17" s="12"/>
      <c r="B17" s="25">
        <v>324.31</v>
      </c>
      <c r="C17" s="20" t="s">
        <v>20</v>
      </c>
      <c r="D17" s="47">
        <v>0</v>
      </c>
      <c r="E17" s="47">
        <v>34476000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34476000</v>
      </c>
      <c r="P17" s="48">
        <f t="shared" si="1"/>
        <v>78.431907836365866</v>
      </c>
      <c r="Q17" s="9"/>
    </row>
    <row r="18" spans="1:17">
      <c r="A18" s="12"/>
      <c r="B18" s="25">
        <v>324.32</v>
      </c>
      <c r="C18" s="20" t="s">
        <v>218</v>
      </c>
      <c r="D18" s="47">
        <v>0</v>
      </c>
      <c r="E18" s="47">
        <v>4652000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4652000</v>
      </c>
      <c r="P18" s="48">
        <f t="shared" si="1"/>
        <v>10.583166122948544</v>
      </c>
      <c r="Q18" s="9"/>
    </row>
    <row r="19" spans="1:17">
      <c r="A19" s="12"/>
      <c r="B19" s="25">
        <v>324.61</v>
      </c>
      <c r="C19" s="20" t="s">
        <v>21</v>
      </c>
      <c r="D19" s="47">
        <v>0</v>
      </c>
      <c r="E19" s="47">
        <v>11330000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11330000</v>
      </c>
      <c r="P19" s="48">
        <f t="shared" si="1"/>
        <v>25.775423940887148</v>
      </c>
      <c r="Q19" s="9"/>
    </row>
    <row r="20" spans="1:17">
      <c r="A20" s="12"/>
      <c r="B20" s="25">
        <v>325.10000000000002</v>
      </c>
      <c r="C20" s="20" t="s">
        <v>22</v>
      </c>
      <c r="D20" s="47">
        <v>0</v>
      </c>
      <c r="E20" s="47">
        <v>5000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5000</v>
      </c>
      <c r="P20" s="48">
        <f t="shared" si="1"/>
        <v>1.1374856108070232E-2</v>
      </c>
      <c r="Q20" s="9"/>
    </row>
    <row r="21" spans="1:17">
      <c r="A21" s="12"/>
      <c r="B21" s="25">
        <v>329.1</v>
      </c>
      <c r="C21" s="20" t="s">
        <v>232</v>
      </c>
      <c r="D21" s="47">
        <v>0</v>
      </c>
      <c r="E21" s="47">
        <v>2784000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2784000</v>
      </c>
      <c r="P21" s="48">
        <f t="shared" si="1"/>
        <v>6.3335198809735056</v>
      </c>
      <c r="Q21" s="9"/>
    </row>
    <row r="22" spans="1:17">
      <c r="A22" s="12"/>
      <c r="B22" s="25">
        <v>329.4</v>
      </c>
      <c r="C22" s="20" t="s">
        <v>233</v>
      </c>
      <c r="D22" s="47">
        <v>0</v>
      </c>
      <c r="E22" s="47">
        <v>261000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261000</v>
      </c>
      <c r="P22" s="48">
        <f t="shared" si="1"/>
        <v>0.59376748884126618</v>
      </c>
      <c r="Q22" s="9"/>
    </row>
    <row r="23" spans="1:17">
      <c r="A23" s="12"/>
      <c r="B23" s="25">
        <v>329.5</v>
      </c>
      <c r="C23" s="20" t="s">
        <v>234</v>
      </c>
      <c r="D23" s="47">
        <v>1129000</v>
      </c>
      <c r="E23" s="47">
        <v>4417000</v>
      </c>
      <c r="F23" s="47">
        <v>0</v>
      </c>
      <c r="G23" s="47">
        <v>0</v>
      </c>
      <c r="H23" s="47">
        <v>0</v>
      </c>
      <c r="I23" s="47">
        <v>429000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5975000</v>
      </c>
      <c r="P23" s="48">
        <f t="shared" si="1"/>
        <v>13.592953049143928</v>
      </c>
      <c r="Q23" s="9"/>
    </row>
    <row r="24" spans="1:17" ht="15.75">
      <c r="A24" s="29" t="s">
        <v>235</v>
      </c>
      <c r="B24" s="30"/>
      <c r="C24" s="31"/>
      <c r="D24" s="32">
        <f t="shared" ref="D24:N24" si="5">SUM(D25:D56)</f>
        <v>80171000</v>
      </c>
      <c r="E24" s="32">
        <f t="shared" si="5"/>
        <v>82229000</v>
      </c>
      <c r="F24" s="32">
        <f t="shared" si="5"/>
        <v>0</v>
      </c>
      <c r="G24" s="32">
        <f t="shared" si="5"/>
        <v>11896000</v>
      </c>
      <c r="H24" s="32">
        <f t="shared" si="5"/>
        <v>0</v>
      </c>
      <c r="I24" s="32">
        <f t="shared" si="5"/>
        <v>21665000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5">
        <f>SUM(D24:N24)</f>
        <v>195961000</v>
      </c>
      <c r="P24" s="46">
        <f t="shared" si="1"/>
        <v>445.80563555871021</v>
      </c>
      <c r="Q24" s="10"/>
    </row>
    <row r="25" spans="1:17">
      <c r="A25" s="12"/>
      <c r="B25" s="25">
        <v>331.1</v>
      </c>
      <c r="C25" s="20" t="s">
        <v>24</v>
      </c>
      <c r="D25" s="47">
        <v>0</v>
      </c>
      <c r="E25" s="47">
        <v>55691000</v>
      </c>
      <c r="F25" s="47">
        <v>0</v>
      </c>
      <c r="G25" s="47">
        <v>2000</v>
      </c>
      <c r="H25" s="47">
        <v>0</v>
      </c>
      <c r="I25" s="47">
        <v>155000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>SUM(D25:N25)</f>
        <v>55848000</v>
      </c>
      <c r="P25" s="48">
        <f t="shared" si="1"/>
        <v>127.05259278470128</v>
      </c>
      <c r="Q25" s="9"/>
    </row>
    <row r="26" spans="1:17">
      <c r="A26" s="12"/>
      <c r="B26" s="25">
        <v>331.2</v>
      </c>
      <c r="C26" s="20" t="s">
        <v>25</v>
      </c>
      <c r="D26" s="47">
        <v>914000</v>
      </c>
      <c r="E26" s="47">
        <v>400000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>SUM(D26:N26)</f>
        <v>1314000</v>
      </c>
      <c r="P26" s="48">
        <f t="shared" si="1"/>
        <v>2.9893121852008573</v>
      </c>
      <c r="Q26" s="9"/>
    </row>
    <row r="27" spans="1:17">
      <c r="A27" s="12"/>
      <c r="B27" s="25">
        <v>331.42</v>
      </c>
      <c r="C27" s="20" t="s">
        <v>31</v>
      </c>
      <c r="D27" s="47">
        <v>0</v>
      </c>
      <c r="E27" s="47">
        <v>1906000</v>
      </c>
      <c r="F27" s="47">
        <v>0</v>
      </c>
      <c r="G27" s="47">
        <v>0</v>
      </c>
      <c r="H27" s="47">
        <v>0</v>
      </c>
      <c r="I27" s="47">
        <v>12968000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ref="O27:O47" si="6">SUM(D27:N27)</f>
        <v>14874000</v>
      </c>
      <c r="P27" s="48">
        <f t="shared" si="1"/>
        <v>33.837921950287331</v>
      </c>
      <c r="Q27" s="9"/>
    </row>
    <row r="28" spans="1:17">
      <c r="A28" s="12"/>
      <c r="B28" s="25">
        <v>331.49</v>
      </c>
      <c r="C28" s="20" t="s">
        <v>32</v>
      </c>
      <c r="D28" s="47">
        <v>0</v>
      </c>
      <c r="E28" s="47">
        <v>0</v>
      </c>
      <c r="F28" s="47">
        <v>0</v>
      </c>
      <c r="G28" s="47">
        <v>611000</v>
      </c>
      <c r="H28" s="47">
        <v>0</v>
      </c>
      <c r="I28" s="47">
        <v>973000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1584000</v>
      </c>
      <c r="P28" s="48">
        <f t="shared" si="1"/>
        <v>3.6035544150366499</v>
      </c>
      <c r="Q28" s="9"/>
    </row>
    <row r="29" spans="1:17">
      <c r="A29" s="12"/>
      <c r="B29" s="25">
        <v>331.5</v>
      </c>
      <c r="C29" s="20" t="s">
        <v>27</v>
      </c>
      <c r="D29" s="47">
        <v>622000</v>
      </c>
      <c r="E29" s="47">
        <v>8284000</v>
      </c>
      <c r="F29" s="47">
        <v>0</v>
      </c>
      <c r="G29" s="47">
        <v>73000</v>
      </c>
      <c r="H29" s="47">
        <v>0</v>
      </c>
      <c r="I29" s="47">
        <v>21000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9000000</v>
      </c>
      <c r="P29" s="48">
        <f t="shared" si="1"/>
        <v>20.474740994526421</v>
      </c>
      <c r="Q29" s="9"/>
    </row>
    <row r="30" spans="1:17">
      <c r="A30" s="12"/>
      <c r="B30" s="25">
        <v>331.62</v>
      </c>
      <c r="C30" s="20" t="s">
        <v>34</v>
      </c>
      <c r="D30" s="47">
        <v>0</v>
      </c>
      <c r="E30" s="47">
        <v>68000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68000</v>
      </c>
      <c r="P30" s="48">
        <f t="shared" si="1"/>
        <v>0.15469804306975518</v>
      </c>
      <c r="Q30" s="9"/>
    </row>
    <row r="31" spans="1:17">
      <c r="A31" s="12"/>
      <c r="B31" s="25">
        <v>331.69</v>
      </c>
      <c r="C31" s="20" t="s">
        <v>35</v>
      </c>
      <c r="D31" s="47">
        <v>0</v>
      </c>
      <c r="E31" s="47">
        <v>247000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247000</v>
      </c>
      <c r="P31" s="48">
        <f t="shared" si="1"/>
        <v>0.56191789173866946</v>
      </c>
      <c r="Q31" s="9"/>
    </row>
    <row r="32" spans="1:17" ht="14.25" customHeight="1">
      <c r="A32" s="12"/>
      <c r="B32" s="25">
        <v>331.7</v>
      </c>
      <c r="C32" s="20" t="s">
        <v>28</v>
      </c>
      <c r="D32" s="47">
        <v>0</v>
      </c>
      <c r="E32" s="47">
        <v>101000</v>
      </c>
      <c r="F32" s="47">
        <v>0</v>
      </c>
      <c r="G32" s="47">
        <v>109000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210000</v>
      </c>
      <c r="P32" s="48">
        <f t="shared" si="1"/>
        <v>0.4777439565389498</v>
      </c>
      <c r="Q32" s="9"/>
    </row>
    <row r="33" spans="1:17">
      <c r="A33" s="12"/>
      <c r="B33" s="25">
        <v>334.2</v>
      </c>
      <c r="C33" s="20" t="s">
        <v>29</v>
      </c>
      <c r="D33" s="47">
        <v>0</v>
      </c>
      <c r="E33" s="47">
        <v>4508000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4508000</v>
      </c>
      <c r="P33" s="48">
        <f t="shared" si="1"/>
        <v>10.255570267036122</v>
      </c>
      <c r="Q33" s="9"/>
    </row>
    <row r="34" spans="1:17">
      <c r="A34" s="12"/>
      <c r="B34" s="25">
        <v>334.39</v>
      </c>
      <c r="C34" s="20" t="s">
        <v>36</v>
      </c>
      <c r="D34" s="47">
        <v>0</v>
      </c>
      <c r="E34" s="47">
        <v>55000</v>
      </c>
      <c r="F34" s="47">
        <v>0</v>
      </c>
      <c r="G34" s="47">
        <v>89000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144000</v>
      </c>
      <c r="P34" s="48">
        <f t="shared" si="1"/>
        <v>0.32759585591242268</v>
      </c>
      <c r="Q34" s="9"/>
    </row>
    <row r="35" spans="1:17">
      <c r="A35" s="12"/>
      <c r="B35" s="25">
        <v>334.42</v>
      </c>
      <c r="C35" s="20" t="s">
        <v>37</v>
      </c>
      <c r="D35" s="47">
        <v>0</v>
      </c>
      <c r="E35" s="47">
        <v>57000</v>
      </c>
      <c r="F35" s="47">
        <v>0</v>
      </c>
      <c r="G35" s="47">
        <v>167000</v>
      </c>
      <c r="H35" s="47">
        <v>0</v>
      </c>
      <c r="I35" s="47">
        <v>2407000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2631000</v>
      </c>
      <c r="P35" s="48">
        <f t="shared" si="1"/>
        <v>5.985449284066557</v>
      </c>
      <c r="Q35" s="9"/>
    </row>
    <row r="36" spans="1:17">
      <c r="A36" s="12"/>
      <c r="B36" s="25">
        <v>334.49</v>
      </c>
      <c r="C36" s="20" t="s">
        <v>38</v>
      </c>
      <c r="D36" s="47">
        <v>0</v>
      </c>
      <c r="E36" s="47">
        <v>0</v>
      </c>
      <c r="F36" s="47">
        <v>0</v>
      </c>
      <c r="G36" s="47">
        <v>10503000</v>
      </c>
      <c r="H36" s="47">
        <v>0</v>
      </c>
      <c r="I36" s="47">
        <v>4648000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15151000</v>
      </c>
      <c r="P36" s="48">
        <f t="shared" si="1"/>
        <v>34.468088978674423</v>
      </c>
      <c r="Q36" s="9"/>
    </row>
    <row r="37" spans="1:17">
      <c r="A37" s="12"/>
      <c r="B37" s="25">
        <v>334.5</v>
      </c>
      <c r="C37" s="20" t="s">
        <v>39</v>
      </c>
      <c r="D37" s="47">
        <v>1000</v>
      </c>
      <c r="E37" s="47">
        <v>1788000</v>
      </c>
      <c r="F37" s="47">
        <v>0</v>
      </c>
      <c r="G37" s="47">
        <v>0</v>
      </c>
      <c r="H37" s="47">
        <v>0</v>
      </c>
      <c r="I37" s="47">
        <v>2000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1791000</v>
      </c>
      <c r="P37" s="48">
        <f t="shared" ref="P37:P68" si="7">(O37/P$108)</f>
        <v>4.0744734579107575</v>
      </c>
      <c r="Q37" s="9"/>
    </row>
    <row r="38" spans="1:17">
      <c r="A38" s="12"/>
      <c r="B38" s="25">
        <v>334.61</v>
      </c>
      <c r="C38" s="20" t="s">
        <v>40</v>
      </c>
      <c r="D38" s="47">
        <v>0</v>
      </c>
      <c r="E38" s="47">
        <v>1712000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1712000</v>
      </c>
      <c r="P38" s="48">
        <f t="shared" si="7"/>
        <v>3.8947507314032479</v>
      </c>
      <c r="Q38" s="9"/>
    </row>
    <row r="39" spans="1:17">
      <c r="A39" s="12"/>
      <c r="B39" s="25">
        <v>334.62</v>
      </c>
      <c r="C39" s="20" t="s">
        <v>41</v>
      </c>
      <c r="D39" s="47">
        <v>4145000</v>
      </c>
      <c r="E39" s="47">
        <v>384000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4529000</v>
      </c>
      <c r="P39" s="48">
        <f t="shared" si="7"/>
        <v>10.303344662690018</v>
      </c>
      <c r="Q39" s="9"/>
    </row>
    <row r="40" spans="1:17">
      <c r="A40" s="12"/>
      <c r="B40" s="25">
        <v>334.7</v>
      </c>
      <c r="C40" s="20" t="s">
        <v>42</v>
      </c>
      <c r="D40" s="47">
        <v>0</v>
      </c>
      <c r="E40" s="47">
        <v>141000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141000</v>
      </c>
      <c r="P40" s="48">
        <f t="shared" si="7"/>
        <v>0.32077094224758057</v>
      </c>
      <c r="Q40" s="9"/>
    </row>
    <row r="41" spans="1:17">
      <c r="A41" s="12"/>
      <c r="B41" s="25">
        <v>335.12099999999998</v>
      </c>
      <c r="C41" s="20" t="s">
        <v>236</v>
      </c>
      <c r="D41" s="47">
        <v>16639000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16639000</v>
      </c>
      <c r="P41" s="48">
        <f t="shared" si="7"/>
        <v>37.853246156436121</v>
      </c>
      <c r="Q41" s="9"/>
    </row>
    <row r="42" spans="1:17">
      <c r="A42" s="12"/>
      <c r="B42" s="25">
        <v>335.13</v>
      </c>
      <c r="C42" s="20" t="s">
        <v>158</v>
      </c>
      <c r="D42" s="47">
        <v>117000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117000</v>
      </c>
      <c r="P42" s="48">
        <f t="shared" si="7"/>
        <v>0.26617163292884344</v>
      </c>
      <c r="Q42" s="9"/>
    </row>
    <row r="43" spans="1:17">
      <c r="A43" s="12"/>
      <c r="B43" s="25">
        <v>335.14</v>
      </c>
      <c r="C43" s="20" t="s">
        <v>159</v>
      </c>
      <c r="D43" s="47">
        <v>267000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267000</v>
      </c>
      <c r="P43" s="48">
        <f t="shared" si="7"/>
        <v>0.60741731617095041</v>
      </c>
      <c r="Q43" s="9"/>
    </row>
    <row r="44" spans="1:17">
      <c r="A44" s="12"/>
      <c r="B44" s="25">
        <v>335.15</v>
      </c>
      <c r="C44" s="20" t="s">
        <v>160</v>
      </c>
      <c r="D44" s="47">
        <v>151000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151000</v>
      </c>
      <c r="P44" s="48">
        <f t="shared" si="7"/>
        <v>0.34352065446372104</v>
      </c>
      <c r="Q44" s="9"/>
    </row>
    <row r="45" spans="1:17">
      <c r="A45" s="12"/>
      <c r="B45" s="25">
        <v>335.16</v>
      </c>
      <c r="C45" s="20" t="s">
        <v>237</v>
      </c>
      <c r="D45" s="47">
        <v>446000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446000</v>
      </c>
      <c r="P45" s="48">
        <f t="shared" si="7"/>
        <v>1.0146371648398649</v>
      </c>
      <c r="Q45" s="9"/>
    </row>
    <row r="46" spans="1:17">
      <c r="A46" s="12"/>
      <c r="B46" s="25">
        <v>335.18</v>
      </c>
      <c r="C46" s="20" t="s">
        <v>238</v>
      </c>
      <c r="D46" s="47">
        <v>41747000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41747000</v>
      </c>
      <c r="P46" s="48">
        <f t="shared" si="7"/>
        <v>94.973223588721609</v>
      </c>
      <c r="Q46" s="9"/>
    </row>
    <row r="47" spans="1:17">
      <c r="A47" s="12"/>
      <c r="B47" s="25">
        <v>335.36</v>
      </c>
      <c r="C47" s="20" t="s">
        <v>239</v>
      </c>
      <c r="D47" s="47">
        <v>0</v>
      </c>
      <c r="E47" s="47">
        <v>301000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301000</v>
      </c>
      <c r="P47" s="48">
        <f t="shared" si="7"/>
        <v>0.68476633770582807</v>
      </c>
      <c r="Q47" s="9"/>
    </row>
    <row r="48" spans="1:17">
      <c r="A48" s="12"/>
      <c r="B48" s="25">
        <v>335.43</v>
      </c>
      <c r="C48" s="20" t="s">
        <v>240</v>
      </c>
      <c r="D48" s="47">
        <v>0</v>
      </c>
      <c r="E48" s="47">
        <v>4051000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ref="O48:O55" si="8">SUM(D48:N48)</f>
        <v>4051000</v>
      </c>
      <c r="P48" s="48">
        <f t="shared" si="7"/>
        <v>9.2159084187585023</v>
      </c>
      <c r="Q48" s="9"/>
    </row>
    <row r="49" spans="1:17">
      <c r="A49" s="12"/>
      <c r="B49" s="25">
        <v>335.45</v>
      </c>
      <c r="C49" s="20" t="s">
        <v>241</v>
      </c>
      <c r="D49" s="47">
        <v>0</v>
      </c>
      <c r="E49" s="47">
        <v>1813000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1813000</v>
      </c>
      <c r="P49" s="48">
        <f t="shared" si="7"/>
        <v>4.1245228247862666</v>
      </c>
      <c r="Q49" s="9"/>
    </row>
    <row r="50" spans="1:17">
      <c r="A50" s="12"/>
      <c r="B50" s="25">
        <v>335.7</v>
      </c>
      <c r="C50" s="20" t="s">
        <v>53</v>
      </c>
      <c r="D50" s="47">
        <v>0</v>
      </c>
      <c r="E50" s="47">
        <v>105000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105000</v>
      </c>
      <c r="P50" s="48">
        <f t="shared" si="7"/>
        <v>0.2388719782694749</v>
      </c>
      <c r="Q50" s="9"/>
    </row>
    <row r="51" spans="1:17">
      <c r="A51" s="12"/>
      <c r="B51" s="25">
        <v>337.1</v>
      </c>
      <c r="C51" s="20" t="s">
        <v>55</v>
      </c>
      <c r="D51" s="47">
        <v>426000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426000</v>
      </c>
      <c r="P51" s="48">
        <f t="shared" si="7"/>
        <v>0.96913774040758383</v>
      </c>
      <c r="Q51" s="9"/>
    </row>
    <row r="52" spans="1:17">
      <c r="A52" s="12"/>
      <c r="B52" s="25">
        <v>337.2</v>
      </c>
      <c r="C52" s="20" t="s">
        <v>56</v>
      </c>
      <c r="D52" s="47">
        <v>0</v>
      </c>
      <c r="E52" s="47">
        <v>591000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591000</v>
      </c>
      <c r="P52" s="48">
        <f t="shared" si="7"/>
        <v>1.3445079919739016</v>
      </c>
      <c r="Q52" s="9"/>
    </row>
    <row r="53" spans="1:17">
      <c r="A53" s="12"/>
      <c r="B53" s="25">
        <v>337.3</v>
      </c>
      <c r="C53" s="20" t="s">
        <v>57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491000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491000</v>
      </c>
      <c r="P53" s="48">
        <f t="shared" si="7"/>
        <v>1.117010869812497</v>
      </c>
      <c r="Q53" s="9"/>
    </row>
    <row r="54" spans="1:17">
      <c r="A54" s="12"/>
      <c r="B54" s="25">
        <v>337.4</v>
      </c>
      <c r="C54" s="20" t="s">
        <v>58</v>
      </c>
      <c r="D54" s="47">
        <v>0</v>
      </c>
      <c r="E54" s="47">
        <v>18000</v>
      </c>
      <c r="F54" s="47">
        <v>0</v>
      </c>
      <c r="G54" s="47">
        <v>214000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232000</v>
      </c>
      <c r="P54" s="48">
        <f t="shared" si="7"/>
        <v>0.52779332341445884</v>
      </c>
      <c r="Q54" s="9"/>
    </row>
    <row r="55" spans="1:17">
      <c r="A55" s="12"/>
      <c r="B55" s="25">
        <v>337.7</v>
      </c>
      <c r="C55" s="20" t="s">
        <v>126</v>
      </c>
      <c r="D55" s="47">
        <v>0</v>
      </c>
      <c r="E55" s="47">
        <v>8000</v>
      </c>
      <c r="F55" s="47">
        <v>0</v>
      </c>
      <c r="G55" s="47">
        <v>128000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136000</v>
      </c>
      <c r="P55" s="48">
        <f t="shared" si="7"/>
        <v>0.30939608613951036</v>
      </c>
      <c r="Q55" s="9"/>
    </row>
    <row r="56" spans="1:17">
      <c r="A56" s="12"/>
      <c r="B56" s="25">
        <v>339</v>
      </c>
      <c r="C56" s="20" t="s">
        <v>59</v>
      </c>
      <c r="D56" s="47">
        <v>14696000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>SUM(D56:N56)</f>
        <v>14696000</v>
      </c>
      <c r="P56" s="48">
        <f t="shared" si="7"/>
        <v>33.432977072840032</v>
      </c>
      <c r="Q56" s="9"/>
    </row>
    <row r="57" spans="1:17" ht="15.75">
      <c r="A57" s="29" t="s">
        <v>64</v>
      </c>
      <c r="B57" s="30"/>
      <c r="C57" s="31"/>
      <c r="D57" s="32">
        <f t="shared" ref="D57:N57" si="9">SUM(D58:D84)</f>
        <v>49326000</v>
      </c>
      <c r="E57" s="32">
        <f t="shared" si="9"/>
        <v>11687000</v>
      </c>
      <c r="F57" s="32">
        <f t="shared" si="9"/>
        <v>0</v>
      </c>
      <c r="G57" s="32">
        <f t="shared" si="9"/>
        <v>0</v>
      </c>
      <c r="H57" s="32">
        <f t="shared" si="9"/>
        <v>0</v>
      </c>
      <c r="I57" s="32">
        <f t="shared" si="9"/>
        <v>257179000</v>
      </c>
      <c r="J57" s="32">
        <f t="shared" si="9"/>
        <v>102741000</v>
      </c>
      <c r="K57" s="32">
        <f t="shared" si="9"/>
        <v>0</v>
      </c>
      <c r="L57" s="32">
        <f t="shared" si="9"/>
        <v>0</v>
      </c>
      <c r="M57" s="32">
        <f t="shared" si="9"/>
        <v>0</v>
      </c>
      <c r="N57" s="32">
        <f t="shared" si="9"/>
        <v>0</v>
      </c>
      <c r="O57" s="32">
        <f>SUM(D57:N57)</f>
        <v>420933000</v>
      </c>
      <c r="P57" s="46">
        <f t="shared" si="7"/>
        <v>957.6104612276655</v>
      </c>
      <c r="Q57" s="10"/>
    </row>
    <row r="58" spans="1:17">
      <c r="A58" s="12"/>
      <c r="B58" s="25">
        <v>341.1</v>
      </c>
      <c r="C58" s="20" t="s">
        <v>163</v>
      </c>
      <c r="D58" s="47">
        <v>9000</v>
      </c>
      <c r="E58" s="47">
        <v>882000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>SUM(D58:N58)</f>
        <v>891000</v>
      </c>
      <c r="P58" s="48">
        <f t="shared" si="7"/>
        <v>2.0269993584581156</v>
      </c>
      <c r="Q58" s="9"/>
    </row>
    <row r="59" spans="1:17">
      <c r="A59" s="12"/>
      <c r="B59" s="25">
        <v>341.2</v>
      </c>
      <c r="C59" s="20" t="s">
        <v>164</v>
      </c>
      <c r="D59" s="47">
        <v>520000</v>
      </c>
      <c r="E59" s="47">
        <v>249000</v>
      </c>
      <c r="F59" s="47">
        <v>0</v>
      </c>
      <c r="G59" s="47">
        <v>0</v>
      </c>
      <c r="H59" s="47">
        <v>0</v>
      </c>
      <c r="I59" s="47">
        <v>0</v>
      </c>
      <c r="J59" s="47">
        <v>102741000</v>
      </c>
      <c r="K59" s="47">
        <v>0</v>
      </c>
      <c r="L59" s="47">
        <v>0</v>
      </c>
      <c r="M59" s="47">
        <v>0</v>
      </c>
      <c r="N59" s="47">
        <v>0</v>
      </c>
      <c r="O59" s="47">
        <f t="shared" ref="O59:O84" si="10">SUM(D59:N59)</f>
        <v>103510000</v>
      </c>
      <c r="P59" s="48">
        <f t="shared" si="7"/>
        <v>235.48227114926996</v>
      </c>
      <c r="Q59" s="9"/>
    </row>
    <row r="60" spans="1:17">
      <c r="A60" s="12"/>
      <c r="B60" s="25">
        <v>341.56</v>
      </c>
      <c r="C60" s="20" t="s">
        <v>165</v>
      </c>
      <c r="D60" s="47">
        <v>18000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18000</v>
      </c>
      <c r="P60" s="48">
        <f t="shared" si="7"/>
        <v>4.0949481989052836E-2</v>
      </c>
      <c r="Q60" s="9"/>
    </row>
    <row r="61" spans="1:17">
      <c r="A61" s="12"/>
      <c r="B61" s="25">
        <v>341.8</v>
      </c>
      <c r="C61" s="20" t="s">
        <v>205</v>
      </c>
      <c r="D61" s="47">
        <v>15570000</v>
      </c>
      <c r="E61" s="47">
        <v>1113000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16683000</v>
      </c>
      <c r="P61" s="48">
        <f t="shared" si="7"/>
        <v>37.95334489018714</v>
      </c>
      <c r="Q61" s="9"/>
    </row>
    <row r="62" spans="1:17">
      <c r="A62" s="12"/>
      <c r="B62" s="25">
        <v>341.9</v>
      </c>
      <c r="C62" s="20" t="s">
        <v>166</v>
      </c>
      <c r="D62" s="47">
        <v>0</v>
      </c>
      <c r="E62" s="47">
        <v>2251000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2251000</v>
      </c>
      <c r="P62" s="48">
        <f t="shared" si="7"/>
        <v>5.1209602198532185</v>
      </c>
      <c r="Q62" s="9"/>
    </row>
    <row r="63" spans="1:17">
      <c r="A63" s="12"/>
      <c r="B63" s="25">
        <v>342.1</v>
      </c>
      <c r="C63" s="20" t="s">
        <v>72</v>
      </c>
      <c r="D63" s="47">
        <v>944000</v>
      </c>
      <c r="E63" s="47">
        <v>1712000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2656000</v>
      </c>
      <c r="P63" s="48">
        <f t="shared" si="7"/>
        <v>6.0423235646069076</v>
      </c>
      <c r="Q63" s="9"/>
    </row>
    <row r="64" spans="1:17">
      <c r="A64" s="12"/>
      <c r="B64" s="25">
        <v>342.6</v>
      </c>
      <c r="C64" s="20" t="s">
        <v>73</v>
      </c>
      <c r="D64" s="47">
        <v>14495000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14495000</v>
      </c>
      <c r="P64" s="48">
        <f t="shared" si="7"/>
        <v>32.975707857295603</v>
      </c>
      <c r="Q64" s="9"/>
    </row>
    <row r="65" spans="1:17">
      <c r="A65" s="12"/>
      <c r="B65" s="25">
        <v>343.3</v>
      </c>
      <c r="C65" s="20" t="s">
        <v>74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74939000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74939000</v>
      </c>
      <c r="P65" s="48">
        <f t="shared" si="7"/>
        <v>170.48406837653505</v>
      </c>
      <c r="Q65" s="9"/>
    </row>
    <row r="66" spans="1:17">
      <c r="A66" s="12"/>
      <c r="B66" s="25">
        <v>343.4</v>
      </c>
      <c r="C66" s="20" t="s">
        <v>75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55329000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55329000</v>
      </c>
      <c r="P66" s="48">
        <f t="shared" si="7"/>
        <v>125.87188272068359</v>
      </c>
      <c r="Q66" s="9"/>
    </row>
    <row r="67" spans="1:17">
      <c r="A67" s="12"/>
      <c r="B67" s="25">
        <v>343.5</v>
      </c>
      <c r="C67" s="20" t="s">
        <v>76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102940000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102940000</v>
      </c>
      <c r="P67" s="48">
        <f t="shared" si="7"/>
        <v>234.18553755294997</v>
      </c>
      <c r="Q67" s="9"/>
    </row>
    <row r="68" spans="1:17">
      <c r="A68" s="12"/>
      <c r="B68" s="25">
        <v>343.7</v>
      </c>
      <c r="C68" s="20" t="s">
        <v>77</v>
      </c>
      <c r="D68" s="47">
        <v>124000</v>
      </c>
      <c r="E68" s="47">
        <v>111000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235000</v>
      </c>
      <c r="P68" s="48">
        <f t="shared" si="7"/>
        <v>0.5346182370793009</v>
      </c>
      <c r="Q68" s="9"/>
    </row>
    <row r="69" spans="1:17">
      <c r="A69" s="12"/>
      <c r="B69" s="25">
        <v>344.2</v>
      </c>
      <c r="C69" s="20" t="s">
        <v>167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21246000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21246000</v>
      </c>
      <c r="P69" s="48">
        <f t="shared" ref="P69:P100" si="11">(O69/P$108)</f>
        <v>48.334038574412034</v>
      </c>
      <c r="Q69" s="9"/>
    </row>
    <row r="70" spans="1:17">
      <c r="A70" s="12"/>
      <c r="B70" s="25">
        <v>344.3</v>
      </c>
      <c r="C70" s="20" t="s">
        <v>168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252000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252000</v>
      </c>
      <c r="P70" s="48">
        <f t="shared" si="11"/>
        <v>0.57329274784673978</v>
      </c>
      <c r="Q70" s="9"/>
    </row>
    <row r="71" spans="1:17">
      <c r="A71" s="12"/>
      <c r="B71" s="25">
        <v>344.5</v>
      </c>
      <c r="C71" s="20" t="s">
        <v>219</v>
      </c>
      <c r="D71" s="47">
        <v>18000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18000</v>
      </c>
      <c r="P71" s="48">
        <f t="shared" si="11"/>
        <v>4.0949481989052836E-2</v>
      </c>
      <c r="Q71" s="9"/>
    </row>
    <row r="72" spans="1:17">
      <c r="A72" s="12"/>
      <c r="B72" s="25">
        <v>344.9</v>
      </c>
      <c r="C72" s="20" t="s">
        <v>170</v>
      </c>
      <c r="D72" s="47">
        <v>26000</v>
      </c>
      <c r="E72" s="47">
        <v>84000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110000</v>
      </c>
      <c r="P72" s="48">
        <f t="shared" si="11"/>
        <v>0.25024683437754514</v>
      </c>
      <c r="Q72" s="9"/>
    </row>
    <row r="73" spans="1:17">
      <c r="A73" s="12"/>
      <c r="B73" s="25">
        <v>346.3</v>
      </c>
      <c r="C73" s="20" t="s">
        <v>82</v>
      </c>
      <c r="D73" s="47">
        <v>0</v>
      </c>
      <c r="E73" s="47">
        <v>37000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37000</v>
      </c>
      <c r="P73" s="48">
        <f t="shared" si="11"/>
        <v>8.4173935199719718E-2</v>
      </c>
      <c r="Q73" s="9"/>
    </row>
    <row r="74" spans="1:17">
      <c r="A74" s="12"/>
      <c r="B74" s="25">
        <v>346.4</v>
      </c>
      <c r="C74" s="20" t="s">
        <v>83</v>
      </c>
      <c r="D74" s="47">
        <v>32000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32000</v>
      </c>
      <c r="P74" s="48">
        <f t="shared" si="11"/>
        <v>7.2799079091649496E-2</v>
      </c>
      <c r="Q74" s="9"/>
    </row>
    <row r="75" spans="1:17">
      <c r="A75" s="12"/>
      <c r="B75" s="25">
        <v>347.2</v>
      </c>
      <c r="C75" s="20" t="s">
        <v>85</v>
      </c>
      <c r="D75" s="47">
        <v>18000</v>
      </c>
      <c r="E75" s="47">
        <v>2390000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2408000</v>
      </c>
      <c r="P75" s="48">
        <f t="shared" si="11"/>
        <v>5.4781307016466245</v>
      </c>
      <c r="Q75" s="9"/>
    </row>
    <row r="76" spans="1:17">
      <c r="A76" s="12"/>
      <c r="B76" s="25">
        <v>347.5</v>
      </c>
      <c r="C76" s="20" t="s">
        <v>86</v>
      </c>
      <c r="D76" s="47">
        <v>0</v>
      </c>
      <c r="E76" s="47">
        <v>783000</v>
      </c>
      <c r="F76" s="47">
        <v>0</v>
      </c>
      <c r="G76" s="47">
        <v>0</v>
      </c>
      <c r="H76" s="47">
        <v>0</v>
      </c>
      <c r="I76" s="47">
        <v>2103000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2886000</v>
      </c>
      <c r="P76" s="48">
        <f t="shared" si="11"/>
        <v>6.565566945578138</v>
      </c>
      <c r="Q76" s="9"/>
    </row>
    <row r="77" spans="1:17">
      <c r="A77" s="12"/>
      <c r="B77" s="25">
        <v>347.9</v>
      </c>
      <c r="C77" s="20" t="s">
        <v>87</v>
      </c>
      <c r="D77" s="47">
        <v>0</v>
      </c>
      <c r="E77" s="47">
        <v>150000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150000</v>
      </c>
      <c r="P77" s="48">
        <f t="shared" si="11"/>
        <v>0.34124568324210697</v>
      </c>
      <c r="Q77" s="9"/>
    </row>
    <row r="78" spans="1:17">
      <c r="A78" s="12"/>
      <c r="B78" s="25">
        <v>348.88</v>
      </c>
      <c r="C78" s="20" t="s">
        <v>171</v>
      </c>
      <c r="D78" s="47">
        <v>550000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550000</v>
      </c>
      <c r="P78" s="48">
        <f t="shared" si="11"/>
        <v>1.2512341718877256</v>
      </c>
      <c r="Q78" s="9"/>
    </row>
    <row r="79" spans="1:17">
      <c r="A79" s="12"/>
      <c r="B79" s="25">
        <v>348.92099999999999</v>
      </c>
      <c r="C79" s="20" t="s">
        <v>172</v>
      </c>
      <c r="D79" s="47">
        <v>72000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ref="O79:O83" si="12">SUM(D79:N79)</f>
        <v>72000</v>
      </c>
      <c r="P79" s="48">
        <f t="shared" si="11"/>
        <v>0.16379792795621134</v>
      </c>
      <c r="Q79" s="9"/>
    </row>
    <row r="80" spans="1:17">
      <c r="A80" s="12"/>
      <c r="B80" s="25">
        <v>348.92200000000003</v>
      </c>
      <c r="C80" s="20" t="s">
        <v>173</v>
      </c>
      <c r="D80" s="47">
        <v>72000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72000</v>
      </c>
      <c r="P80" s="48">
        <f t="shared" si="11"/>
        <v>0.16379792795621134</v>
      </c>
      <c r="Q80" s="9"/>
    </row>
    <row r="81" spans="1:17">
      <c r="A81" s="12"/>
      <c r="B81" s="25">
        <v>348.923</v>
      </c>
      <c r="C81" s="20" t="s">
        <v>174</v>
      </c>
      <c r="D81" s="47">
        <v>72000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72000</v>
      </c>
      <c r="P81" s="48">
        <f t="shared" si="11"/>
        <v>0.16379792795621134</v>
      </c>
      <c r="Q81" s="9"/>
    </row>
    <row r="82" spans="1:17">
      <c r="A82" s="12"/>
      <c r="B82" s="25">
        <v>348.92399999999998</v>
      </c>
      <c r="C82" s="20" t="s">
        <v>175</v>
      </c>
      <c r="D82" s="47">
        <v>72000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72000</v>
      </c>
      <c r="P82" s="48">
        <f t="shared" si="11"/>
        <v>0.16379792795621134</v>
      </c>
      <c r="Q82" s="9"/>
    </row>
    <row r="83" spans="1:17">
      <c r="A83" s="12"/>
      <c r="B83" s="25">
        <v>348.99</v>
      </c>
      <c r="C83" s="20" t="s">
        <v>176</v>
      </c>
      <c r="D83" s="47">
        <v>1144000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1144000</v>
      </c>
      <c r="P83" s="48">
        <f t="shared" si="11"/>
        <v>2.6025670775264693</v>
      </c>
      <c r="Q83" s="9"/>
    </row>
    <row r="84" spans="1:17">
      <c r="A84" s="12"/>
      <c r="B84" s="25">
        <v>349</v>
      </c>
      <c r="C84" s="20" t="s">
        <v>242</v>
      </c>
      <c r="D84" s="47">
        <v>15570000</v>
      </c>
      <c r="E84" s="47">
        <v>1925000</v>
      </c>
      <c r="F84" s="47">
        <v>0</v>
      </c>
      <c r="G84" s="47">
        <v>0</v>
      </c>
      <c r="H84" s="47">
        <v>0</v>
      </c>
      <c r="I84" s="47">
        <v>370000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0"/>
        <v>17865000</v>
      </c>
      <c r="P84" s="48">
        <f t="shared" si="11"/>
        <v>40.642360874134944</v>
      </c>
      <c r="Q84" s="9"/>
    </row>
    <row r="85" spans="1:17" ht="15.75">
      <c r="A85" s="29" t="s">
        <v>65</v>
      </c>
      <c r="B85" s="30"/>
      <c r="C85" s="31"/>
      <c r="D85" s="32">
        <f t="shared" ref="D85:N85" si="13">SUM(D86:D92)</f>
        <v>719000</v>
      </c>
      <c r="E85" s="32">
        <f t="shared" si="13"/>
        <v>6624000</v>
      </c>
      <c r="F85" s="32">
        <f t="shared" si="13"/>
        <v>0</v>
      </c>
      <c r="G85" s="32">
        <f t="shared" si="13"/>
        <v>0</v>
      </c>
      <c r="H85" s="32">
        <f t="shared" si="13"/>
        <v>0</v>
      </c>
      <c r="I85" s="32">
        <f t="shared" si="13"/>
        <v>151000</v>
      </c>
      <c r="J85" s="32">
        <f t="shared" si="13"/>
        <v>0</v>
      </c>
      <c r="K85" s="32">
        <f t="shared" si="13"/>
        <v>0</v>
      </c>
      <c r="L85" s="32">
        <f t="shared" si="13"/>
        <v>0</v>
      </c>
      <c r="M85" s="32">
        <f t="shared" si="13"/>
        <v>0</v>
      </c>
      <c r="N85" s="32">
        <f t="shared" si="13"/>
        <v>0</v>
      </c>
      <c r="O85" s="32">
        <f>SUM(D85:N85)</f>
        <v>7494000</v>
      </c>
      <c r="P85" s="46">
        <f t="shared" si="11"/>
        <v>17.048634334775667</v>
      </c>
      <c r="Q85" s="10"/>
    </row>
    <row r="86" spans="1:17">
      <c r="A86" s="13"/>
      <c r="B86" s="40">
        <v>351.1</v>
      </c>
      <c r="C86" s="21" t="s">
        <v>102</v>
      </c>
      <c r="D86" s="47">
        <v>0</v>
      </c>
      <c r="E86" s="47">
        <v>577000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>SUM(D86:N86)</f>
        <v>577000</v>
      </c>
      <c r="P86" s="48">
        <f t="shared" si="11"/>
        <v>1.3126583948713049</v>
      </c>
      <c r="Q86" s="9"/>
    </row>
    <row r="87" spans="1:17">
      <c r="A87" s="13"/>
      <c r="B87" s="40">
        <v>351.3</v>
      </c>
      <c r="C87" s="21" t="s">
        <v>129</v>
      </c>
      <c r="D87" s="47">
        <v>42000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ref="O87:O92" si="14">SUM(D87:N87)</f>
        <v>42000</v>
      </c>
      <c r="P87" s="48">
        <f t="shared" si="11"/>
        <v>9.5548791307789954E-2</v>
      </c>
      <c r="Q87" s="9"/>
    </row>
    <row r="88" spans="1:17">
      <c r="A88" s="13"/>
      <c r="B88" s="40">
        <v>351.5</v>
      </c>
      <c r="C88" s="21" t="s">
        <v>103</v>
      </c>
      <c r="D88" s="47">
        <v>168000</v>
      </c>
      <c r="E88" s="47">
        <v>5704000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4"/>
        <v>5872000</v>
      </c>
      <c r="P88" s="48">
        <f t="shared" si="11"/>
        <v>13.358631013317682</v>
      </c>
      <c r="Q88" s="9"/>
    </row>
    <row r="89" spans="1:17">
      <c r="A89" s="13"/>
      <c r="B89" s="40">
        <v>352</v>
      </c>
      <c r="C89" s="21" t="s">
        <v>104</v>
      </c>
      <c r="D89" s="47">
        <v>0</v>
      </c>
      <c r="E89" s="47">
        <v>11000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4"/>
        <v>11000</v>
      </c>
      <c r="P89" s="48">
        <f t="shared" si="11"/>
        <v>2.5024683437754512E-2</v>
      </c>
      <c r="Q89" s="9"/>
    </row>
    <row r="90" spans="1:17">
      <c r="A90" s="13"/>
      <c r="B90" s="40">
        <v>353</v>
      </c>
      <c r="C90" s="21" t="s">
        <v>105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151000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4"/>
        <v>151000</v>
      </c>
      <c r="P90" s="48">
        <f t="shared" si="11"/>
        <v>0.34352065446372104</v>
      </c>
      <c r="Q90" s="9"/>
    </row>
    <row r="91" spans="1:17">
      <c r="A91" s="13"/>
      <c r="B91" s="40">
        <v>354</v>
      </c>
      <c r="C91" s="21" t="s">
        <v>106</v>
      </c>
      <c r="D91" s="47">
        <v>13000</v>
      </c>
      <c r="E91" s="47">
        <v>332000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4"/>
        <v>345000</v>
      </c>
      <c r="P91" s="48">
        <f t="shared" si="11"/>
        <v>0.78486507145684603</v>
      </c>
      <c r="Q91" s="9"/>
    </row>
    <row r="92" spans="1:17">
      <c r="A92" s="13"/>
      <c r="B92" s="40">
        <v>359</v>
      </c>
      <c r="C92" s="21" t="s">
        <v>107</v>
      </c>
      <c r="D92" s="47">
        <v>496000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4"/>
        <v>496000</v>
      </c>
      <c r="P92" s="48">
        <f t="shared" si="11"/>
        <v>1.1283857259205672</v>
      </c>
      <c r="Q92" s="9"/>
    </row>
    <row r="93" spans="1:17" ht="15.75">
      <c r="A93" s="29" t="s">
        <v>4</v>
      </c>
      <c r="B93" s="30"/>
      <c r="C93" s="31"/>
      <c r="D93" s="32">
        <f t="shared" ref="D93:N93" si="15">SUM(D94:D100)</f>
        <v>15333000</v>
      </c>
      <c r="E93" s="32">
        <f t="shared" si="15"/>
        <v>28370000</v>
      </c>
      <c r="F93" s="32">
        <f t="shared" si="15"/>
        <v>344000</v>
      </c>
      <c r="G93" s="32">
        <f t="shared" si="15"/>
        <v>31541000</v>
      </c>
      <c r="H93" s="32">
        <f t="shared" si="15"/>
        <v>0</v>
      </c>
      <c r="I93" s="32">
        <f t="shared" si="15"/>
        <v>39513000</v>
      </c>
      <c r="J93" s="32">
        <f t="shared" si="15"/>
        <v>10301000</v>
      </c>
      <c r="K93" s="32">
        <f t="shared" si="15"/>
        <v>0</v>
      </c>
      <c r="L93" s="32">
        <f t="shared" si="15"/>
        <v>2933000</v>
      </c>
      <c r="M93" s="32">
        <f t="shared" si="15"/>
        <v>0</v>
      </c>
      <c r="N93" s="32">
        <f t="shared" si="15"/>
        <v>0</v>
      </c>
      <c r="O93" s="32">
        <f>SUM(D93:N93)</f>
        <v>128335000</v>
      </c>
      <c r="P93" s="46">
        <f t="shared" si="11"/>
        <v>291.95843172583869</v>
      </c>
      <c r="Q93" s="10"/>
    </row>
    <row r="94" spans="1:17">
      <c r="A94" s="12"/>
      <c r="B94" s="25">
        <v>361.1</v>
      </c>
      <c r="C94" s="20" t="s">
        <v>108</v>
      </c>
      <c r="D94" s="47">
        <v>8710000</v>
      </c>
      <c r="E94" s="47">
        <v>15402000</v>
      </c>
      <c r="F94" s="47">
        <v>344000</v>
      </c>
      <c r="G94" s="47">
        <v>23266000</v>
      </c>
      <c r="H94" s="47">
        <v>0</v>
      </c>
      <c r="I94" s="47">
        <v>30763000</v>
      </c>
      <c r="J94" s="47">
        <v>3092000</v>
      </c>
      <c r="K94" s="47">
        <v>0</v>
      </c>
      <c r="L94" s="47">
        <v>2933000</v>
      </c>
      <c r="M94" s="47">
        <v>0</v>
      </c>
      <c r="N94" s="47">
        <v>0</v>
      </c>
      <c r="O94" s="47">
        <f>SUM(D94:N94)</f>
        <v>84510000</v>
      </c>
      <c r="P94" s="48">
        <f t="shared" si="11"/>
        <v>192.25781793860307</v>
      </c>
      <c r="Q94" s="9"/>
    </row>
    <row r="95" spans="1:17">
      <c r="A95" s="12"/>
      <c r="B95" s="25">
        <v>362</v>
      </c>
      <c r="C95" s="20" t="s">
        <v>109</v>
      </c>
      <c r="D95" s="47">
        <v>1062000</v>
      </c>
      <c r="E95" s="47">
        <v>1232000</v>
      </c>
      <c r="F95" s="47">
        <v>0</v>
      </c>
      <c r="G95" s="47">
        <v>0</v>
      </c>
      <c r="H95" s="47">
        <v>0</v>
      </c>
      <c r="I95" s="47">
        <v>4236000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ref="O95:O100" si="16">SUM(D95:N95)</f>
        <v>6530000</v>
      </c>
      <c r="P95" s="48">
        <f t="shared" si="11"/>
        <v>14.855562077139725</v>
      </c>
      <c r="Q95" s="9"/>
    </row>
    <row r="96" spans="1:17">
      <c r="A96" s="12"/>
      <c r="B96" s="25">
        <v>364</v>
      </c>
      <c r="C96" s="20" t="s">
        <v>177</v>
      </c>
      <c r="D96" s="47">
        <v>240000</v>
      </c>
      <c r="E96" s="47">
        <v>112000</v>
      </c>
      <c r="F96" s="47">
        <v>0</v>
      </c>
      <c r="G96" s="47">
        <v>0</v>
      </c>
      <c r="H96" s="47">
        <v>0</v>
      </c>
      <c r="I96" s="47">
        <v>-50000</v>
      </c>
      <c r="J96" s="47">
        <v>539000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6"/>
        <v>841000</v>
      </c>
      <c r="P96" s="48">
        <f t="shared" si="11"/>
        <v>1.9132507973774131</v>
      </c>
      <c r="Q96" s="9"/>
    </row>
    <row r="97" spans="1:120">
      <c r="A97" s="12"/>
      <c r="B97" s="25">
        <v>365</v>
      </c>
      <c r="C97" s="20" t="s">
        <v>178</v>
      </c>
      <c r="D97" s="47">
        <v>0</v>
      </c>
      <c r="E97" s="47">
        <v>2000</v>
      </c>
      <c r="F97" s="47">
        <v>0</v>
      </c>
      <c r="G97" s="47">
        <v>0</v>
      </c>
      <c r="H97" s="47">
        <v>0</v>
      </c>
      <c r="I97" s="47">
        <v>13000</v>
      </c>
      <c r="J97" s="47">
        <v>21000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6"/>
        <v>36000</v>
      </c>
      <c r="P97" s="48">
        <f t="shared" si="11"/>
        <v>8.1898963978105671E-2</v>
      </c>
      <c r="Q97" s="9"/>
    </row>
    <row r="98" spans="1:120">
      <c r="A98" s="12"/>
      <c r="B98" s="25">
        <v>366</v>
      </c>
      <c r="C98" s="20" t="s">
        <v>112</v>
      </c>
      <c r="D98" s="47">
        <v>1981000</v>
      </c>
      <c r="E98" s="47">
        <v>2918000</v>
      </c>
      <c r="F98" s="47">
        <v>0</v>
      </c>
      <c r="G98" s="47">
        <v>8275000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6"/>
        <v>13174000</v>
      </c>
      <c r="P98" s="48">
        <f t="shared" si="11"/>
        <v>29.970470873543448</v>
      </c>
      <c r="Q98" s="9"/>
    </row>
    <row r="99" spans="1:120">
      <c r="A99" s="12"/>
      <c r="B99" s="25">
        <v>369.3</v>
      </c>
      <c r="C99" s="20" t="s">
        <v>247</v>
      </c>
      <c r="D99" s="47">
        <v>35000</v>
      </c>
      <c r="E99" s="47">
        <v>5100000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6"/>
        <v>5135000</v>
      </c>
      <c r="P99" s="48">
        <f t="shared" si="11"/>
        <v>11.681977222988129</v>
      </c>
      <c r="Q99" s="9"/>
    </row>
    <row r="100" spans="1:120">
      <c r="A100" s="12"/>
      <c r="B100" s="25">
        <v>369.9</v>
      </c>
      <c r="C100" s="20" t="s">
        <v>113</v>
      </c>
      <c r="D100" s="47">
        <v>3305000</v>
      </c>
      <c r="E100" s="47">
        <v>3604000</v>
      </c>
      <c r="F100" s="47">
        <v>0</v>
      </c>
      <c r="G100" s="47">
        <v>0</v>
      </c>
      <c r="H100" s="47">
        <v>0</v>
      </c>
      <c r="I100" s="47">
        <v>4551000</v>
      </c>
      <c r="J100" s="47">
        <v>6649000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6"/>
        <v>18109000</v>
      </c>
      <c r="P100" s="48">
        <f t="shared" si="11"/>
        <v>41.197453852208767</v>
      </c>
      <c r="Q100" s="9"/>
    </row>
    <row r="101" spans="1:120" ht="15.75">
      <c r="A101" s="29" t="s">
        <v>66</v>
      </c>
      <c r="B101" s="30"/>
      <c r="C101" s="31"/>
      <c r="D101" s="32">
        <f t="shared" ref="D101:N101" si="17">SUM(D102:D105)</f>
        <v>14964000</v>
      </c>
      <c r="E101" s="32">
        <f t="shared" si="17"/>
        <v>14969000</v>
      </c>
      <c r="F101" s="32">
        <f t="shared" si="17"/>
        <v>26178000</v>
      </c>
      <c r="G101" s="32">
        <f t="shared" si="17"/>
        <v>187815000</v>
      </c>
      <c r="H101" s="32">
        <f t="shared" si="17"/>
        <v>0</v>
      </c>
      <c r="I101" s="32">
        <f t="shared" si="17"/>
        <v>96352000</v>
      </c>
      <c r="J101" s="32">
        <f t="shared" si="17"/>
        <v>2491000</v>
      </c>
      <c r="K101" s="32">
        <f t="shared" si="17"/>
        <v>0</v>
      </c>
      <c r="L101" s="32">
        <f t="shared" si="17"/>
        <v>109617000</v>
      </c>
      <c r="M101" s="32">
        <f t="shared" si="17"/>
        <v>1166716000</v>
      </c>
      <c r="N101" s="32">
        <f t="shared" si="17"/>
        <v>0</v>
      </c>
      <c r="O101" s="32">
        <f>SUM(D101:N101)</f>
        <v>1619102000</v>
      </c>
      <c r="P101" s="46">
        <f t="shared" ref="P101:P106" si="18">(O101/P$108)</f>
        <v>3683.4104548577461</v>
      </c>
      <c r="Q101" s="9"/>
    </row>
    <row r="102" spans="1:120">
      <c r="A102" s="12"/>
      <c r="B102" s="25">
        <v>381</v>
      </c>
      <c r="C102" s="20" t="s">
        <v>114</v>
      </c>
      <c r="D102" s="47">
        <v>14618000</v>
      </c>
      <c r="E102" s="47">
        <v>14969000</v>
      </c>
      <c r="F102" s="47">
        <v>26178000</v>
      </c>
      <c r="G102" s="47">
        <v>187815000</v>
      </c>
      <c r="H102" s="47">
        <v>0</v>
      </c>
      <c r="I102" s="47">
        <v>29474000</v>
      </c>
      <c r="J102" s="47">
        <v>2491000</v>
      </c>
      <c r="K102" s="47">
        <v>0</v>
      </c>
      <c r="L102" s="47">
        <v>0</v>
      </c>
      <c r="M102" s="47">
        <v>0</v>
      </c>
      <c r="N102" s="47">
        <v>0</v>
      </c>
      <c r="O102" s="47">
        <f>SUM(D102:N102)</f>
        <v>275545000</v>
      </c>
      <c r="P102" s="48">
        <f t="shared" si="18"/>
        <v>626.85694525964243</v>
      </c>
      <c r="Q102" s="9"/>
    </row>
    <row r="103" spans="1:120">
      <c r="A103" s="12"/>
      <c r="B103" s="25">
        <v>383.2</v>
      </c>
      <c r="C103" s="20" t="s">
        <v>250</v>
      </c>
      <c r="D103" s="47">
        <v>346000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ref="O103:O105" si="19">SUM(D103:N103)</f>
        <v>346000</v>
      </c>
      <c r="P103" s="48">
        <f t="shared" si="18"/>
        <v>0.78714004267846016</v>
      </c>
      <c r="Q103" s="9"/>
    </row>
    <row r="104" spans="1:120">
      <c r="A104" s="12"/>
      <c r="B104" s="25">
        <v>389.4</v>
      </c>
      <c r="C104" s="20" t="s">
        <v>115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20000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9"/>
        <v>20000</v>
      </c>
      <c r="P104" s="48">
        <f t="shared" si="18"/>
        <v>4.549942443228093E-2</v>
      </c>
      <c r="Q104" s="9"/>
    </row>
    <row r="105" spans="1:120" ht="15.75" thickBot="1">
      <c r="A105" s="12"/>
      <c r="B105" s="25">
        <v>389.8</v>
      </c>
      <c r="C105" s="20" t="s">
        <v>116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66858000</v>
      </c>
      <c r="J105" s="47">
        <v>0</v>
      </c>
      <c r="K105" s="47">
        <v>0</v>
      </c>
      <c r="L105" s="47">
        <v>109617000</v>
      </c>
      <c r="M105" s="47">
        <v>1166716000</v>
      </c>
      <c r="N105" s="47">
        <v>0</v>
      </c>
      <c r="O105" s="47">
        <f t="shared" si="19"/>
        <v>1343191000</v>
      </c>
      <c r="P105" s="48">
        <f t="shared" si="18"/>
        <v>3055.7208701309928</v>
      </c>
      <c r="Q105" s="9"/>
    </row>
    <row r="106" spans="1:120" ht="16.5" thickBot="1">
      <c r="A106" s="14" t="s">
        <v>93</v>
      </c>
      <c r="B106" s="23"/>
      <c r="C106" s="22"/>
      <c r="D106" s="15">
        <f t="shared" ref="D106:N106" si="20">SUM(D5,D13,D24,D57,D85,D93,D101)</f>
        <v>408834000</v>
      </c>
      <c r="E106" s="15">
        <f t="shared" si="20"/>
        <v>410312000</v>
      </c>
      <c r="F106" s="15">
        <f t="shared" si="20"/>
        <v>26522000</v>
      </c>
      <c r="G106" s="15">
        <f t="shared" si="20"/>
        <v>231252000</v>
      </c>
      <c r="H106" s="15">
        <f t="shared" si="20"/>
        <v>0</v>
      </c>
      <c r="I106" s="15">
        <f t="shared" si="20"/>
        <v>415289000</v>
      </c>
      <c r="J106" s="15">
        <f t="shared" si="20"/>
        <v>115533000</v>
      </c>
      <c r="K106" s="15">
        <f t="shared" si="20"/>
        <v>0</v>
      </c>
      <c r="L106" s="15">
        <f t="shared" si="20"/>
        <v>112550000</v>
      </c>
      <c r="M106" s="15">
        <f t="shared" si="20"/>
        <v>1166716000</v>
      </c>
      <c r="N106" s="15">
        <f t="shared" si="20"/>
        <v>0</v>
      </c>
      <c r="O106" s="15">
        <f>SUM(D106:N106)</f>
        <v>2887008000</v>
      </c>
      <c r="P106" s="38">
        <f t="shared" si="18"/>
        <v>6567.8601165695254</v>
      </c>
      <c r="Q106" s="6"/>
      <c r="R106" s="2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</row>
    <row r="107" spans="1:120">
      <c r="A107" s="16"/>
      <c r="B107" s="18"/>
      <c r="C107" s="18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9"/>
    </row>
    <row r="108" spans="1:120">
      <c r="A108" s="41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43"/>
      <c r="M108" s="52" t="s">
        <v>249</v>
      </c>
      <c r="N108" s="52"/>
      <c r="O108" s="52"/>
      <c r="P108" s="44">
        <v>439566</v>
      </c>
    </row>
    <row r="109" spans="1:120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5"/>
    </row>
    <row r="110" spans="1:120" ht="15.75" customHeight="1" thickBot="1">
      <c r="A110" s="56" t="s">
        <v>133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7"/>
      <c r="P110" s="58"/>
    </row>
  </sheetData>
  <mergeCells count="10">
    <mergeCell ref="M108:O108"/>
    <mergeCell ref="A109:P109"/>
    <mergeCell ref="A110:P11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184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131223000</v>
      </c>
      <c r="E5" s="27">
        <f t="shared" si="0"/>
        <v>59266000</v>
      </c>
      <c r="F5" s="27">
        <f t="shared" si="0"/>
        <v>3111000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193600000</v>
      </c>
      <c r="O5" s="33">
        <f t="shared" ref="O5:O36" si="1">(N5/O$104)</f>
        <v>570.17479273733966</v>
      </c>
      <c r="P5" s="6"/>
    </row>
    <row r="6" spans="1:133">
      <c r="A6" s="12"/>
      <c r="B6" s="25">
        <v>311</v>
      </c>
      <c r="C6" s="20" t="s">
        <v>3</v>
      </c>
      <c r="D6" s="47">
        <v>127864000</v>
      </c>
      <c r="E6" s="47">
        <v>29568000</v>
      </c>
      <c r="F6" s="47">
        <v>3111000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160543000</v>
      </c>
      <c r="O6" s="48">
        <f t="shared" si="1"/>
        <v>472.81803590098514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10441000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10441000</v>
      </c>
      <c r="O7" s="48">
        <f t="shared" si="1"/>
        <v>30.749974230219852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1607000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1607000</v>
      </c>
      <c r="O8" s="48">
        <f t="shared" si="1"/>
        <v>4.7328041938476488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15565000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15565000</v>
      </c>
      <c r="O9" s="48">
        <f t="shared" si="1"/>
        <v>45.840757484280431</v>
      </c>
      <c r="P9" s="9"/>
    </row>
    <row r="10" spans="1:133">
      <c r="A10" s="12"/>
      <c r="B10" s="25">
        <v>314.89999999999998</v>
      </c>
      <c r="C10" s="20" t="s">
        <v>135</v>
      </c>
      <c r="D10" s="47">
        <v>0</v>
      </c>
      <c r="E10" s="47">
        <v>1617000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1617000</v>
      </c>
      <c r="O10" s="48">
        <f t="shared" si="1"/>
        <v>4.7622553711584619</v>
      </c>
      <c r="P10" s="9"/>
    </row>
    <row r="11" spans="1:133">
      <c r="A11" s="12"/>
      <c r="B11" s="25">
        <v>315</v>
      </c>
      <c r="C11" s="20" t="s">
        <v>155</v>
      </c>
      <c r="D11" s="47">
        <v>3359000</v>
      </c>
      <c r="E11" s="47">
        <v>458000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3817000</v>
      </c>
      <c r="O11" s="48">
        <f t="shared" si="1"/>
        <v>11.241514379537321</v>
      </c>
      <c r="P11" s="9"/>
    </row>
    <row r="12" spans="1:133">
      <c r="A12" s="12"/>
      <c r="B12" s="25">
        <v>316</v>
      </c>
      <c r="C12" s="20" t="s">
        <v>156</v>
      </c>
      <c r="D12" s="47">
        <v>0</v>
      </c>
      <c r="E12" s="47">
        <v>10000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10000</v>
      </c>
      <c r="O12" s="48">
        <f t="shared" si="1"/>
        <v>2.9451177310812999E-2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484000</v>
      </c>
      <c r="E13" s="32">
        <f t="shared" si="3"/>
        <v>27547000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111000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1" si="4">SUM(D13:M13)</f>
        <v>28142000</v>
      </c>
      <c r="O13" s="46">
        <f t="shared" si="1"/>
        <v>82.881503188089937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6643000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6643000</v>
      </c>
      <c r="O14" s="48">
        <f t="shared" si="1"/>
        <v>19.564417087573077</v>
      </c>
      <c r="P14" s="9"/>
    </row>
    <row r="15" spans="1:133">
      <c r="A15" s="12"/>
      <c r="B15" s="25">
        <v>324.11</v>
      </c>
      <c r="C15" s="20" t="s">
        <v>19</v>
      </c>
      <c r="D15" s="47">
        <v>0</v>
      </c>
      <c r="E15" s="47">
        <v>2802000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2802000</v>
      </c>
      <c r="O15" s="48">
        <f t="shared" si="1"/>
        <v>8.2522198824898023</v>
      </c>
      <c r="P15" s="9"/>
    </row>
    <row r="16" spans="1:133">
      <c r="A16" s="12"/>
      <c r="B16" s="25">
        <v>324.31</v>
      </c>
      <c r="C16" s="20" t="s">
        <v>20</v>
      </c>
      <c r="D16" s="47">
        <v>0</v>
      </c>
      <c r="E16" s="47">
        <v>10759000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10759000</v>
      </c>
      <c r="O16" s="48">
        <f t="shared" si="1"/>
        <v>31.686521668703705</v>
      </c>
      <c r="P16" s="9"/>
    </row>
    <row r="17" spans="1:16">
      <c r="A17" s="12"/>
      <c r="B17" s="25">
        <v>324.61</v>
      </c>
      <c r="C17" s="20" t="s">
        <v>21</v>
      </c>
      <c r="D17" s="47">
        <v>0</v>
      </c>
      <c r="E17" s="47">
        <v>3307000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3307000</v>
      </c>
      <c r="O17" s="48">
        <f t="shared" si="1"/>
        <v>9.7395043366858598</v>
      </c>
      <c r="P17" s="9"/>
    </row>
    <row r="18" spans="1:16">
      <c r="A18" s="12"/>
      <c r="B18" s="25">
        <v>325.10000000000002</v>
      </c>
      <c r="C18" s="20" t="s">
        <v>22</v>
      </c>
      <c r="D18" s="47">
        <v>0</v>
      </c>
      <c r="E18" s="47">
        <v>173000</v>
      </c>
      <c r="F18" s="47">
        <v>0</v>
      </c>
      <c r="G18" s="47">
        <v>0</v>
      </c>
      <c r="H18" s="47">
        <v>0</v>
      </c>
      <c r="I18" s="47">
        <v>2000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175000</v>
      </c>
      <c r="O18" s="48">
        <f t="shared" si="1"/>
        <v>0.51539560293922748</v>
      </c>
      <c r="P18" s="9"/>
    </row>
    <row r="19" spans="1:16">
      <c r="A19" s="12"/>
      <c r="B19" s="25">
        <v>329</v>
      </c>
      <c r="C19" s="20" t="s">
        <v>23</v>
      </c>
      <c r="D19" s="47">
        <v>484000</v>
      </c>
      <c r="E19" s="47">
        <v>3863000</v>
      </c>
      <c r="F19" s="47">
        <v>0</v>
      </c>
      <c r="G19" s="47">
        <v>0</v>
      </c>
      <c r="H19" s="47">
        <v>0</v>
      </c>
      <c r="I19" s="47">
        <v>109000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4456000</v>
      </c>
      <c r="O19" s="48">
        <f t="shared" si="1"/>
        <v>13.123444609698273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SUM(D21:D52)</f>
        <v>46554000</v>
      </c>
      <c r="E20" s="32">
        <f t="shared" si="5"/>
        <v>16686000</v>
      </c>
      <c r="F20" s="32">
        <f t="shared" si="5"/>
        <v>1064000</v>
      </c>
      <c r="G20" s="32">
        <f t="shared" si="5"/>
        <v>6773000</v>
      </c>
      <c r="H20" s="32">
        <f t="shared" si="5"/>
        <v>0</v>
      </c>
      <c r="I20" s="32">
        <f t="shared" si="5"/>
        <v>13487000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84564000</v>
      </c>
      <c r="O20" s="46">
        <f t="shared" si="1"/>
        <v>249.05093581115906</v>
      </c>
      <c r="P20" s="10"/>
    </row>
    <row r="21" spans="1:16">
      <c r="A21" s="12"/>
      <c r="B21" s="25">
        <v>331.2</v>
      </c>
      <c r="C21" s="20" t="s">
        <v>25</v>
      </c>
      <c r="D21" s="47">
        <v>247000</v>
      </c>
      <c r="E21" s="47">
        <v>689000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936000</v>
      </c>
      <c r="O21" s="48">
        <f t="shared" si="1"/>
        <v>2.7566301962920967</v>
      </c>
      <c r="P21" s="9"/>
    </row>
    <row r="22" spans="1:16">
      <c r="A22" s="12"/>
      <c r="B22" s="25">
        <v>331.39</v>
      </c>
      <c r="C22" s="20" t="s">
        <v>30</v>
      </c>
      <c r="D22" s="47">
        <v>0</v>
      </c>
      <c r="E22" s="47">
        <v>164000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0" si="6">SUM(D22:M22)</f>
        <v>164000</v>
      </c>
      <c r="O22" s="48">
        <f t="shared" si="1"/>
        <v>0.4829993078973332</v>
      </c>
      <c r="P22" s="9"/>
    </row>
    <row r="23" spans="1:16">
      <c r="A23" s="12"/>
      <c r="B23" s="25">
        <v>331.42</v>
      </c>
      <c r="C23" s="20" t="s">
        <v>31</v>
      </c>
      <c r="D23" s="47">
        <v>0</v>
      </c>
      <c r="E23" s="47">
        <v>943000</v>
      </c>
      <c r="F23" s="47">
        <v>0</v>
      </c>
      <c r="G23" s="47">
        <v>0</v>
      </c>
      <c r="H23" s="47">
        <v>0</v>
      </c>
      <c r="I23" s="47">
        <v>4320000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5263000</v>
      </c>
      <c r="O23" s="48">
        <f t="shared" si="1"/>
        <v>15.500154618680881</v>
      </c>
      <c r="P23" s="9"/>
    </row>
    <row r="24" spans="1:16">
      <c r="A24" s="12"/>
      <c r="B24" s="25">
        <v>331.49</v>
      </c>
      <c r="C24" s="20" t="s">
        <v>32</v>
      </c>
      <c r="D24" s="47">
        <v>0</v>
      </c>
      <c r="E24" s="47">
        <v>285000</v>
      </c>
      <c r="F24" s="47">
        <v>0</v>
      </c>
      <c r="G24" s="47">
        <v>177000</v>
      </c>
      <c r="H24" s="47">
        <v>0</v>
      </c>
      <c r="I24" s="47">
        <v>5293000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5755000</v>
      </c>
      <c r="O24" s="48">
        <f t="shared" si="1"/>
        <v>16.949152542372882</v>
      </c>
      <c r="P24" s="9"/>
    </row>
    <row r="25" spans="1:16">
      <c r="A25" s="12"/>
      <c r="B25" s="25">
        <v>331.5</v>
      </c>
      <c r="C25" s="20" t="s">
        <v>27</v>
      </c>
      <c r="D25" s="47">
        <v>0</v>
      </c>
      <c r="E25" s="47">
        <v>2432000</v>
      </c>
      <c r="F25" s="47">
        <v>0</v>
      </c>
      <c r="G25" s="47">
        <v>564000</v>
      </c>
      <c r="H25" s="47">
        <v>0</v>
      </c>
      <c r="I25" s="47">
        <v>131000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3127000</v>
      </c>
      <c r="O25" s="48">
        <f t="shared" si="1"/>
        <v>9.2093831450912251</v>
      </c>
      <c r="P25" s="9"/>
    </row>
    <row r="26" spans="1:16">
      <c r="A26" s="12"/>
      <c r="B26" s="25">
        <v>331.61</v>
      </c>
      <c r="C26" s="20" t="s">
        <v>33</v>
      </c>
      <c r="D26" s="47">
        <v>0</v>
      </c>
      <c r="E26" s="47">
        <v>19000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19000</v>
      </c>
      <c r="O26" s="48">
        <f t="shared" si="1"/>
        <v>5.5957236890544701E-2</v>
      </c>
      <c r="P26" s="9"/>
    </row>
    <row r="27" spans="1:16">
      <c r="A27" s="12"/>
      <c r="B27" s="25">
        <v>331.62</v>
      </c>
      <c r="C27" s="20" t="s">
        <v>34</v>
      </c>
      <c r="D27" s="47">
        <v>0</v>
      </c>
      <c r="E27" s="47">
        <v>139000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139000</v>
      </c>
      <c r="O27" s="48">
        <f t="shared" si="1"/>
        <v>0.40937136462030072</v>
      </c>
      <c r="P27" s="9"/>
    </row>
    <row r="28" spans="1:16">
      <c r="A28" s="12"/>
      <c r="B28" s="25">
        <v>331.69</v>
      </c>
      <c r="C28" s="20" t="s">
        <v>35</v>
      </c>
      <c r="D28" s="47">
        <v>0</v>
      </c>
      <c r="E28" s="47">
        <v>253000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253000</v>
      </c>
      <c r="O28" s="48">
        <f t="shared" si="1"/>
        <v>0.74511478596356895</v>
      </c>
      <c r="P28" s="9"/>
    </row>
    <row r="29" spans="1:16">
      <c r="A29" s="12"/>
      <c r="B29" s="25">
        <v>331.7</v>
      </c>
      <c r="C29" s="20" t="s">
        <v>28</v>
      </c>
      <c r="D29" s="47">
        <v>0</v>
      </c>
      <c r="E29" s="47">
        <v>13000</v>
      </c>
      <c r="F29" s="47">
        <v>0</v>
      </c>
      <c r="G29" s="47">
        <v>365000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378000</v>
      </c>
      <c r="O29" s="48">
        <f t="shared" si="1"/>
        <v>1.1132545023487315</v>
      </c>
      <c r="P29" s="9"/>
    </row>
    <row r="30" spans="1:16">
      <c r="A30" s="12"/>
      <c r="B30" s="25">
        <v>334.2</v>
      </c>
      <c r="C30" s="20" t="s">
        <v>29</v>
      </c>
      <c r="D30" s="47">
        <v>0</v>
      </c>
      <c r="E30" s="47">
        <v>4269000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4269000</v>
      </c>
      <c r="O30" s="48">
        <f t="shared" si="1"/>
        <v>12.57270759398607</v>
      </c>
      <c r="P30" s="9"/>
    </row>
    <row r="31" spans="1:16">
      <c r="A31" s="12"/>
      <c r="B31" s="25">
        <v>334.39</v>
      </c>
      <c r="C31" s="20" t="s">
        <v>36</v>
      </c>
      <c r="D31" s="47">
        <v>0</v>
      </c>
      <c r="E31" s="47">
        <v>33000</v>
      </c>
      <c r="F31" s="47">
        <v>0</v>
      </c>
      <c r="G31" s="47">
        <v>4021000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6" si="7">SUM(D31:M31)</f>
        <v>4054000</v>
      </c>
      <c r="O31" s="48">
        <f t="shared" si="1"/>
        <v>11.939507281803589</v>
      </c>
      <c r="P31" s="9"/>
    </row>
    <row r="32" spans="1:16">
      <c r="A32" s="12"/>
      <c r="B32" s="25">
        <v>334.42</v>
      </c>
      <c r="C32" s="20" t="s">
        <v>37</v>
      </c>
      <c r="D32" s="47">
        <v>0</v>
      </c>
      <c r="E32" s="47">
        <v>85000</v>
      </c>
      <c r="F32" s="47">
        <v>0</v>
      </c>
      <c r="G32" s="47">
        <v>0</v>
      </c>
      <c r="H32" s="47">
        <v>0</v>
      </c>
      <c r="I32" s="47">
        <v>585000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670000</v>
      </c>
      <c r="O32" s="48">
        <f t="shared" si="1"/>
        <v>1.973228879824471</v>
      </c>
      <c r="P32" s="9"/>
    </row>
    <row r="33" spans="1:16">
      <c r="A33" s="12"/>
      <c r="B33" s="25">
        <v>334.49</v>
      </c>
      <c r="C33" s="20" t="s">
        <v>38</v>
      </c>
      <c r="D33" s="47">
        <v>0</v>
      </c>
      <c r="E33" s="47">
        <v>25000</v>
      </c>
      <c r="F33" s="47">
        <v>0</v>
      </c>
      <c r="G33" s="47">
        <v>1598000</v>
      </c>
      <c r="H33" s="47">
        <v>0</v>
      </c>
      <c r="I33" s="47">
        <v>2195000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3818000</v>
      </c>
      <c r="O33" s="48">
        <f t="shared" si="1"/>
        <v>11.244459497268403</v>
      </c>
      <c r="P33" s="9"/>
    </row>
    <row r="34" spans="1:16">
      <c r="A34" s="12"/>
      <c r="B34" s="25">
        <v>334.5</v>
      </c>
      <c r="C34" s="20" t="s">
        <v>39</v>
      </c>
      <c r="D34" s="47">
        <v>0</v>
      </c>
      <c r="E34" s="47">
        <v>289000</v>
      </c>
      <c r="F34" s="47">
        <v>0</v>
      </c>
      <c r="G34" s="47">
        <v>0</v>
      </c>
      <c r="H34" s="47">
        <v>0</v>
      </c>
      <c r="I34" s="47">
        <v>8000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297000</v>
      </c>
      <c r="O34" s="48">
        <f t="shared" si="1"/>
        <v>0.87469996613114609</v>
      </c>
      <c r="P34" s="9"/>
    </row>
    <row r="35" spans="1:16">
      <c r="A35" s="12"/>
      <c r="B35" s="25">
        <v>334.61</v>
      </c>
      <c r="C35" s="20" t="s">
        <v>40</v>
      </c>
      <c r="D35" s="47">
        <v>0</v>
      </c>
      <c r="E35" s="47">
        <v>1033000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1033000</v>
      </c>
      <c r="O35" s="48">
        <f t="shared" si="1"/>
        <v>3.0423066162069827</v>
      </c>
      <c r="P35" s="9"/>
    </row>
    <row r="36" spans="1:16">
      <c r="A36" s="12"/>
      <c r="B36" s="25">
        <v>334.62</v>
      </c>
      <c r="C36" s="20" t="s">
        <v>41</v>
      </c>
      <c r="D36" s="47">
        <v>3985000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3985000</v>
      </c>
      <c r="O36" s="48">
        <f t="shared" si="1"/>
        <v>11.73629415835898</v>
      </c>
      <c r="P36" s="9"/>
    </row>
    <row r="37" spans="1:16">
      <c r="A37" s="12"/>
      <c r="B37" s="25">
        <v>334.7</v>
      </c>
      <c r="C37" s="20" t="s">
        <v>42</v>
      </c>
      <c r="D37" s="47">
        <v>0</v>
      </c>
      <c r="E37" s="47">
        <v>168000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168000</v>
      </c>
      <c r="O37" s="48">
        <f t="shared" ref="O37:O68" si="8">(N37/O$104)</f>
        <v>0.49477977882165841</v>
      </c>
      <c r="P37" s="9"/>
    </row>
    <row r="38" spans="1:16">
      <c r="A38" s="12"/>
      <c r="B38" s="25">
        <v>335.12</v>
      </c>
      <c r="C38" s="20" t="s">
        <v>157</v>
      </c>
      <c r="D38" s="47">
        <v>7797000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7797000</v>
      </c>
      <c r="O38" s="48">
        <f t="shared" si="8"/>
        <v>22.963082949240896</v>
      </c>
      <c r="P38" s="9"/>
    </row>
    <row r="39" spans="1:16">
      <c r="A39" s="12"/>
      <c r="B39" s="25">
        <v>335.13</v>
      </c>
      <c r="C39" s="20" t="s">
        <v>158</v>
      </c>
      <c r="D39" s="47">
        <v>72000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72000</v>
      </c>
      <c r="O39" s="48">
        <f t="shared" si="8"/>
        <v>0.21204847663785359</v>
      </c>
      <c r="P39" s="9"/>
    </row>
    <row r="40" spans="1:16">
      <c r="A40" s="12"/>
      <c r="B40" s="25">
        <v>335.14</v>
      </c>
      <c r="C40" s="20" t="s">
        <v>159</v>
      </c>
      <c r="D40" s="47">
        <v>276000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276000</v>
      </c>
      <c r="O40" s="48">
        <f t="shared" si="8"/>
        <v>0.81285249377843882</v>
      </c>
      <c r="P40" s="9"/>
    </row>
    <row r="41" spans="1:16">
      <c r="A41" s="12"/>
      <c r="B41" s="25">
        <v>335.15</v>
      </c>
      <c r="C41" s="20" t="s">
        <v>160</v>
      </c>
      <c r="D41" s="47">
        <v>138000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138000</v>
      </c>
      <c r="O41" s="48">
        <f t="shared" si="8"/>
        <v>0.40642624688921941</v>
      </c>
      <c r="P41" s="9"/>
    </row>
    <row r="42" spans="1:16">
      <c r="A42" s="12"/>
      <c r="B42" s="25">
        <v>335.16</v>
      </c>
      <c r="C42" s="20" t="s">
        <v>161</v>
      </c>
      <c r="D42" s="47">
        <v>446000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446000</v>
      </c>
      <c r="O42" s="48">
        <f t="shared" si="8"/>
        <v>1.3135225080622599</v>
      </c>
      <c r="P42" s="9"/>
    </row>
    <row r="43" spans="1:16">
      <c r="A43" s="12"/>
      <c r="B43" s="25">
        <v>335.18</v>
      </c>
      <c r="C43" s="20" t="s">
        <v>162</v>
      </c>
      <c r="D43" s="47">
        <v>23671000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23671000</v>
      </c>
      <c r="O43" s="48">
        <f t="shared" si="8"/>
        <v>69.713881812425456</v>
      </c>
      <c r="P43" s="9"/>
    </row>
    <row r="44" spans="1:16">
      <c r="A44" s="12"/>
      <c r="B44" s="25">
        <v>335.39</v>
      </c>
      <c r="C44" s="20" t="s">
        <v>50</v>
      </c>
      <c r="D44" s="47">
        <v>0</v>
      </c>
      <c r="E44" s="47">
        <v>424000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424000</v>
      </c>
      <c r="O44" s="48">
        <f t="shared" si="8"/>
        <v>1.2487299179784712</v>
      </c>
      <c r="P44" s="9"/>
    </row>
    <row r="45" spans="1:16">
      <c r="A45" s="12"/>
      <c r="B45" s="25">
        <v>335.49</v>
      </c>
      <c r="C45" s="20" t="s">
        <v>51</v>
      </c>
      <c r="D45" s="47">
        <v>0</v>
      </c>
      <c r="E45" s="47">
        <v>4605000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4605000</v>
      </c>
      <c r="O45" s="48">
        <f t="shared" si="8"/>
        <v>13.562267151629387</v>
      </c>
      <c r="P45" s="9"/>
    </row>
    <row r="46" spans="1:16">
      <c r="A46" s="12"/>
      <c r="B46" s="25">
        <v>335.7</v>
      </c>
      <c r="C46" s="20" t="s">
        <v>53</v>
      </c>
      <c r="D46" s="47">
        <v>0</v>
      </c>
      <c r="E46" s="47">
        <v>366000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366000</v>
      </c>
      <c r="O46" s="48">
        <f t="shared" si="8"/>
        <v>1.0779130895757558</v>
      </c>
      <c r="P46" s="9"/>
    </row>
    <row r="47" spans="1:16">
      <c r="A47" s="12"/>
      <c r="B47" s="25">
        <v>337.1</v>
      </c>
      <c r="C47" s="20" t="s">
        <v>55</v>
      </c>
      <c r="D47" s="47">
        <v>237000</v>
      </c>
      <c r="E47" s="47">
        <v>0</v>
      </c>
      <c r="F47" s="47">
        <v>1064000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54" si="9">SUM(D47:M47)</f>
        <v>1301000</v>
      </c>
      <c r="O47" s="48">
        <f t="shared" si="8"/>
        <v>3.8315981681367712</v>
      </c>
      <c r="P47" s="9"/>
    </row>
    <row r="48" spans="1:16">
      <c r="A48" s="12"/>
      <c r="B48" s="25">
        <v>337.2</v>
      </c>
      <c r="C48" s="20" t="s">
        <v>56</v>
      </c>
      <c r="D48" s="47">
        <v>0</v>
      </c>
      <c r="E48" s="47">
        <v>243000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243000</v>
      </c>
      <c r="O48" s="48">
        <f t="shared" si="8"/>
        <v>0.71566360865275591</v>
      </c>
      <c r="P48" s="9"/>
    </row>
    <row r="49" spans="1:16">
      <c r="A49" s="12"/>
      <c r="B49" s="25">
        <v>337.3</v>
      </c>
      <c r="C49" s="20" t="s">
        <v>57</v>
      </c>
      <c r="D49" s="47">
        <v>0</v>
      </c>
      <c r="E49" s="47">
        <v>10000</v>
      </c>
      <c r="F49" s="47">
        <v>0</v>
      </c>
      <c r="G49" s="47">
        <v>0</v>
      </c>
      <c r="H49" s="47">
        <v>0</v>
      </c>
      <c r="I49" s="47">
        <v>955000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965000</v>
      </c>
      <c r="O49" s="48">
        <f t="shared" si="8"/>
        <v>2.8420386104934545</v>
      </c>
      <c r="P49" s="9"/>
    </row>
    <row r="50" spans="1:16">
      <c r="A50" s="12"/>
      <c r="B50" s="25">
        <v>337.4</v>
      </c>
      <c r="C50" s="20" t="s">
        <v>58</v>
      </c>
      <c r="D50" s="47">
        <v>0</v>
      </c>
      <c r="E50" s="47">
        <v>182000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182000</v>
      </c>
      <c r="O50" s="48">
        <f t="shared" si="8"/>
        <v>0.53601142705679661</v>
      </c>
      <c r="P50" s="9"/>
    </row>
    <row r="51" spans="1:16">
      <c r="A51" s="12"/>
      <c r="B51" s="25">
        <v>337.7</v>
      </c>
      <c r="C51" s="20" t="s">
        <v>126</v>
      </c>
      <c r="D51" s="47">
        <v>0</v>
      </c>
      <c r="E51" s="47">
        <v>17000</v>
      </c>
      <c r="F51" s="47">
        <v>0</v>
      </c>
      <c r="G51" s="47">
        <v>48000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65000</v>
      </c>
      <c r="O51" s="48">
        <f t="shared" si="8"/>
        <v>0.19143265252028449</v>
      </c>
      <c r="P51" s="9"/>
    </row>
    <row r="52" spans="1:16">
      <c r="A52" s="12"/>
      <c r="B52" s="25">
        <v>339</v>
      </c>
      <c r="C52" s="20" t="s">
        <v>59</v>
      </c>
      <c r="D52" s="47">
        <v>9685000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9685000</v>
      </c>
      <c r="O52" s="48">
        <f t="shared" si="8"/>
        <v>28.52346522552239</v>
      </c>
      <c r="P52" s="9"/>
    </row>
    <row r="53" spans="1:16" ht="15.75">
      <c r="A53" s="29" t="s">
        <v>64</v>
      </c>
      <c r="B53" s="30"/>
      <c r="C53" s="31"/>
      <c r="D53" s="32">
        <f t="shared" ref="D53:M53" si="10">SUM(D54:D80)</f>
        <v>33796000</v>
      </c>
      <c r="E53" s="32">
        <f t="shared" si="10"/>
        <v>4877000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152842000</v>
      </c>
      <c r="J53" s="32">
        <f t="shared" si="10"/>
        <v>66824000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9"/>
        <v>258339000</v>
      </c>
      <c r="O53" s="46">
        <f t="shared" si="8"/>
        <v>760.838769529812</v>
      </c>
      <c r="P53" s="10"/>
    </row>
    <row r="54" spans="1:16">
      <c r="A54" s="12"/>
      <c r="B54" s="25">
        <v>341.1</v>
      </c>
      <c r="C54" s="20" t="s">
        <v>163</v>
      </c>
      <c r="D54" s="47">
        <v>4000</v>
      </c>
      <c r="E54" s="47">
        <v>1671000</v>
      </c>
      <c r="F54" s="47">
        <v>0</v>
      </c>
      <c r="G54" s="47">
        <v>0</v>
      </c>
      <c r="H54" s="47">
        <v>0</v>
      </c>
      <c r="I54" s="47">
        <v>1000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1676000</v>
      </c>
      <c r="O54" s="48">
        <f t="shared" si="8"/>
        <v>4.9360173172922588</v>
      </c>
      <c r="P54" s="9"/>
    </row>
    <row r="55" spans="1:16">
      <c r="A55" s="12"/>
      <c r="B55" s="25">
        <v>341.2</v>
      </c>
      <c r="C55" s="20" t="s">
        <v>164</v>
      </c>
      <c r="D55" s="47">
        <v>964000</v>
      </c>
      <c r="E55" s="47">
        <v>133000</v>
      </c>
      <c r="F55" s="47">
        <v>0</v>
      </c>
      <c r="G55" s="47">
        <v>0</v>
      </c>
      <c r="H55" s="47">
        <v>0</v>
      </c>
      <c r="I55" s="47">
        <v>0</v>
      </c>
      <c r="J55" s="47">
        <v>66824000</v>
      </c>
      <c r="K55" s="47">
        <v>0</v>
      </c>
      <c r="L55" s="47">
        <v>0</v>
      </c>
      <c r="M55" s="47">
        <v>0</v>
      </c>
      <c r="N55" s="47">
        <f t="shared" ref="N55:N80" si="11">SUM(D55:M55)</f>
        <v>67921000</v>
      </c>
      <c r="O55" s="48">
        <f t="shared" si="8"/>
        <v>200.03534141277296</v>
      </c>
      <c r="P55" s="9"/>
    </row>
    <row r="56" spans="1:16">
      <c r="A56" s="12"/>
      <c r="B56" s="25">
        <v>341.53</v>
      </c>
      <c r="C56" s="20" t="s">
        <v>185</v>
      </c>
      <c r="D56" s="47">
        <v>77000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77000</v>
      </c>
      <c r="O56" s="48">
        <f t="shared" si="8"/>
        <v>0.22677406529326011</v>
      </c>
      <c r="P56" s="9"/>
    </row>
    <row r="57" spans="1:16">
      <c r="A57" s="12"/>
      <c r="B57" s="25">
        <v>341.56</v>
      </c>
      <c r="C57" s="20" t="s">
        <v>165</v>
      </c>
      <c r="D57" s="47">
        <v>144000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144000</v>
      </c>
      <c r="O57" s="48">
        <f t="shared" si="8"/>
        <v>0.42409695327570718</v>
      </c>
      <c r="P57" s="9"/>
    </row>
    <row r="58" spans="1:16">
      <c r="A58" s="12"/>
      <c r="B58" s="25">
        <v>341.9</v>
      </c>
      <c r="C58" s="20" t="s">
        <v>166</v>
      </c>
      <c r="D58" s="47">
        <v>7782000</v>
      </c>
      <c r="E58" s="47">
        <v>469000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8251000</v>
      </c>
      <c r="O58" s="48">
        <f t="shared" si="8"/>
        <v>24.300166399151806</v>
      </c>
      <c r="P58" s="9"/>
    </row>
    <row r="59" spans="1:16">
      <c r="A59" s="12"/>
      <c r="B59" s="25">
        <v>342.1</v>
      </c>
      <c r="C59" s="20" t="s">
        <v>72</v>
      </c>
      <c r="D59" s="47">
        <v>616000</v>
      </c>
      <c r="E59" s="47">
        <v>820000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1436000</v>
      </c>
      <c r="O59" s="48">
        <f t="shared" si="8"/>
        <v>4.2291890618327468</v>
      </c>
      <c r="P59" s="9"/>
    </row>
    <row r="60" spans="1:16">
      <c r="A60" s="12"/>
      <c r="B60" s="25">
        <v>342.6</v>
      </c>
      <c r="C60" s="20" t="s">
        <v>73</v>
      </c>
      <c r="D60" s="47">
        <v>9545000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9545000</v>
      </c>
      <c r="O60" s="48">
        <f t="shared" si="8"/>
        <v>28.111148743171007</v>
      </c>
      <c r="P60" s="9"/>
    </row>
    <row r="61" spans="1:16">
      <c r="A61" s="12"/>
      <c r="B61" s="25">
        <v>343.3</v>
      </c>
      <c r="C61" s="20" t="s">
        <v>74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43406000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43406000</v>
      </c>
      <c r="O61" s="48">
        <f t="shared" si="8"/>
        <v>127.8357802353149</v>
      </c>
      <c r="P61" s="9"/>
    </row>
    <row r="62" spans="1:16">
      <c r="A62" s="12"/>
      <c r="B62" s="25">
        <v>343.4</v>
      </c>
      <c r="C62" s="20" t="s">
        <v>75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38136000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38136000</v>
      </c>
      <c r="O62" s="48">
        <f t="shared" si="8"/>
        <v>112.31500979251645</v>
      </c>
      <c r="P62" s="9"/>
    </row>
    <row r="63" spans="1:16">
      <c r="A63" s="12"/>
      <c r="B63" s="25">
        <v>343.5</v>
      </c>
      <c r="C63" s="20" t="s">
        <v>76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61545000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61545000</v>
      </c>
      <c r="O63" s="48">
        <f t="shared" si="8"/>
        <v>181.25727075939861</v>
      </c>
      <c r="P63" s="9"/>
    </row>
    <row r="64" spans="1:16">
      <c r="A64" s="12"/>
      <c r="B64" s="25">
        <v>343.7</v>
      </c>
      <c r="C64" s="20" t="s">
        <v>77</v>
      </c>
      <c r="D64" s="47">
        <v>75000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75000</v>
      </c>
      <c r="O64" s="48">
        <f t="shared" si="8"/>
        <v>0.2208838298310975</v>
      </c>
      <c r="P64" s="9"/>
    </row>
    <row r="65" spans="1:16">
      <c r="A65" s="12"/>
      <c r="B65" s="25">
        <v>344.2</v>
      </c>
      <c r="C65" s="20" t="s">
        <v>167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6210000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6210000</v>
      </c>
      <c r="O65" s="48">
        <f t="shared" si="8"/>
        <v>18.289181110014873</v>
      </c>
      <c r="P65" s="9"/>
    </row>
    <row r="66" spans="1:16">
      <c r="A66" s="12"/>
      <c r="B66" s="25">
        <v>344.3</v>
      </c>
      <c r="C66" s="20" t="s">
        <v>168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1225000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1225000</v>
      </c>
      <c r="O66" s="48">
        <f t="shared" si="8"/>
        <v>3.6077692205745926</v>
      </c>
      <c r="P66" s="9"/>
    </row>
    <row r="67" spans="1:16">
      <c r="A67" s="12"/>
      <c r="B67" s="25">
        <v>344.4</v>
      </c>
      <c r="C67" s="20" t="s">
        <v>169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309000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309000</v>
      </c>
      <c r="O67" s="48">
        <f t="shared" si="8"/>
        <v>0.91004137890412173</v>
      </c>
      <c r="P67" s="9"/>
    </row>
    <row r="68" spans="1:16">
      <c r="A68" s="12"/>
      <c r="B68" s="25">
        <v>344.9</v>
      </c>
      <c r="C68" s="20" t="s">
        <v>170</v>
      </c>
      <c r="D68" s="47">
        <v>0</v>
      </c>
      <c r="E68" s="47">
        <v>85000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85000</v>
      </c>
      <c r="O68" s="48">
        <f t="shared" si="8"/>
        <v>0.25033500714191048</v>
      </c>
      <c r="P68" s="9"/>
    </row>
    <row r="69" spans="1:16">
      <c r="A69" s="12"/>
      <c r="B69" s="25">
        <v>346.3</v>
      </c>
      <c r="C69" s="20" t="s">
        <v>82</v>
      </c>
      <c r="D69" s="47">
        <v>0</v>
      </c>
      <c r="E69" s="47">
        <v>30000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30000</v>
      </c>
      <c r="O69" s="48">
        <f t="shared" ref="O69:O100" si="12">(N69/O$104)</f>
        <v>8.8353531932439E-2</v>
      </c>
      <c r="P69" s="9"/>
    </row>
    <row r="70" spans="1:16">
      <c r="A70" s="12"/>
      <c r="B70" s="25">
        <v>346.4</v>
      </c>
      <c r="C70" s="20" t="s">
        <v>83</v>
      </c>
      <c r="D70" s="47">
        <v>65000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65000</v>
      </c>
      <c r="O70" s="48">
        <f t="shared" si="12"/>
        <v>0.19143265252028449</v>
      </c>
      <c r="P70" s="9"/>
    </row>
    <row r="71" spans="1:16">
      <c r="A71" s="12"/>
      <c r="B71" s="25">
        <v>347.2</v>
      </c>
      <c r="C71" s="20" t="s">
        <v>85</v>
      </c>
      <c r="D71" s="47">
        <v>1754000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1754000</v>
      </c>
      <c r="O71" s="48">
        <f t="shared" si="12"/>
        <v>5.1657365003166005</v>
      </c>
      <c r="P71" s="9"/>
    </row>
    <row r="72" spans="1:16">
      <c r="A72" s="12"/>
      <c r="B72" s="25">
        <v>347.5</v>
      </c>
      <c r="C72" s="20" t="s">
        <v>86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1531000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1531000</v>
      </c>
      <c r="O72" s="48">
        <f t="shared" si="12"/>
        <v>4.5089752462854706</v>
      </c>
      <c r="P72" s="9"/>
    </row>
    <row r="73" spans="1:16">
      <c r="A73" s="12"/>
      <c r="B73" s="25">
        <v>347.9</v>
      </c>
      <c r="C73" s="20" t="s">
        <v>87</v>
      </c>
      <c r="D73" s="47">
        <v>85000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85000</v>
      </c>
      <c r="O73" s="48">
        <f t="shared" si="12"/>
        <v>0.25033500714191048</v>
      </c>
      <c r="P73" s="9"/>
    </row>
    <row r="74" spans="1:16">
      <c r="A74" s="12"/>
      <c r="B74" s="25">
        <v>348.88</v>
      </c>
      <c r="C74" s="20" t="s">
        <v>171</v>
      </c>
      <c r="D74" s="47">
        <v>519000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519000</v>
      </c>
      <c r="O74" s="48">
        <f t="shared" si="12"/>
        <v>1.5285161024311946</v>
      </c>
      <c r="P74" s="9"/>
    </row>
    <row r="75" spans="1:16">
      <c r="A75" s="12"/>
      <c r="B75" s="25">
        <v>348.92099999999999</v>
      </c>
      <c r="C75" s="20" t="s">
        <v>172</v>
      </c>
      <c r="D75" s="47">
        <v>61000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61000</v>
      </c>
      <c r="O75" s="48">
        <f t="shared" si="12"/>
        <v>0.1796521815959593</v>
      </c>
      <c r="P75" s="9"/>
    </row>
    <row r="76" spans="1:16">
      <c r="A76" s="12"/>
      <c r="B76" s="25">
        <v>348.92200000000003</v>
      </c>
      <c r="C76" s="20" t="s">
        <v>173</v>
      </c>
      <c r="D76" s="47">
        <v>61000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61000</v>
      </c>
      <c r="O76" s="48">
        <f t="shared" si="12"/>
        <v>0.1796521815959593</v>
      </c>
      <c r="P76" s="9"/>
    </row>
    <row r="77" spans="1:16">
      <c r="A77" s="12"/>
      <c r="B77" s="25">
        <v>348.923</v>
      </c>
      <c r="C77" s="20" t="s">
        <v>174</v>
      </c>
      <c r="D77" s="47">
        <v>61000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61000</v>
      </c>
      <c r="O77" s="48">
        <f t="shared" si="12"/>
        <v>0.1796521815959593</v>
      </c>
      <c r="P77" s="9"/>
    </row>
    <row r="78" spans="1:16">
      <c r="A78" s="12"/>
      <c r="B78" s="25">
        <v>348.92399999999998</v>
      </c>
      <c r="C78" s="20" t="s">
        <v>175</v>
      </c>
      <c r="D78" s="47">
        <v>61000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61000</v>
      </c>
      <c r="O78" s="48">
        <f t="shared" si="12"/>
        <v>0.1796521815959593</v>
      </c>
      <c r="P78" s="9"/>
    </row>
    <row r="79" spans="1:16">
      <c r="A79" s="12"/>
      <c r="B79" s="25">
        <v>348.99</v>
      </c>
      <c r="C79" s="20" t="s">
        <v>176</v>
      </c>
      <c r="D79" s="47">
        <v>1257000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1257000</v>
      </c>
      <c r="O79" s="48">
        <f t="shared" si="12"/>
        <v>3.7020129879691939</v>
      </c>
      <c r="P79" s="9"/>
    </row>
    <row r="80" spans="1:16">
      <c r="A80" s="12"/>
      <c r="B80" s="25">
        <v>349</v>
      </c>
      <c r="C80" s="20" t="s">
        <v>1</v>
      </c>
      <c r="D80" s="47">
        <v>10665000</v>
      </c>
      <c r="E80" s="47">
        <v>1669000</v>
      </c>
      <c r="F80" s="47">
        <v>0</v>
      </c>
      <c r="G80" s="47">
        <v>0</v>
      </c>
      <c r="H80" s="47">
        <v>0</v>
      </c>
      <c r="I80" s="47">
        <v>479000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12813000</v>
      </c>
      <c r="O80" s="48">
        <f t="shared" si="12"/>
        <v>37.735793488344697</v>
      </c>
      <c r="P80" s="9"/>
    </row>
    <row r="81" spans="1:16" ht="15.75">
      <c r="A81" s="29" t="s">
        <v>65</v>
      </c>
      <c r="B81" s="30"/>
      <c r="C81" s="31"/>
      <c r="D81" s="32">
        <f t="shared" ref="D81:M81" si="13">SUM(D82:D88)</f>
        <v>713000</v>
      </c>
      <c r="E81" s="32">
        <f t="shared" si="13"/>
        <v>8047000</v>
      </c>
      <c r="F81" s="32">
        <f t="shared" si="13"/>
        <v>0</v>
      </c>
      <c r="G81" s="32">
        <f t="shared" si="13"/>
        <v>0</v>
      </c>
      <c r="H81" s="32">
        <f t="shared" si="13"/>
        <v>0</v>
      </c>
      <c r="I81" s="32">
        <f t="shared" si="13"/>
        <v>386000</v>
      </c>
      <c r="J81" s="32">
        <f t="shared" si="13"/>
        <v>0</v>
      </c>
      <c r="K81" s="32">
        <f t="shared" si="13"/>
        <v>0</v>
      </c>
      <c r="L81" s="32">
        <f t="shared" si="13"/>
        <v>0</v>
      </c>
      <c r="M81" s="32">
        <f t="shared" si="13"/>
        <v>0</v>
      </c>
      <c r="N81" s="32">
        <f>SUM(D81:M81)</f>
        <v>9146000</v>
      </c>
      <c r="O81" s="46">
        <f t="shared" si="12"/>
        <v>26.93604676846957</v>
      </c>
      <c r="P81" s="10"/>
    </row>
    <row r="82" spans="1:16">
      <c r="A82" s="13"/>
      <c r="B82" s="40">
        <v>351.1</v>
      </c>
      <c r="C82" s="21" t="s">
        <v>102</v>
      </c>
      <c r="D82" s="47">
        <v>0</v>
      </c>
      <c r="E82" s="47">
        <v>459000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459000</v>
      </c>
      <c r="O82" s="48">
        <f t="shared" si="12"/>
        <v>1.3518090385663166</v>
      </c>
      <c r="P82" s="9"/>
    </row>
    <row r="83" spans="1:16">
      <c r="A83" s="13"/>
      <c r="B83" s="40">
        <v>351.3</v>
      </c>
      <c r="C83" s="21" t="s">
        <v>129</v>
      </c>
      <c r="D83" s="47">
        <v>25000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ref="N83:N88" si="14">SUM(D83:M83)</f>
        <v>25000</v>
      </c>
      <c r="O83" s="48">
        <f t="shared" si="12"/>
        <v>7.3627943277032495E-2</v>
      </c>
      <c r="P83" s="9"/>
    </row>
    <row r="84" spans="1:16">
      <c r="A84" s="13"/>
      <c r="B84" s="40">
        <v>351.5</v>
      </c>
      <c r="C84" s="21" t="s">
        <v>103</v>
      </c>
      <c r="D84" s="47">
        <v>176000</v>
      </c>
      <c r="E84" s="47">
        <v>5768000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5944000</v>
      </c>
      <c r="O84" s="48">
        <f t="shared" si="12"/>
        <v>17.505779793547248</v>
      </c>
      <c r="P84" s="9"/>
    </row>
    <row r="85" spans="1:16">
      <c r="A85" s="13"/>
      <c r="B85" s="40">
        <v>352</v>
      </c>
      <c r="C85" s="21" t="s">
        <v>104</v>
      </c>
      <c r="D85" s="47">
        <v>0</v>
      </c>
      <c r="E85" s="47">
        <v>108000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108000</v>
      </c>
      <c r="O85" s="48">
        <f t="shared" si="12"/>
        <v>0.31807271495678041</v>
      </c>
      <c r="P85" s="9"/>
    </row>
    <row r="86" spans="1:16">
      <c r="A86" s="13"/>
      <c r="B86" s="40">
        <v>353</v>
      </c>
      <c r="C86" s="21" t="s">
        <v>105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386000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386000</v>
      </c>
      <c r="O86" s="48">
        <f t="shared" si="12"/>
        <v>1.1368154441973819</v>
      </c>
      <c r="P86" s="9"/>
    </row>
    <row r="87" spans="1:16">
      <c r="A87" s="13"/>
      <c r="B87" s="40">
        <v>354</v>
      </c>
      <c r="C87" s="21" t="s">
        <v>106</v>
      </c>
      <c r="D87" s="47">
        <v>31000</v>
      </c>
      <c r="E87" s="47">
        <v>1712000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1743000</v>
      </c>
      <c r="O87" s="48">
        <f t="shared" si="12"/>
        <v>5.1333402052747061</v>
      </c>
      <c r="P87" s="9"/>
    </row>
    <row r="88" spans="1:16">
      <c r="A88" s="13"/>
      <c r="B88" s="40">
        <v>359</v>
      </c>
      <c r="C88" s="21" t="s">
        <v>107</v>
      </c>
      <c r="D88" s="47">
        <v>481000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481000</v>
      </c>
      <c r="O88" s="48">
        <f t="shared" si="12"/>
        <v>1.4166016286501053</v>
      </c>
      <c r="P88" s="9"/>
    </row>
    <row r="89" spans="1:16" ht="15.75">
      <c r="A89" s="29" t="s">
        <v>4</v>
      </c>
      <c r="B89" s="30"/>
      <c r="C89" s="31"/>
      <c r="D89" s="32">
        <f t="shared" ref="D89:M89" si="15">SUM(D90:D95)</f>
        <v>5434000</v>
      </c>
      <c r="E89" s="32">
        <f t="shared" si="15"/>
        <v>2254000</v>
      </c>
      <c r="F89" s="32">
        <f t="shared" si="15"/>
        <v>25000</v>
      </c>
      <c r="G89" s="32">
        <f t="shared" si="15"/>
        <v>670000</v>
      </c>
      <c r="H89" s="32">
        <f t="shared" si="15"/>
        <v>0</v>
      </c>
      <c r="I89" s="32">
        <f t="shared" si="15"/>
        <v>4731000</v>
      </c>
      <c r="J89" s="32">
        <f t="shared" si="15"/>
        <v>1846000</v>
      </c>
      <c r="K89" s="32">
        <f t="shared" si="15"/>
        <v>0</v>
      </c>
      <c r="L89" s="32">
        <f t="shared" si="15"/>
        <v>102000</v>
      </c>
      <c r="M89" s="32">
        <f t="shared" si="15"/>
        <v>0</v>
      </c>
      <c r="N89" s="32">
        <f t="shared" ref="N89:N102" si="16">SUM(D89:M89)</f>
        <v>15062000</v>
      </c>
      <c r="O89" s="46">
        <f t="shared" si="12"/>
        <v>44.359363265546541</v>
      </c>
      <c r="P89" s="10"/>
    </row>
    <row r="90" spans="1:16">
      <c r="A90" s="12"/>
      <c r="B90" s="25">
        <v>361.1</v>
      </c>
      <c r="C90" s="20" t="s">
        <v>108</v>
      </c>
      <c r="D90" s="47">
        <v>371000</v>
      </c>
      <c r="E90" s="47">
        <v>452000</v>
      </c>
      <c r="F90" s="47">
        <v>25000</v>
      </c>
      <c r="G90" s="47">
        <v>451000</v>
      </c>
      <c r="H90" s="47">
        <v>0</v>
      </c>
      <c r="I90" s="47">
        <v>836000</v>
      </c>
      <c r="J90" s="47">
        <v>207000</v>
      </c>
      <c r="K90" s="47">
        <v>0</v>
      </c>
      <c r="L90" s="47">
        <v>102000</v>
      </c>
      <c r="M90" s="47">
        <v>0</v>
      </c>
      <c r="N90" s="47">
        <f t="shared" si="16"/>
        <v>2444000</v>
      </c>
      <c r="O90" s="48">
        <f t="shared" si="12"/>
        <v>7.1978677347626974</v>
      </c>
      <c r="P90" s="9"/>
    </row>
    <row r="91" spans="1:16">
      <c r="A91" s="12"/>
      <c r="B91" s="25">
        <v>362</v>
      </c>
      <c r="C91" s="20" t="s">
        <v>109</v>
      </c>
      <c r="D91" s="47">
        <v>1557000</v>
      </c>
      <c r="E91" s="47">
        <v>0</v>
      </c>
      <c r="F91" s="47">
        <v>0</v>
      </c>
      <c r="G91" s="47">
        <v>0</v>
      </c>
      <c r="H91" s="47">
        <v>0</v>
      </c>
      <c r="I91" s="47">
        <v>2389000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3946000</v>
      </c>
      <c r="O91" s="48">
        <f t="shared" si="12"/>
        <v>11.62143456684681</v>
      </c>
      <c r="P91" s="9"/>
    </row>
    <row r="92" spans="1:16">
      <c r="A92" s="12"/>
      <c r="B92" s="25">
        <v>364</v>
      </c>
      <c r="C92" s="20" t="s">
        <v>177</v>
      </c>
      <c r="D92" s="47">
        <v>57000</v>
      </c>
      <c r="E92" s="47">
        <v>109000</v>
      </c>
      <c r="F92" s="47">
        <v>0</v>
      </c>
      <c r="G92" s="47">
        <v>0</v>
      </c>
      <c r="H92" s="47">
        <v>0</v>
      </c>
      <c r="I92" s="47">
        <v>-6000</v>
      </c>
      <c r="J92" s="47">
        <v>123000</v>
      </c>
      <c r="K92" s="47">
        <v>0</v>
      </c>
      <c r="L92" s="47">
        <v>0</v>
      </c>
      <c r="M92" s="47">
        <v>0</v>
      </c>
      <c r="N92" s="47">
        <f t="shared" si="16"/>
        <v>283000</v>
      </c>
      <c r="O92" s="48">
        <f t="shared" si="12"/>
        <v>0.83346831789600784</v>
      </c>
      <c r="P92" s="9"/>
    </row>
    <row r="93" spans="1:16">
      <c r="A93" s="12"/>
      <c r="B93" s="25">
        <v>365</v>
      </c>
      <c r="C93" s="20" t="s">
        <v>178</v>
      </c>
      <c r="D93" s="47">
        <v>8000</v>
      </c>
      <c r="E93" s="47">
        <v>11000</v>
      </c>
      <c r="F93" s="47">
        <v>0</v>
      </c>
      <c r="G93" s="47">
        <v>0</v>
      </c>
      <c r="H93" s="47">
        <v>0</v>
      </c>
      <c r="I93" s="47">
        <v>73000</v>
      </c>
      <c r="J93" s="47">
        <v>17000</v>
      </c>
      <c r="K93" s="47">
        <v>0</v>
      </c>
      <c r="L93" s="47">
        <v>0</v>
      </c>
      <c r="M93" s="47">
        <v>0</v>
      </c>
      <c r="N93" s="47">
        <f t="shared" si="16"/>
        <v>109000</v>
      </c>
      <c r="O93" s="48">
        <f t="shared" si="12"/>
        <v>0.32101783268786171</v>
      </c>
      <c r="P93" s="9"/>
    </row>
    <row r="94" spans="1:16">
      <c r="A94" s="12"/>
      <c r="B94" s="25">
        <v>366</v>
      </c>
      <c r="C94" s="20" t="s">
        <v>112</v>
      </c>
      <c r="D94" s="47">
        <v>973000</v>
      </c>
      <c r="E94" s="47">
        <v>530000</v>
      </c>
      <c r="F94" s="47">
        <v>0</v>
      </c>
      <c r="G94" s="47">
        <v>153000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1656000</v>
      </c>
      <c r="O94" s="48">
        <f t="shared" si="12"/>
        <v>4.8771149626706327</v>
      </c>
      <c r="P94" s="9"/>
    </row>
    <row r="95" spans="1:16">
      <c r="A95" s="12"/>
      <c r="B95" s="25">
        <v>369.9</v>
      </c>
      <c r="C95" s="20" t="s">
        <v>113</v>
      </c>
      <c r="D95" s="47">
        <v>2468000</v>
      </c>
      <c r="E95" s="47">
        <v>1152000</v>
      </c>
      <c r="F95" s="47">
        <v>0</v>
      </c>
      <c r="G95" s="47">
        <v>66000</v>
      </c>
      <c r="H95" s="47">
        <v>0</v>
      </c>
      <c r="I95" s="47">
        <v>1439000</v>
      </c>
      <c r="J95" s="47">
        <v>1499000</v>
      </c>
      <c r="K95" s="47">
        <v>0</v>
      </c>
      <c r="L95" s="47">
        <v>0</v>
      </c>
      <c r="M95" s="47">
        <v>0</v>
      </c>
      <c r="N95" s="47">
        <f t="shared" si="16"/>
        <v>6624000</v>
      </c>
      <c r="O95" s="48">
        <f t="shared" si="12"/>
        <v>19.508459850682531</v>
      </c>
      <c r="P95" s="9"/>
    </row>
    <row r="96" spans="1:16" ht="15.75">
      <c r="A96" s="29" t="s">
        <v>66</v>
      </c>
      <c r="B96" s="30"/>
      <c r="C96" s="31"/>
      <c r="D96" s="32">
        <f t="shared" ref="D96:M96" si="17">SUM(D97:D101)</f>
        <v>9446000</v>
      </c>
      <c r="E96" s="32">
        <f t="shared" si="17"/>
        <v>7969000</v>
      </c>
      <c r="F96" s="32">
        <f t="shared" si="17"/>
        <v>21755000</v>
      </c>
      <c r="G96" s="32">
        <f t="shared" si="17"/>
        <v>26471000</v>
      </c>
      <c r="H96" s="32">
        <f t="shared" si="17"/>
        <v>0</v>
      </c>
      <c r="I96" s="32">
        <f t="shared" si="17"/>
        <v>29736000</v>
      </c>
      <c r="J96" s="32">
        <f t="shared" si="17"/>
        <v>214000</v>
      </c>
      <c r="K96" s="32">
        <f t="shared" si="17"/>
        <v>0</v>
      </c>
      <c r="L96" s="32">
        <f t="shared" si="17"/>
        <v>33937000</v>
      </c>
      <c r="M96" s="32">
        <f t="shared" si="17"/>
        <v>0</v>
      </c>
      <c r="N96" s="32">
        <f t="shared" si="16"/>
        <v>129528000</v>
      </c>
      <c r="O96" s="46">
        <f t="shared" si="12"/>
        <v>381.4752094714986</v>
      </c>
      <c r="P96" s="9"/>
    </row>
    <row r="97" spans="1:119">
      <c r="A97" s="12"/>
      <c r="B97" s="25">
        <v>381</v>
      </c>
      <c r="C97" s="20" t="s">
        <v>114</v>
      </c>
      <c r="D97" s="47">
        <v>9446000</v>
      </c>
      <c r="E97" s="47">
        <v>7969000</v>
      </c>
      <c r="F97" s="47">
        <v>14480000</v>
      </c>
      <c r="G97" s="47">
        <v>19989000</v>
      </c>
      <c r="H97" s="47">
        <v>0</v>
      </c>
      <c r="I97" s="47">
        <v>10577000</v>
      </c>
      <c r="J97" s="47">
        <v>130000</v>
      </c>
      <c r="K97" s="47">
        <v>0</v>
      </c>
      <c r="L97" s="47">
        <v>0</v>
      </c>
      <c r="M97" s="47">
        <v>0</v>
      </c>
      <c r="N97" s="47">
        <f t="shared" si="16"/>
        <v>62591000</v>
      </c>
      <c r="O97" s="48">
        <f t="shared" si="12"/>
        <v>184.33786390610965</v>
      </c>
      <c r="P97" s="9"/>
    </row>
    <row r="98" spans="1:119">
      <c r="A98" s="12"/>
      <c r="B98" s="25">
        <v>384</v>
      </c>
      <c r="C98" s="20" t="s">
        <v>179</v>
      </c>
      <c r="D98" s="47">
        <v>0</v>
      </c>
      <c r="E98" s="47">
        <v>0</v>
      </c>
      <c r="F98" s="47">
        <v>7275000</v>
      </c>
      <c r="G98" s="47">
        <v>6482000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6"/>
        <v>13757000</v>
      </c>
      <c r="O98" s="48">
        <f t="shared" si="12"/>
        <v>40.515984626485441</v>
      </c>
      <c r="P98" s="9"/>
    </row>
    <row r="99" spans="1:119">
      <c r="A99" s="12"/>
      <c r="B99" s="25">
        <v>389.4</v>
      </c>
      <c r="C99" s="20" t="s">
        <v>180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84000</v>
      </c>
      <c r="K99" s="47">
        <v>0</v>
      </c>
      <c r="L99" s="47">
        <v>0</v>
      </c>
      <c r="M99" s="47">
        <v>0</v>
      </c>
      <c r="N99" s="47">
        <f t="shared" si="16"/>
        <v>84000</v>
      </c>
      <c r="O99" s="48">
        <f t="shared" si="12"/>
        <v>0.24738988941082921</v>
      </c>
      <c r="P99" s="9"/>
    </row>
    <row r="100" spans="1:119">
      <c r="A100" s="12"/>
      <c r="B100" s="25">
        <v>389.8</v>
      </c>
      <c r="C100" s="20" t="s">
        <v>181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17407000</v>
      </c>
      <c r="J100" s="47">
        <v>0</v>
      </c>
      <c r="K100" s="47">
        <v>0</v>
      </c>
      <c r="L100" s="47">
        <v>33937000</v>
      </c>
      <c r="M100" s="47">
        <v>0</v>
      </c>
      <c r="N100" s="47">
        <f t="shared" si="16"/>
        <v>51344000</v>
      </c>
      <c r="O100" s="48">
        <f t="shared" si="12"/>
        <v>151.21412478463827</v>
      </c>
      <c r="P100" s="9"/>
    </row>
    <row r="101" spans="1:119" ht="15.75" thickBot="1">
      <c r="A101" s="12"/>
      <c r="B101" s="25">
        <v>389.9</v>
      </c>
      <c r="C101" s="20" t="s">
        <v>182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1752000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1752000</v>
      </c>
      <c r="O101" s="48">
        <f>(N101/O$104)</f>
        <v>5.1598462648544379</v>
      </c>
      <c r="P101" s="9"/>
    </row>
    <row r="102" spans="1:119" ht="16.5" thickBot="1">
      <c r="A102" s="14" t="s">
        <v>93</v>
      </c>
      <c r="B102" s="23"/>
      <c r="C102" s="22"/>
      <c r="D102" s="15">
        <f t="shared" ref="D102:M102" si="18">SUM(D5,D13,D20,D53,D81,D89,D96)</f>
        <v>227650000</v>
      </c>
      <c r="E102" s="15">
        <f t="shared" si="18"/>
        <v>126646000</v>
      </c>
      <c r="F102" s="15">
        <f t="shared" si="18"/>
        <v>25955000</v>
      </c>
      <c r="G102" s="15">
        <f t="shared" si="18"/>
        <v>33914000</v>
      </c>
      <c r="H102" s="15">
        <f t="shared" si="18"/>
        <v>0</v>
      </c>
      <c r="I102" s="15">
        <f t="shared" si="18"/>
        <v>201293000</v>
      </c>
      <c r="J102" s="15">
        <f t="shared" si="18"/>
        <v>68884000</v>
      </c>
      <c r="K102" s="15">
        <f t="shared" si="18"/>
        <v>0</v>
      </c>
      <c r="L102" s="15">
        <f t="shared" si="18"/>
        <v>34039000</v>
      </c>
      <c r="M102" s="15">
        <f t="shared" si="18"/>
        <v>0</v>
      </c>
      <c r="N102" s="15">
        <f t="shared" si="16"/>
        <v>718381000</v>
      </c>
      <c r="O102" s="38">
        <f>(N102/O$104)</f>
        <v>2115.7166207719151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52" t="s">
        <v>186</v>
      </c>
      <c r="M104" s="52"/>
      <c r="N104" s="52"/>
      <c r="O104" s="44">
        <v>339545</v>
      </c>
    </row>
    <row r="105" spans="1:119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5"/>
    </row>
    <row r="106" spans="1:119" ht="15.75" customHeight="1" thickBot="1">
      <c r="A106" s="56" t="s">
        <v>133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8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154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125948000</v>
      </c>
      <c r="E5" s="27">
        <f t="shared" si="0"/>
        <v>56132000</v>
      </c>
      <c r="F5" s="27">
        <f t="shared" si="0"/>
        <v>2995000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185075000</v>
      </c>
      <c r="O5" s="33">
        <f t="shared" ref="O5:O36" si="1">(N5/O$106)</f>
        <v>554.3159218881035</v>
      </c>
      <c r="P5" s="6"/>
    </row>
    <row r="6" spans="1:133">
      <c r="A6" s="12"/>
      <c r="B6" s="25">
        <v>311</v>
      </c>
      <c r="C6" s="20" t="s">
        <v>3</v>
      </c>
      <c r="D6" s="47">
        <v>122906000</v>
      </c>
      <c r="E6" s="47">
        <v>28545000</v>
      </c>
      <c r="F6" s="47">
        <v>2995000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154446000</v>
      </c>
      <c r="O6" s="48">
        <f t="shared" si="1"/>
        <v>462.57936983347309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8918000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8918000</v>
      </c>
      <c r="O7" s="48">
        <f t="shared" si="1"/>
        <v>26.710195279741225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1556000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1556000</v>
      </c>
      <c r="O8" s="48">
        <f t="shared" si="1"/>
        <v>4.6603570144962259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15008000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15008000</v>
      </c>
      <c r="O9" s="48">
        <f t="shared" si="1"/>
        <v>44.950281538277224</v>
      </c>
      <c r="P9" s="9"/>
    </row>
    <row r="10" spans="1:133">
      <c r="A10" s="12"/>
      <c r="B10" s="25">
        <v>314.89999999999998</v>
      </c>
      <c r="C10" s="20" t="s">
        <v>135</v>
      </c>
      <c r="D10" s="47">
        <v>0</v>
      </c>
      <c r="E10" s="47">
        <v>1684000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1684000</v>
      </c>
      <c r="O10" s="48">
        <f t="shared" si="1"/>
        <v>5.0437282856115973</v>
      </c>
      <c r="P10" s="9"/>
    </row>
    <row r="11" spans="1:133">
      <c r="A11" s="12"/>
      <c r="B11" s="25">
        <v>315</v>
      </c>
      <c r="C11" s="20" t="s">
        <v>155</v>
      </c>
      <c r="D11" s="47">
        <v>3042000</v>
      </c>
      <c r="E11" s="47">
        <v>415000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3457000</v>
      </c>
      <c r="O11" s="48">
        <f t="shared" si="1"/>
        <v>10.354019408170601</v>
      </c>
      <c r="P11" s="9"/>
    </row>
    <row r="12" spans="1:133">
      <c r="A12" s="12"/>
      <c r="B12" s="25">
        <v>316</v>
      </c>
      <c r="C12" s="20" t="s">
        <v>156</v>
      </c>
      <c r="D12" s="47">
        <v>0</v>
      </c>
      <c r="E12" s="47">
        <v>6000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6000</v>
      </c>
      <c r="O12" s="48">
        <f t="shared" si="1"/>
        <v>1.7970528333533006E-2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561000</v>
      </c>
      <c r="E13" s="32">
        <f t="shared" si="3"/>
        <v>24000000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262000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24823000</v>
      </c>
      <c r="O13" s="46">
        <f t="shared" si="1"/>
        <v>74.347070803881635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6795000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6795000</v>
      </c>
      <c r="O14" s="48">
        <f t="shared" si="1"/>
        <v>20.351623337726128</v>
      </c>
      <c r="P14" s="9"/>
    </row>
    <row r="15" spans="1:133">
      <c r="A15" s="12"/>
      <c r="B15" s="25">
        <v>324.11</v>
      </c>
      <c r="C15" s="20" t="s">
        <v>19</v>
      </c>
      <c r="D15" s="47">
        <v>0</v>
      </c>
      <c r="E15" s="47">
        <v>2234000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2234000</v>
      </c>
      <c r="O15" s="48">
        <f t="shared" si="1"/>
        <v>6.6910267161854557</v>
      </c>
      <c r="P15" s="9"/>
    </row>
    <row r="16" spans="1:133">
      <c r="A16" s="12"/>
      <c r="B16" s="25">
        <v>324.31</v>
      </c>
      <c r="C16" s="20" t="s">
        <v>20</v>
      </c>
      <c r="D16" s="47">
        <v>0</v>
      </c>
      <c r="E16" s="47">
        <v>8710000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8710000</v>
      </c>
      <c r="O16" s="48">
        <f t="shared" si="1"/>
        <v>26.087216964178747</v>
      </c>
      <c r="P16" s="9"/>
    </row>
    <row r="17" spans="1:16">
      <c r="A17" s="12"/>
      <c r="B17" s="25">
        <v>324.61</v>
      </c>
      <c r="C17" s="20" t="s">
        <v>21</v>
      </c>
      <c r="D17" s="47">
        <v>0</v>
      </c>
      <c r="E17" s="47">
        <v>3028000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3028000</v>
      </c>
      <c r="O17" s="48">
        <f t="shared" si="1"/>
        <v>9.0691266323229911</v>
      </c>
      <c r="P17" s="9"/>
    </row>
    <row r="18" spans="1:16">
      <c r="A18" s="12"/>
      <c r="B18" s="25">
        <v>325.10000000000002</v>
      </c>
      <c r="C18" s="20" t="s">
        <v>22</v>
      </c>
      <c r="D18" s="47">
        <v>0</v>
      </c>
      <c r="E18" s="47">
        <v>532000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532000</v>
      </c>
      <c r="O18" s="48">
        <f t="shared" si="1"/>
        <v>1.5933868455732598</v>
      </c>
      <c r="P18" s="9"/>
    </row>
    <row r="19" spans="1:16">
      <c r="A19" s="12"/>
      <c r="B19" s="25">
        <v>329</v>
      </c>
      <c r="C19" s="20" t="s">
        <v>23</v>
      </c>
      <c r="D19" s="47">
        <v>561000</v>
      </c>
      <c r="E19" s="47">
        <v>2701000</v>
      </c>
      <c r="F19" s="47">
        <v>0</v>
      </c>
      <c r="G19" s="47">
        <v>0</v>
      </c>
      <c r="H19" s="47">
        <v>0</v>
      </c>
      <c r="I19" s="47">
        <v>262000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3524000</v>
      </c>
      <c r="O19" s="48">
        <f t="shared" si="1"/>
        <v>10.554690307895052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SUM(D21:D54)</f>
        <v>34415000</v>
      </c>
      <c r="E20" s="32">
        <f t="shared" si="5"/>
        <v>24205000</v>
      </c>
      <c r="F20" s="32">
        <f t="shared" si="5"/>
        <v>1088000</v>
      </c>
      <c r="G20" s="32">
        <f t="shared" si="5"/>
        <v>2698000</v>
      </c>
      <c r="H20" s="32">
        <f t="shared" si="5"/>
        <v>0</v>
      </c>
      <c r="I20" s="32">
        <f t="shared" si="5"/>
        <v>20868000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83274000</v>
      </c>
      <c r="O20" s="46">
        <f t="shared" si="1"/>
        <v>249.41296274110459</v>
      </c>
      <c r="P20" s="10"/>
    </row>
    <row r="21" spans="1:16">
      <c r="A21" s="12"/>
      <c r="B21" s="25">
        <v>331.1</v>
      </c>
      <c r="C21" s="20" t="s">
        <v>24</v>
      </c>
      <c r="D21" s="47">
        <v>5000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5000</v>
      </c>
      <c r="O21" s="48">
        <f t="shared" si="1"/>
        <v>1.4975440277944171E-2</v>
      </c>
      <c r="P21" s="9"/>
    </row>
    <row r="22" spans="1:16">
      <c r="A22" s="12"/>
      <c r="B22" s="25">
        <v>331.2</v>
      </c>
      <c r="C22" s="20" t="s">
        <v>25</v>
      </c>
      <c r="D22" s="47">
        <v>185000</v>
      </c>
      <c r="E22" s="47">
        <v>449000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634000</v>
      </c>
      <c r="O22" s="48">
        <f t="shared" si="1"/>
        <v>1.8988858272433209</v>
      </c>
      <c r="P22" s="9"/>
    </row>
    <row r="23" spans="1:16">
      <c r="A23" s="12"/>
      <c r="B23" s="25">
        <v>331.39</v>
      </c>
      <c r="C23" s="20" t="s">
        <v>30</v>
      </c>
      <c r="D23" s="47">
        <v>0</v>
      </c>
      <c r="E23" s="47">
        <v>524000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1" si="6">SUM(D23:M23)</f>
        <v>524000</v>
      </c>
      <c r="O23" s="48">
        <f t="shared" si="1"/>
        <v>1.5694261411285493</v>
      </c>
      <c r="P23" s="9"/>
    </row>
    <row r="24" spans="1:16">
      <c r="A24" s="12"/>
      <c r="B24" s="25">
        <v>331.42</v>
      </c>
      <c r="C24" s="20" t="s">
        <v>31</v>
      </c>
      <c r="D24" s="47">
        <v>0</v>
      </c>
      <c r="E24" s="47">
        <v>1022000</v>
      </c>
      <c r="F24" s="47">
        <v>0</v>
      </c>
      <c r="G24" s="47">
        <v>0</v>
      </c>
      <c r="H24" s="47">
        <v>0</v>
      </c>
      <c r="I24" s="47">
        <v>4428000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5450000</v>
      </c>
      <c r="O24" s="48">
        <f t="shared" si="1"/>
        <v>16.323229902959149</v>
      </c>
      <c r="P24" s="9"/>
    </row>
    <row r="25" spans="1:16">
      <c r="A25" s="12"/>
      <c r="B25" s="25">
        <v>331.49</v>
      </c>
      <c r="C25" s="20" t="s">
        <v>32</v>
      </c>
      <c r="D25" s="47">
        <v>0</v>
      </c>
      <c r="E25" s="47">
        <v>323000</v>
      </c>
      <c r="F25" s="47">
        <v>0</v>
      </c>
      <c r="G25" s="47">
        <v>1296000</v>
      </c>
      <c r="H25" s="47">
        <v>0</v>
      </c>
      <c r="I25" s="47">
        <v>8024000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9643000</v>
      </c>
      <c r="O25" s="48">
        <f t="shared" si="1"/>
        <v>28.881634120043131</v>
      </c>
      <c r="P25" s="9"/>
    </row>
    <row r="26" spans="1:16">
      <c r="A26" s="12"/>
      <c r="B26" s="25">
        <v>331.5</v>
      </c>
      <c r="C26" s="20" t="s">
        <v>27</v>
      </c>
      <c r="D26" s="47">
        <v>28000</v>
      </c>
      <c r="E26" s="47">
        <v>4625000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4653000</v>
      </c>
      <c r="O26" s="48">
        <f t="shared" si="1"/>
        <v>13.936144722654847</v>
      </c>
      <c r="P26" s="9"/>
    </row>
    <row r="27" spans="1:16">
      <c r="A27" s="12"/>
      <c r="B27" s="25">
        <v>331.61</v>
      </c>
      <c r="C27" s="20" t="s">
        <v>33</v>
      </c>
      <c r="D27" s="47">
        <v>0</v>
      </c>
      <c r="E27" s="47">
        <v>247000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247000</v>
      </c>
      <c r="O27" s="48">
        <f t="shared" si="1"/>
        <v>0.73978674973044212</v>
      </c>
      <c r="P27" s="9"/>
    </row>
    <row r="28" spans="1:16">
      <c r="A28" s="12"/>
      <c r="B28" s="25">
        <v>331.62</v>
      </c>
      <c r="C28" s="20" t="s">
        <v>34</v>
      </c>
      <c r="D28" s="47">
        <v>0</v>
      </c>
      <c r="E28" s="47">
        <v>171000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171000</v>
      </c>
      <c r="O28" s="48">
        <f t="shared" si="1"/>
        <v>0.51216005750569071</v>
      </c>
      <c r="P28" s="9"/>
    </row>
    <row r="29" spans="1:16">
      <c r="A29" s="12"/>
      <c r="B29" s="25">
        <v>331.69</v>
      </c>
      <c r="C29" s="20" t="s">
        <v>35</v>
      </c>
      <c r="D29" s="47">
        <v>0</v>
      </c>
      <c r="E29" s="47">
        <v>276000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276000</v>
      </c>
      <c r="O29" s="48">
        <f t="shared" si="1"/>
        <v>0.82664430334251826</v>
      </c>
      <c r="P29" s="9"/>
    </row>
    <row r="30" spans="1:16">
      <c r="A30" s="12"/>
      <c r="B30" s="25">
        <v>331.7</v>
      </c>
      <c r="C30" s="20" t="s">
        <v>28</v>
      </c>
      <c r="D30" s="47">
        <v>0</v>
      </c>
      <c r="E30" s="47">
        <v>15000</v>
      </c>
      <c r="F30" s="47">
        <v>0</v>
      </c>
      <c r="G30" s="47">
        <v>218000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233000</v>
      </c>
      <c r="O30" s="48">
        <f t="shared" si="1"/>
        <v>0.69785551695219838</v>
      </c>
      <c r="P30" s="9"/>
    </row>
    <row r="31" spans="1:16">
      <c r="A31" s="12"/>
      <c r="B31" s="25">
        <v>334.2</v>
      </c>
      <c r="C31" s="20" t="s">
        <v>29</v>
      </c>
      <c r="D31" s="47">
        <v>0</v>
      </c>
      <c r="E31" s="47">
        <v>4008000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4008000</v>
      </c>
      <c r="O31" s="48">
        <f t="shared" si="1"/>
        <v>12.004312926800049</v>
      </c>
      <c r="P31" s="9"/>
    </row>
    <row r="32" spans="1:16">
      <c r="A32" s="12"/>
      <c r="B32" s="25">
        <v>334.39</v>
      </c>
      <c r="C32" s="20" t="s">
        <v>36</v>
      </c>
      <c r="D32" s="47">
        <v>4000</v>
      </c>
      <c r="E32" s="47">
        <v>33000</v>
      </c>
      <c r="F32" s="47">
        <v>0</v>
      </c>
      <c r="G32" s="47">
        <v>570000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8" si="7">SUM(D32:M32)</f>
        <v>607000</v>
      </c>
      <c r="O32" s="48">
        <f t="shared" si="1"/>
        <v>1.8180184497424223</v>
      </c>
      <c r="P32" s="9"/>
    </row>
    <row r="33" spans="1:16">
      <c r="A33" s="12"/>
      <c r="B33" s="25">
        <v>334.42</v>
      </c>
      <c r="C33" s="20" t="s">
        <v>37</v>
      </c>
      <c r="D33" s="47">
        <v>0</v>
      </c>
      <c r="E33" s="47">
        <v>105000</v>
      </c>
      <c r="F33" s="47">
        <v>0</v>
      </c>
      <c r="G33" s="47">
        <v>0</v>
      </c>
      <c r="H33" s="47">
        <v>0</v>
      </c>
      <c r="I33" s="47">
        <v>528000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633000</v>
      </c>
      <c r="O33" s="48">
        <f t="shared" si="1"/>
        <v>1.8958907391877322</v>
      </c>
      <c r="P33" s="9"/>
    </row>
    <row r="34" spans="1:16">
      <c r="A34" s="12"/>
      <c r="B34" s="25">
        <v>334.49</v>
      </c>
      <c r="C34" s="20" t="s">
        <v>38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5289000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5289000</v>
      </c>
      <c r="O34" s="48">
        <f t="shared" si="1"/>
        <v>15.841020726009345</v>
      </c>
      <c r="P34" s="9"/>
    </row>
    <row r="35" spans="1:16">
      <c r="A35" s="12"/>
      <c r="B35" s="25">
        <v>334.5</v>
      </c>
      <c r="C35" s="20" t="s">
        <v>39</v>
      </c>
      <c r="D35" s="47">
        <v>5000</v>
      </c>
      <c r="E35" s="47">
        <v>248000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253000</v>
      </c>
      <c r="O35" s="48">
        <f t="shared" si="1"/>
        <v>0.75775727806397508</v>
      </c>
      <c r="P35" s="9"/>
    </row>
    <row r="36" spans="1:16">
      <c r="A36" s="12"/>
      <c r="B36" s="25">
        <v>334.61</v>
      </c>
      <c r="C36" s="20" t="s">
        <v>40</v>
      </c>
      <c r="D36" s="47">
        <v>0</v>
      </c>
      <c r="E36" s="47">
        <v>977000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977000</v>
      </c>
      <c r="O36" s="48">
        <f t="shared" si="1"/>
        <v>2.926201030310291</v>
      </c>
      <c r="P36" s="9"/>
    </row>
    <row r="37" spans="1:16">
      <c r="A37" s="12"/>
      <c r="B37" s="25">
        <v>334.62</v>
      </c>
      <c r="C37" s="20" t="s">
        <v>41</v>
      </c>
      <c r="D37" s="47">
        <v>3762000</v>
      </c>
      <c r="E37" s="47">
        <v>4781000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8543000</v>
      </c>
      <c r="O37" s="48">
        <f t="shared" ref="O37:O68" si="8">(N37/O$106)</f>
        <v>25.58703725889541</v>
      </c>
      <c r="P37" s="9"/>
    </row>
    <row r="38" spans="1:16">
      <c r="A38" s="12"/>
      <c r="B38" s="25">
        <v>334.7</v>
      </c>
      <c r="C38" s="20" t="s">
        <v>42</v>
      </c>
      <c r="D38" s="47">
        <v>0</v>
      </c>
      <c r="E38" s="47">
        <v>167000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167000</v>
      </c>
      <c r="O38" s="48">
        <f t="shared" si="8"/>
        <v>0.50017970528333533</v>
      </c>
      <c r="P38" s="9"/>
    </row>
    <row r="39" spans="1:16">
      <c r="A39" s="12"/>
      <c r="B39" s="25">
        <v>334.9</v>
      </c>
      <c r="C39" s="20" t="s">
        <v>43</v>
      </c>
      <c r="D39" s="47">
        <v>0</v>
      </c>
      <c r="E39" s="47">
        <v>0</v>
      </c>
      <c r="F39" s="47">
        <v>0</v>
      </c>
      <c r="G39" s="47">
        <v>33000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33000</v>
      </c>
      <c r="O39" s="48">
        <f t="shared" si="8"/>
        <v>9.8837905834431528E-2</v>
      </c>
      <c r="P39" s="9"/>
    </row>
    <row r="40" spans="1:16">
      <c r="A40" s="12"/>
      <c r="B40" s="25">
        <v>335.12</v>
      </c>
      <c r="C40" s="20" t="s">
        <v>157</v>
      </c>
      <c r="D40" s="47">
        <v>7249000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7249000</v>
      </c>
      <c r="O40" s="48">
        <f t="shared" si="8"/>
        <v>21.711393314963459</v>
      </c>
      <c r="P40" s="9"/>
    </row>
    <row r="41" spans="1:16">
      <c r="A41" s="12"/>
      <c r="B41" s="25">
        <v>335.13</v>
      </c>
      <c r="C41" s="20" t="s">
        <v>158</v>
      </c>
      <c r="D41" s="47">
        <v>75000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75000</v>
      </c>
      <c r="O41" s="48">
        <f t="shared" si="8"/>
        <v>0.22463160416916259</v>
      </c>
      <c r="P41" s="9"/>
    </row>
    <row r="42" spans="1:16">
      <c r="A42" s="12"/>
      <c r="B42" s="25">
        <v>335.14</v>
      </c>
      <c r="C42" s="20" t="s">
        <v>159</v>
      </c>
      <c r="D42" s="47">
        <v>258000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258000</v>
      </c>
      <c r="O42" s="48">
        <f t="shared" si="8"/>
        <v>0.77273271834191926</v>
      </c>
      <c r="P42" s="9"/>
    </row>
    <row r="43" spans="1:16">
      <c r="A43" s="12"/>
      <c r="B43" s="25">
        <v>335.15</v>
      </c>
      <c r="C43" s="20" t="s">
        <v>160</v>
      </c>
      <c r="D43" s="47">
        <v>127000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127000</v>
      </c>
      <c r="O43" s="48">
        <f t="shared" si="8"/>
        <v>0.38037618305978194</v>
      </c>
      <c r="P43" s="9"/>
    </row>
    <row r="44" spans="1:16">
      <c r="A44" s="12"/>
      <c r="B44" s="25">
        <v>335.16</v>
      </c>
      <c r="C44" s="20" t="s">
        <v>161</v>
      </c>
      <c r="D44" s="47">
        <v>447000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447000</v>
      </c>
      <c r="O44" s="48">
        <f t="shared" si="8"/>
        <v>1.338804360848209</v>
      </c>
      <c r="P44" s="9"/>
    </row>
    <row r="45" spans="1:16">
      <c r="A45" s="12"/>
      <c r="B45" s="25">
        <v>335.18</v>
      </c>
      <c r="C45" s="20" t="s">
        <v>162</v>
      </c>
      <c r="D45" s="47">
        <v>18722000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18722000</v>
      </c>
      <c r="O45" s="48">
        <f t="shared" si="8"/>
        <v>56.074038576734154</v>
      </c>
      <c r="P45" s="9"/>
    </row>
    <row r="46" spans="1:16">
      <c r="A46" s="12"/>
      <c r="B46" s="25">
        <v>335.39</v>
      </c>
      <c r="C46" s="20" t="s">
        <v>50</v>
      </c>
      <c r="D46" s="47">
        <v>0</v>
      </c>
      <c r="E46" s="47">
        <v>790000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790000</v>
      </c>
      <c r="O46" s="48">
        <f t="shared" si="8"/>
        <v>2.3661195639151793</v>
      </c>
      <c r="P46" s="9"/>
    </row>
    <row r="47" spans="1:16">
      <c r="A47" s="12"/>
      <c r="B47" s="25">
        <v>335.49</v>
      </c>
      <c r="C47" s="20" t="s">
        <v>51</v>
      </c>
      <c r="D47" s="47">
        <v>0</v>
      </c>
      <c r="E47" s="47">
        <v>4467000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4467000</v>
      </c>
      <c r="O47" s="48">
        <f t="shared" si="8"/>
        <v>13.379058344315323</v>
      </c>
      <c r="P47" s="9"/>
    </row>
    <row r="48" spans="1:16">
      <c r="A48" s="12"/>
      <c r="B48" s="25">
        <v>335.7</v>
      </c>
      <c r="C48" s="20" t="s">
        <v>53</v>
      </c>
      <c r="D48" s="47">
        <v>0</v>
      </c>
      <c r="E48" s="47">
        <v>366000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366000</v>
      </c>
      <c r="O48" s="48">
        <f t="shared" si="8"/>
        <v>1.0962022283455133</v>
      </c>
      <c r="P48" s="9"/>
    </row>
    <row r="49" spans="1:16">
      <c r="A49" s="12"/>
      <c r="B49" s="25">
        <v>337.1</v>
      </c>
      <c r="C49" s="20" t="s">
        <v>55</v>
      </c>
      <c r="D49" s="47">
        <v>208000</v>
      </c>
      <c r="E49" s="47">
        <v>0</v>
      </c>
      <c r="F49" s="47">
        <v>1088000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6" si="9">SUM(D49:M49)</f>
        <v>1296000</v>
      </c>
      <c r="O49" s="48">
        <f t="shared" si="8"/>
        <v>3.8816341200431292</v>
      </c>
      <c r="P49" s="9"/>
    </row>
    <row r="50" spans="1:16">
      <c r="A50" s="12"/>
      <c r="B50" s="25">
        <v>337.2</v>
      </c>
      <c r="C50" s="20" t="s">
        <v>56</v>
      </c>
      <c r="D50" s="47">
        <v>0</v>
      </c>
      <c r="E50" s="47">
        <v>282000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282000</v>
      </c>
      <c r="O50" s="48">
        <f t="shared" si="8"/>
        <v>0.84461483167605123</v>
      </c>
      <c r="P50" s="9"/>
    </row>
    <row r="51" spans="1:16">
      <c r="A51" s="12"/>
      <c r="B51" s="25">
        <v>337.3</v>
      </c>
      <c r="C51" s="20" t="s">
        <v>57</v>
      </c>
      <c r="D51" s="47">
        <v>0</v>
      </c>
      <c r="E51" s="47">
        <v>112000</v>
      </c>
      <c r="F51" s="47">
        <v>0</v>
      </c>
      <c r="G51" s="47">
        <v>0</v>
      </c>
      <c r="H51" s="47">
        <v>0</v>
      </c>
      <c r="I51" s="47">
        <v>2599000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2711000</v>
      </c>
      <c r="O51" s="48">
        <f t="shared" si="8"/>
        <v>8.1196837187013298</v>
      </c>
      <c r="P51" s="9"/>
    </row>
    <row r="52" spans="1:16">
      <c r="A52" s="12"/>
      <c r="B52" s="25">
        <v>337.4</v>
      </c>
      <c r="C52" s="20" t="s">
        <v>58</v>
      </c>
      <c r="D52" s="47">
        <v>0</v>
      </c>
      <c r="E52" s="47">
        <v>176000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176000</v>
      </c>
      <c r="O52" s="48">
        <f t="shared" si="8"/>
        <v>0.52713549778363489</v>
      </c>
      <c r="P52" s="9"/>
    </row>
    <row r="53" spans="1:16">
      <c r="A53" s="12"/>
      <c r="B53" s="25">
        <v>337.7</v>
      </c>
      <c r="C53" s="20" t="s">
        <v>126</v>
      </c>
      <c r="D53" s="47">
        <v>0</v>
      </c>
      <c r="E53" s="47">
        <v>41000</v>
      </c>
      <c r="F53" s="47">
        <v>0</v>
      </c>
      <c r="G53" s="47">
        <v>581000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622000</v>
      </c>
      <c r="O53" s="48">
        <f t="shared" si="8"/>
        <v>1.862944770576255</v>
      </c>
      <c r="P53" s="9"/>
    </row>
    <row r="54" spans="1:16">
      <c r="A54" s="12"/>
      <c r="B54" s="25">
        <v>339</v>
      </c>
      <c r="C54" s="20" t="s">
        <v>59</v>
      </c>
      <c r="D54" s="47">
        <v>3340000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3340000</v>
      </c>
      <c r="O54" s="48">
        <f t="shared" si="8"/>
        <v>10.003594105666707</v>
      </c>
      <c r="P54" s="9"/>
    </row>
    <row r="55" spans="1:16" ht="15.75">
      <c r="A55" s="29" t="s">
        <v>64</v>
      </c>
      <c r="B55" s="30"/>
      <c r="C55" s="31"/>
      <c r="D55" s="32">
        <f t="shared" ref="D55:M55" si="10">SUM(D56:D81)</f>
        <v>33427000</v>
      </c>
      <c r="E55" s="32">
        <f t="shared" si="10"/>
        <v>6685000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150539000</v>
      </c>
      <c r="J55" s="32">
        <f t="shared" si="10"/>
        <v>64030000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si="9"/>
        <v>254681000</v>
      </c>
      <c r="O55" s="46">
        <f t="shared" si="8"/>
        <v>762.79202108541995</v>
      </c>
      <c r="P55" s="10"/>
    </row>
    <row r="56" spans="1:16">
      <c r="A56" s="12"/>
      <c r="B56" s="25">
        <v>341.1</v>
      </c>
      <c r="C56" s="20" t="s">
        <v>163</v>
      </c>
      <c r="D56" s="47">
        <v>4000</v>
      </c>
      <c r="E56" s="47">
        <v>1919000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1923000</v>
      </c>
      <c r="O56" s="48">
        <f t="shared" si="8"/>
        <v>5.7595543308973287</v>
      </c>
      <c r="P56" s="9"/>
    </row>
    <row r="57" spans="1:16">
      <c r="A57" s="12"/>
      <c r="B57" s="25">
        <v>341.2</v>
      </c>
      <c r="C57" s="20" t="s">
        <v>164</v>
      </c>
      <c r="D57" s="47">
        <v>1638000</v>
      </c>
      <c r="E57" s="47">
        <v>223000</v>
      </c>
      <c r="F57" s="47">
        <v>0</v>
      </c>
      <c r="G57" s="47">
        <v>0</v>
      </c>
      <c r="H57" s="47">
        <v>0</v>
      </c>
      <c r="I57" s="47">
        <v>0</v>
      </c>
      <c r="J57" s="47">
        <v>64030000</v>
      </c>
      <c r="K57" s="47">
        <v>0</v>
      </c>
      <c r="L57" s="47">
        <v>0</v>
      </c>
      <c r="M57" s="47">
        <v>0</v>
      </c>
      <c r="N57" s="47">
        <f t="shared" ref="N57:N81" si="11">SUM(D57:M57)</f>
        <v>65891000</v>
      </c>
      <c r="O57" s="48">
        <f t="shared" si="8"/>
        <v>197.34934707080387</v>
      </c>
      <c r="P57" s="9"/>
    </row>
    <row r="58" spans="1:16">
      <c r="A58" s="12"/>
      <c r="B58" s="25">
        <v>341.56</v>
      </c>
      <c r="C58" s="20" t="s">
        <v>165</v>
      </c>
      <c r="D58" s="47">
        <v>5000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5000</v>
      </c>
      <c r="O58" s="48">
        <f t="shared" si="8"/>
        <v>1.4975440277944171E-2</v>
      </c>
      <c r="P58" s="9"/>
    </row>
    <row r="59" spans="1:16">
      <c r="A59" s="12"/>
      <c r="B59" s="25">
        <v>341.9</v>
      </c>
      <c r="C59" s="20" t="s">
        <v>166</v>
      </c>
      <c r="D59" s="47">
        <v>8030000</v>
      </c>
      <c r="E59" s="47">
        <v>2111000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10141000</v>
      </c>
      <c r="O59" s="48">
        <f t="shared" si="8"/>
        <v>30.37318797172637</v>
      </c>
      <c r="P59" s="9"/>
    </row>
    <row r="60" spans="1:16">
      <c r="A60" s="12"/>
      <c r="B60" s="25">
        <v>342.1</v>
      </c>
      <c r="C60" s="20" t="s">
        <v>72</v>
      </c>
      <c r="D60" s="47">
        <v>671000</v>
      </c>
      <c r="E60" s="47">
        <v>818000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1489000</v>
      </c>
      <c r="O60" s="48">
        <f t="shared" si="8"/>
        <v>4.4596861147717739</v>
      </c>
      <c r="P60" s="9"/>
    </row>
    <row r="61" spans="1:16">
      <c r="A61" s="12"/>
      <c r="B61" s="25">
        <v>342.6</v>
      </c>
      <c r="C61" s="20" t="s">
        <v>73</v>
      </c>
      <c r="D61" s="47">
        <v>9846000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9846000</v>
      </c>
      <c r="O61" s="48">
        <f t="shared" si="8"/>
        <v>29.489636995327661</v>
      </c>
      <c r="P61" s="9"/>
    </row>
    <row r="62" spans="1:16">
      <c r="A62" s="12"/>
      <c r="B62" s="25">
        <v>343.3</v>
      </c>
      <c r="C62" s="20" t="s">
        <v>74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42625000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42625000</v>
      </c>
      <c r="O62" s="48">
        <f t="shared" si="8"/>
        <v>127.66562836947406</v>
      </c>
      <c r="P62" s="9"/>
    </row>
    <row r="63" spans="1:16">
      <c r="A63" s="12"/>
      <c r="B63" s="25">
        <v>343.4</v>
      </c>
      <c r="C63" s="20" t="s">
        <v>75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37688000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37688000</v>
      </c>
      <c r="O63" s="48">
        <f t="shared" si="8"/>
        <v>112.87887863903198</v>
      </c>
      <c r="P63" s="9"/>
    </row>
    <row r="64" spans="1:16">
      <c r="A64" s="12"/>
      <c r="B64" s="25">
        <v>343.5</v>
      </c>
      <c r="C64" s="20" t="s">
        <v>76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60032000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60032000</v>
      </c>
      <c r="O64" s="48">
        <f t="shared" si="8"/>
        <v>179.8011261531089</v>
      </c>
      <c r="P64" s="9"/>
    </row>
    <row r="65" spans="1:16">
      <c r="A65" s="12"/>
      <c r="B65" s="25">
        <v>343.7</v>
      </c>
      <c r="C65" s="20" t="s">
        <v>77</v>
      </c>
      <c r="D65" s="47">
        <v>81000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81000</v>
      </c>
      <c r="O65" s="48">
        <f t="shared" si="8"/>
        <v>0.24260213250269558</v>
      </c>
      <c r="P65" s="9"/>
    </row>
    <row r="66" spans="1:16">
      <c r="A66" s="12"/>
      <c r="B66" s="25">
        <v>344.2</v>
      </c>
      <c r="C66" s="20" t="s">
        <v>167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6416000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6416000</v>
      </c>
      <c r="O66" s="48">
        <f t="shared" si="8"/>
        <v>19.216484964657962</v>
      </c>
      <c r="P66" s="9"/>
    </row>
    <row r="67" spans="1:16">
      <c r="A67" s="12"/>
      <c r="B67" s="25">
        <v>344.3</v>
      </c>
      <c r="C67" s="20" t="s">
        <v>168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1206000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1206000</v>
      </c>
      <c r="O67" s="48">
        <f t="shared" si="8"/>
        <v>3.6120761950401343</v>
      </c>
      <c r="P67" s="9"/>
    </row>
    <row r="68" spans="1:16">
      <c r="A68" s="12"/>
      <c r="B68" s="25">
        <v>344.4</v>
      </c>
      <c r="C68" s="20" t="s">
        <v>169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625000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625000</v>
      </c>
      <c r="O68" s="48">
        <f t="shared" si="8"/>
        <v>1.8719300347430214</v>
      </c>
      <c r="P68" s="9"/>
    </row>
    <row r="69" spans="1:16">
      <c r="A69" s="12"/>
      <c r="B69" s="25">
        <v>344.9</v>
      </c>
      <c r="C69" s="20" t="s">
        <v>170</v>
      </c>
      <c r="D69" s="47">
        <v>0</v>
      </c>
      <c r="E69" s="47">
        <v>85000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85000</v>
      </c>
      <c r="O69" s="48">
        <f t="shared" ref="O69:O100" si="12">(N69/O$106)</f>
        <v>0.25458248472505091</v>
      </c>
      <c r="P69" s="9"/>
    </row>
    <row r="70" spans="1:16">
      <c r="A70" s="12"/>
      <c r="B70" s="25">
        <v>346.3</v>
      </c>
      <c r="C70" s="20" t="s">
        <v>82</v>
      </c>
      <c r="D70" s="47">
        <v>0</v>
      </c>
      <c r="E70" s="47">
        <v>34000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34000</v>
      </c>
      <c r="O70" s="48">
        <f t="shared" si="12"/>
        <v>0.10183299389002037</v>
      </c>
      <c r="P70" s="9"/>
    </row>
    <row r="71" spans="1:16">
      <c r="A71" s="12"/>
      <c r="B71" s="25">
        <v>346.4</v>
      </c>
      <c r="C71" s="20" t="s">
        <v>83</v>
      </c>
      <c r="D71" s="47">
        <v>97000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97000</v>
      </c>
      <c r="O71" s="48">
        <f t="shared" si="12"/>
        <v>0.29052354139211695</v>
      </c>
      <c r="P71" s="9"/>
    </row>
    <row r="72" spans="1:16">
      <c r="A72" s="12"/>
      <c r="B72" s="25">
        <v>347.2</v>
      </c>
      <c r="C72" s="20" t="s">
        <v>85</v>
      </c>
      <c r="D72" s="47">
        <v>1829000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1829000</v>
      </c>
      <c r="O72" s="48">
        <f t="shared" si="12"/>
        <v>5.4780160536719782</v>
      </c>
      <c r="P72" s="9"/>
    </row>
    <row r="73" spans="1:16">
      <c r="A73" s="12"/>
      <c r="B73" s="25">
        <v>347.5</v>
      </c>
      <c r="C73" s="20" t="s">
        <v>86</v>
      </c>
      <c r="D73" s="47">
        <v>0</v>
      </c>
      <c r="E73" s="47">
        <v>124000</v>
      </c>
      <c r="F73" s="47">
        <v>0</v>
      </c>
      <c r="G73" s="47">
        <v>0</v>
      </c>
      <c r="H73" s="47">
        <v>0</v>
      </c>
      <c r="I73" s="47">
        <v>1392000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1516000</v>
      </c>
      <c r="O73" s="48">
        <f t="shared" si="12"/>
        <v>4.5405534922726725</v>
      </c>
      <c r="P73" s="9"/>
    </row>
    <row r="74" spans="1:16">
      <c r="A74" s="12"/>
      <c r="B74" s="25">
        <v>347.9</v>
      </c>
      <c r="C74" s="20" t="s">
        <v>87</v>
      </c>
      <c r="D74" s="47">
        <v>79000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79000</v>
      </c>
      <c r="O74" s="48">
        <f t="shared" si="12"/>
        <v>0.23661195639151791</v>
      </c>
      <c r="P74" s="9"/>
    </row>
    <row r="75" spans="1:16">
      <c r="A75" s="12"/>
      <c r="B75" s="25">
        <v>348.88</v>
      </c>
      <c r="C75" s="20" t="s">
        <v>171</v>
      </c>
      <c r="D75" s="47">
        <v>528000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528000</v>
      </c>
      <c r="O75" s="48">
        <f t="shared" si="12"/>
        <v>1.5814064933509044</v>
      </c>
      <c r="P75" s="9"/>
    </row>
    <row r="76" spans="1:16">
      <c r="A76" s="12"/>
      <c r="B76" s="25">
        <v>348.92099999999999</v>
      </c>
      <c r="C76" s="20" t="s">
        <v>172</v>
      </c>
      <c r="D76" s="47">
        <v>58000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58000</v>
      </c>
      <c r="O76" s="48">
        <f t="shared" si="12"/>
        <v>0.1737151072241524</v>
      </c>
      <c r="P76" s="9"/>
    </row>
    <row r="77" spans="1:16">
      <c r="A77" s="12"/>
      <c r="B77" s="25">
        <v>348.92200000000003</v>
      </c>
      <c r="C77" s="20" t="s">
        <v>173</v>
      </c>
      <c r="D77" s="47">
        <v>58000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58000</v>
      </c>
      <c r="O77" s="48">
        <f t="shared" si="12"/>
        <v>0.1737151072241524</v>
      </c>
      <c r="P77" s="9"/>
    </row>
    <row r="78" spans="1:16">
      <c r="A78" s="12"/>
      <c r="B78" s="25">
        <v>348.923</v>
      </c>
      <c r="C78" s="20" t="s">
        <v>174</v>
      </c>
      <c r="D78" s="47">
        <v>58000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58000</v>
      </c>
      <c r="O78" s="48">
        <f t="shared" si="12"/>
        <v>0.1737151072241524</v>
      </c>
      <c r="P78" s="9"/>
    </row>
    <row r="79" spans="1:16">
      <c r="A79" s="12"/>
      <c r="B79" s="25">
        <v>348.92399999999998</v>
      </c>
      <c r="C79" s="20" t="s">
        <v>175</v>
      </c>
      <c r="D79" s="47">
        <v>58000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58000</v>
      </c>
      <c r="O79" s="48">
        <f t="shared" si="12"/>
        <v>0.1737151072241524</v>
      </c>
      <c r="P79" s="9"/>
    </row>
    <row r="80" spans="1:16">
      <c r="A80" s="12"/>
      <c r="B80" s="25">
        <v>348.99</v>
      </c>
      <c r="C80" s="20" t="s">
        <v>176</v>
      </c>
      <c r="D80" s="47">
        <v>1055000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1055000</v>
      </c>
      <c r="O80" s="48">
        <f t="shared" si="12"/>
        <v>3.15981789864622</v>
      </c>
      <c r="P80" s="9"/>
    </row>
    <row r="81" spans="1:16">
      <c r="A81" s="12"/>
      <c r="B81" s="25">
        <v>349</v>
      </c>
      <c r="C81" s="20" t="s">
        <v>1</v>
      </c>
      <c r="D81" s="47">
        <v>9332000</v>
      </c>
      <c r="E81" s="47">
        <v>1371000</v>
      </c>
      <c r="F81" s="47">
        <v>0</v>
      </c>
      <c r="G81" s="47">
        <v>0</v>
      </c>
      <c r="H81" s="47">
        <v>0</v>
      </c>
      <c r="I81" s="47">
        <v>555000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11258000</v>
      </c>
      <c r="O81" s="48">
        <f t="shared" si="12"/>
        <v>33.718701329819098</v>
      </c>
      <c r="P81" s="9"/>
    </row>
    <row r="82" spans="1:16" ht="15.75">
      <c r="A82" s="29" t="s">
        <v>65</v>
      </c>
      <c r="B82" s="30"/>
      <c r="C82" s="31"/>
      <c r="D82" s="32">
        <f t="shared" ref="D82:M82" si="13">SUM(D83:D89)</f>
        <v>636000</v>
      </c>
      <c r="E82" s="32">
        <f t="shared" si="13"/>
        <v>1151000</v>
      </c>
      <c r="F82" s="32">
        <f t="shared" si="13"/>
        <v>0</v>
      </c>
      <c r="G82" s="32">
        <f t="shared" si="13"/>
        <v>0</v>
      </c>
      <c r="H82" s="32">
        <f t="shared" si="13"/>
        <v>0</v>
      </c>
      <c r="I82" s="32">
        <f t="shared" si="13"/>
        <v>55000</v>
      </c>
      <c r="J82" s="32">
        <f t="shared" si="13"/>
        <v>0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>SUM(D82:M82)</f>
        <v>1842000</v>
      </c>
      <c r="O82" s="46">
        <f t="shared" si="12"/>
        <v>5.516952198394633</v>
      </c>
      <c r="P82" s="10"/>
    </row>
    <row r="83" spans="1:16">
      <c r="A83" s="13"/>
      <c r="B83" s="40">
        <v>351.1</v>
      </c>
      <c r="C83" s="21" t="s">
        <v>102</v>
      </c>
      <c r="D83" s="47">
        <v>0</v>
      </c>
      <c r="E83" s="47">
        <v>309000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309000</v>
      </c>
      <c r="O83" s="48">
        <f t="shared" si="12"/>
        <v>0.92548220917694979</v>
      </c>
      <c r="P83" s="9"/>
    </row>
    <row r="84" spans="1:16">
      <c r="A84" s="13"/>
      <c r="B84" s="40">
        <v>351.3</v>
      </c>
      <c r="C84" s="21" t="s">
        <v>129</v>
      </c>
      <c r="D84" s="47">
        <v>20000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89" si="14">SUM(D84:M84)</f>
        <v>20000</v>
      </c>
      <c r="O84" s="48">
        <f t="shared" si="12"/>
        <v>5.9901761111776683E-2</v>
      </c>
      <c r="P84" s="9"/>
    </row>
    <row r="85" spans="1:16">
      <c r="A85" s="13"/>
      <c r="B85" s="40">
        <v>351.5</v>
      </c>
      <c r="C85" s="21" t="s">
        <v>103</v>
      </c>
      <c r="D85" s="47">
        <v>150000</v>
      </c>
      <c r="E85" s="47">
        <v>4000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154000</v>
      </c>
      <c r="O85" s="48">
        <f t="shared" si="12"/>
        <v>0.4612435605606805</v>
      </c>
      <c r="P85" s="9"/>
    </row>
    <row r="86" spans="1:16">
      <c r="A86" s="13"/>
      <c r="B86" s="40">
        <v>352</v>
      </c>
      <c r="C86" s="21" t="s">
        <v>104</v>
      </c>
      <c r="D86" s="47">
        <v>0</v>
      </c>
      <c r="E86" s="47">
        <v>109000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109000</v>
      </c>
      <c r="O86" s="48">
        <f t="shared" si="12"/>
        <v>0.32646459805918293</v>
      </c>
      <c r="P86" s="9"/>
    </row>
    <row r="87" spans="1:16">
      <c r="A87" s="13"/>
      <c r="B87" s="40">
        <v>353</v>
      </c>
      <c r="C87" s="21" t="s">
        <v>105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55000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55000</v>
      </c>
      <c r="O87" s="48">
        <f t="shared" si="12"/>
        <v>0.16472984305738589</v>
      </c>
      <c r="P87" s="9"/>
    </row>
    <row r="88" spans="1:16">
      <c r="A88" s="13"/>
      <c r="B88" s="40">
        <v>354</v>
      </c>
      <c r="C88" s="21" t="s">
        <v>106</v>
      </c>
      <c r="D88" s="47">
        <v>13000</v>
      </c>
      <c r="E88" s="47">
        <v>729000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742000</v>
      </c>
      <c r="O88" s="48">
        <f t="shared" si="12"/>
        <v>2.2223553372469151</v>
      </c>
      <c r="P88" s="9"/>
    </row>
    <row r="89" spans="1:16">
      <c r="A89" s="13"/>
      <c r="B89" s="40">
        <v>359</v>
      </c>
      <c r="C89" s="21" t="s">
        <v>107</v>
      </c>
      <c r="D89" s="47">
        <v>453000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453000</v>
      </c>
      <c r="O89" s="48">
        <f t="shared" si="12"/>
        <v>1.3567748891817419</v>
      </c>
      <c r="P89" s="9"/>
    </row>
    <row r="90" spans="1:16" ht="15.75">
      <c r="A90" s="29" t="s">
        <v>4</v>
      </c>
      <c r="B90" s="30"/>
      <c r="C90" s="31"/>
      <c r="D90" s="32">
        <f t="shared" ref="D90:M90" si="15">SUM(D91:D96)</f>
        <v>6288000</v>
      </c>
      <c r="E90" s="32">
        <f t="shared" si="15"/>
        <v>2127000</v>
      </c>
      <c r="F90" s="32">
        <f t="shared" si="15"/>
        <v>20000</v>
      </c>
      <c r="G90" s="32">
        <f t="shared" si="15"/>
        <v>1229000</v>
      </c>
      <c r="H90" s="32">
        <f t="shared" si="15"/>
        <v>0</v>
      </c>
      <c r="I90" s="32">
        <f t="shared" si="15"/>
        <v>3881000</v>
      </c>
      <c r="J90" s="32">
        <f t="shared" si="15"/>
        <v>1200000</v>
      </c>
      <c r="K90" s="32">
        <f t="shared" si="15"/>
        <v>0</v>
      </c>
      <c r="L90" s="32">
        <f t="shared" si="15"/>
        <v>91000</v>
      </c>
      <c r="M90" s="32">
        <f t="shared" si="15"/>
        <v>0</v>
      </c>
      <c r="N90" s="32">
        <f t="shared" ref="N90:N104" si="16">SUM(D90:M90)</f>
        <v>14836000</v>
      </c>
      <c r="O90" s="46">
        <f t="shared" si="12"/>
        <v>44.435126392715944</v>
      </c>
      <c r="P90" s="10"/>
    </row>
    <row r="91" spans="1:16">
      <c r="A91" s="12"/>
      <c r="B91" s="25">
        <v>361.1</v>
      </c>
      <c r="C91" s="20" t="s">
        <v>108</v>
      </c>
      <c r="D91" s="47">
        <v>368000</v>
      </c>
      <c r="E91" s="47">
        <v>463000</v>
      </c>
      <c r="F91" s="47">
        <v>20000</v>
      </c>
      <c r="G91" s="47">
        <v>386000</v>
      </c>
      <c r="H91" s="47">
        <v>0</v>
      </c>
      <c r="I91" s="47">
        <v>1170000</v>
      </c>
      <c r="J91" s="47">
        <v>191000</v>
      </c>
      <c r="K91" s="47">
        <v>0</v>
      </c>
      <c r="L91" s="47">
        <v>91000</v>
      </c>
      <c r="M91" s="47">
        <v>0</v>
      </c>
      <c r="N91" s="47">
        <f t="shared" si="16"/>
        <v>2689000</v>
      </c>
      <c r="O91" s="48">
        <f t="shared" si="12"/>
        <v>8.0537917814783757</v>
      </c>
      <c r="P91" s="9"/>
    </row>
    <row r="92" spans="1:16">
      <c r="A92" s="12"/>
      <c r="B92" s="25">
        <v>362</v>
      </c>
      <c r="C92" s="20" t="s">
        <v>109</v>
      </c>
      <c r="D92" s="47">
        <v>1359000</v>
      </c>
      <c r="E92" s="47">
        <v>0</v>
      </c>
      <c r="F92" s="47">
        <v>0</v>
      </c>
      <c r="G92" s="47">
        <v>0</v>
      </c>
      <c r="H92" s="47">
        <v>0</v>
      </c>
      <c r="I92" s="47">
        <v>2364000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3723000</v>
      </c>
      <c r="O92" s="48">
        <f t="shared" si="12"/>
        <v>11.150712830957231</v>
      </c>
      <c r="P92" s="9"/>
    </row>
    <row r="93" spans="1:16">
      <c r="A93" s="12"/>
      <c r="B93" s="25">
        <v>364</v>
      </c>
      <c r="C93" s="20" t="s">
        <v>177</v>
      </c>
      <c r="D93" s="47">
        <v>467000</v>
      </c>
      <c r="E93" s="47">
        <v>208000</v>
      </c>
      <c r="F93" s="47">
        <v>0</v>
      </c>
      <c r="G93" s="47">
        <v>0</v>
      </c>
      <c r="H93" s="47">
        <v>0</v>
      </c>
      <c r="I93" s="47">
        <v>-280000</v>
      </c>
      <c r="J93" s="47">
        <v>332000</v>
      </c>
      <c r="K93" s="47">
        <v>0</v>
      </c>
      <c r="L93" s="47">
        <v>0</v>
      </c>
      <c r="M93" s="47">
        <v>0</v>
      </c>
      <c r="N93" s="47">
        <f t="shared" si="16"/>
        <v>727000</v>
      </c>
      <c r="O93" s="48">
        <f t="shared" si="12"/>
        <v>2.1774290164130825</v>
      </c>
      <c r="P93" s="9"/>
    </row>
    <row r="94" spans="1:16">
      <c r="A94" s="12"/>
      <c r="B94" s="25">
        <v>365</v>
      </c>
      <c r="C94" s="20" t="s">
        <v>178</v>
      </c>
      <c r="D94" s="47">
        <v>1000</v>
      </c>
      <c r="E94" s="47">
        <v>16000</v>
      </c>
      <c r="F94" s="47">
        <v>0</v>
      </c>
      <c r="G94" s="47">
        <v>0</v>
      </c>
      <c r="H94" s="47">
        <v>0</v>
      </c>
      <c r="I94" s="47">
        <v>32000</v>
      </c>
      <c r="J94" s="47">
        <v>17000</v>
      </c>
      <c r="K94" s="47">
        <v>0</v>
      </c>
      <c r="L94" s="47">
        <v>0</v>
      </c>
      <c r="M94" s="47">
        <v>0</v>
      </c>
      <c r="N94" s="47">
        <f t="shared" si="16"/>
        <v>66000</v>
      </c>
      <c r="O94" s="48">
        <f t="shared" si="12"/>
        <v>0.19767581166886306</v>
      </c>
      <c r="P94" s="9"/>
    </row>
    <row r="95" spans="1:16">
      <c r="A95" s="12"/>
      <c r="B95" s="25">
        <v>366</v>
      </c>
      <c r="C95" s="20" t="s">
        <v>112</v>
      </c>
      <c r="D95" s="47">
        <v>1026000</v>
      </c>
      <c r="E95" s="47">
        <v>528000</v>
      </c>
      <c r="F95" s="47">
        <v>0</v>
      </c>
      <c r="G95" s="47">
        <v>843000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2397000</v>
      </c>
      <c r="O95" s="48">
        <f t="shared" si="12"/>
        <v>7.179226069246436</v>
      </c>
      <c r="P95" s="9"/>
    </row>
    <row r="96" spans="1:16">
      <c r="A96" s="12"/>
      <c r="B96" s="25">
        <v>369.9</v>
      </c>
      <c r="C96" s="20" t="s">
        <v>113</v>
      </c>
      <c r="D96" s="47">
        <v>3067000</v>
      </c>
      <c r="E96" s="47">
        <v>912000</v>
      </c>
      <c r="F96" s="47">
        <v>0</v>
      </c>
      <c r="G96" s="47">
        <v>0</v>
      </c>
      <c r="H96" s="47">
        <v>0</v>
      </c>
      <c r="I96" s="47">
        <v>595000</v>
      </c>
      <c r="J96" s="47">
        <v>660000</v>
      </c>
      <c r="K96" s="47">
        <v>0</v>
      </c>
      <c r="L96" s="47">
        <v>0</v>
      </c>
      <c r="M96" s="47">
        <v>0</v>
      </c>
      <c r="N96" s="47">
        <f t="shared" si="16"/>
        <v>5234000</v>
      </c>
      <c r="O96" s="48">
        <f t="shared" si="12"/>
        <v>15.676290882951958</v>
      </c>
      <c r="P96" s="9"/>
    </row>
    <row r="97" spans="1:119" ht="15.75">
      <c r="A97" s="29" t="s">
        <v>66</v>
      </c>
      <c r="B97" s="30"/>
      <c r="C97" s="31"/>
      <c r="D97" s="32">
        <f t="shared" ref="D97:M97" si="17">SUM(D98:D103)</f>
        <v>13077000</v>
      </c>
      <c r="E97" s="32">
        <f t="shared" si="17"/>
        <v>5936000</v>
      </c>
      <c r="F97" s="32">
        <f t="shared" si="17"/>
        <v>102336000</v>
      </c>
      <c r="G97" s="32">
        <f t="shared" si="17"/>
        <v>25791000</v>
      </c>
      <c r="H97" s="32">
        <f t="shared" si="17"/>
        <v>0</v>
      </c>
      <c r="I97" s="32">
        <f t="shared" si="17"/>
        <v>26463000</v>
      </c>
      <c r="J97" s="32">
        <f t="shared" si="17"/>
        <v>711000</v>
      </c>
      <c r="K97" s="32">
        <f t="shared" si="17"/>
        <v>0</v>
      </c>
      <c r="L97" s="32">
        <f t="shared" si="17"/>
        <v>32988000</v>
      </c>
      <c r="M97" s="32">
        <f t="shared" si="17"/>
        <v>0</v>
      </c>
      <c r="N97" s="32">
        <f t="shared" si="16"/>
        <v>207302000</v>
      </c>
      <c r="O97" s="46">
        <f t="shared" si="12"/>
        <v>620.88774409967652</v>
      </c>
      <c r="P97" s="9"/>
    </row>
    <row r="98" spans="1:119">
      <c r="A98" s="12"/>
      <c r="B98" s="25">
        <v>381</v>
      </c>
      <c r="C98" s="20" t="s">
        <v>114</v>
      </c>
      <c r="D98" s="47">
        <v>13077000</v>
      </c>
      <c r="E98" s="47">
        <v>5936000</v>
      </c>
      <c r="F98" s="47">
        <v>14265000</v>
      </c>
      <c r="G98" s="47">
        <v>14007000</v>
      </c>
      <c r="H98" s="47">
        <v>0</v>
      </c>
      <c r="I98" s="47">
        <v>9355000</v>
      </c>
      <c r="J98" s="47">
        <v>552000</v>
      </c>
      <c r="K98" s="47">
        <v>0</v>
      </c>
      <c r="L98" s="47">
        <v>0</v>
      </c>
      <c r="M98" s="47">
        <v>0</v>
      </c>
      <c r="N98" s="47">
        <f t="shared" si="16"/>
        <v>57192000</v>
      </c>
      <c r="O98" s="48">
        <f t="shared" si="12"/>
        <v>171.29507607523661</v>
      </c>
      <c r="P98" s="9"/>
    </row>
    <row r="99" spans="1:119">
      <c r="A99" s="12"/>
      <c r="B99" s="25">
        <v>384</v>
      </c>
      <c r="C99" s="20" t="s">
        <v>179</v>
      </c>
      <c r="D99" s="47">
        <v>0</v>
      </c>
      <c r="E99" s="47">
        <v>0</v>
      </c>
      <c r="F99" s="47">
        <v>0</v>
      </c>
      <c r="G99" s="47">
        <v>5984000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6"/>
        <v>5984000</v>
      </c>
      <c r="O99" s="48">
        <f t="shared" si="12"/>
        <v>17.922606924643585</v>
      </c>
      <c r="P99" s="9"/>
    </row>
    <row r="100" spans="1:119">
      <c r="A100" s="12"/>
      <c r="B100" s="25">
        <v>385</v>
      </c>
      <c r="C100" s="20" t="s">
        <v>130</v>
      </c>
      <c r="D100" s="47">
        <v>0</v>
      </c>
      <c r="E100" s="47">
        <v>0</v>
      </c>
      <c r="F100" s="47">
        <v>73840000</v>
      </c>
      <c r="G100" s="47">
        <v>5800000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6"/>
        <v>79640000</v>
      </c>
      <c r="O100" s="48">
        <f t="shared" si="12"/>
        <v>238.52881274709478</v>
      </c>
      <c r="P100" s="9"/>
    </row>
    <row r="101" spans="1:119">
      <c r="A101" s="12"/>
      <c r="B101" s="25">
        <v>389.4</v>
      </c>
      <c r="C101" s="20" t="s">
        <v>180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159000</v>
      </c>
      <c r="K101" s="47">
        <v>0</v>
      </c>
      <c r="L101" s="47">
        <v>0</v>
      </c>
      <c r="M101" s="47">
        <v>0</v>
      </c>
      <c r="N101" s="47">
        <f t="shared" si="16"/>
        <v>159000</v>
      </c>
      <c r="O101" s="48">
        <f>(N101/O$106)</f>
        <v>0.47621900083862467</v>
      </c>
      <c r="P101" s="9"/>
    </row>
    <row r="102" spans="1:119">
      <c r="A102" s="12"/>
      <c r="B102" s="25">
        <v>389.8</v>
      </c>
      <c r="C102" s="20" t="s">
        <v>181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15303000</v>
      </c>
      <c r="J102" s="47">
        <v>0</v>
      </c>
      <c r="K102" s="47">
        <v>0</v>
      </c>
      <c r="L102" s="47">
        <v>32988000</v>
      </c>
      <c r="M102" s="47">
        <v>0</v>
      </c>
      <c r="N102" s="47">
        <f t="shared" si="16"/>
        <v>48291000</v>
      </c>
      <c r="O102" s="48">
        <f>(N102/O$106)</f>
        <v>144.6357972924404</v>
      </c>
      <c r="P102" s="9"/>
    </row>
    <row r="103" spans="1:119" ht="15.75" thickBot="1">
      <c r="A103" s="12"/>
      <c r="B103" s="25">
        <v>389.9</v>
      </c>
      <c r="C103" s="20" t="s">
        <v>182</v>
      </c>
      <c r="D103" s="47">
        <v>0</v>
      </c>
      <c r="E103" s="47">
        <v>0</v>
      </c>
      <c r="F103" s="47">
        <v>14231000</v>
      </c>
      <c r="G103" s="47">
        <v>0</v>
      </c>
      <c r="H103" s="47">
        <v>0</v>
      </c>
      <c r="I103" s="47">
        <v>1805000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16036000</v>
      </c>
      <c r="O103" s="48">
        <f>(N103/O$106)</f>
        <v>48.029232059422547</v>
      </c>
      <c r="P103" s="9"/>
    </row>
    <row r="104" spans="1:119" ht="16.5" thickBot="1">
      <c r="A104" s="14" t="s">
        <v>93</v>
      </c>
      <c r="B104" s="23"/>
      <c r="C104" s="22"/>
      <c r="D104" s="15">
        <f t="shared" ref="D104:M104" si="18">SUM(D5,D13,D20,D55,D82,D90,D97)</f>
        <v>214352000</v>
      </c>
      <c r="E104" s="15">
        <f t="shared" si="18"/>
        <v>120236000</v>
      </c>
      <c r="F104" s="15">
        <f t="shared" si="18"/>
        <v>106439000</v>
      </c>
      <c r="G104" s="15">
        <f t="shared" si="18"/>
        <v>29718000</v>
      </c>
      <c r="H104" s="15">
        <f t="shared" si="18"/>
        <v>0</v>
      </c>
      <c r="I104" s="15">
        <f t="shared" si="18"/>
        <v>202068000</v>
      </c>
      <c r="J104" s="15">
        <f t="shared" si="18"/>
        <v>65941000</v>
      </c>
      <c r="K104" s="15">
        <f t="shared" si="18"/>
        <v>0</v>
      </c>
      <c r="L104" s="15">
        <f t="shared" si="18"/>
        <v>33079000</v>
      </c>
      <c r="M104" s="15">
        <f t="shared" si="18"/>
        <v>0</v>
      </c>
      <c r="N104" s="15">
        <f t="shared" si="16"/>
        <v>771833000</v>
      </c>
      <c r="O104" s="38">
        <f>(N104/O$106)</f>
        <v>2311.7077992092968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52" t="s">
        <v>183</v>
      </c>
      <c r="M106" s="52"/>
      <c r="N106" s="52"/>
      <c r="O106" s="44">
        <v>333880</v>
      </c>
    </row>
    <row r="107" spans="1:119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5"/>
    </row>
    <row r="108" spans="1:119" ht="15.75" customHeight="1" thickBot="1">
      <c r="A108" s="56" t="s">
        <v>133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8"/>
    </row>
  </sheetData>
  <mergeCells count="10">
    <mergeCell ref="L106:N106"/>
    <mergeCell ref="A107:O107"/>
    <mergeCell ref="A108:O10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150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128626000</v>
      </c>
      <c r="E5" s="27">
        <f t="shared" si="0"/>
        <v>55890000</v>
      </c>
      <c r="F5" s="27">
        <f t="shared" si="0"/>
        <v>2986000</v>
      </c>
      <c r="G5" s="27">
        <f t="shared" si="0"/>
        <v>28000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187530000</v>
      </c>
      <c r="O5" s="33">
        <f t="shared" ref="O5:O36" si="1">(N5/O$108)</f>
        <v>567.75314711990848</v>
      </c>
      <c r="P5" s="6"/>
    </row>
    <row r="6" spans="1:133">
      <c r="A6" s="12"/>
      <c r="B6" s="25">
        <v>311</v>
      </c>
      <c r="C6" s="20" t="s">
        <v>3</v>
      </c>
      <c r="D6" s="47">
        <v>125539000</v>
      </c>
      <c r="E6" s="47">
        <v>29104000</v>
      </c>
      <c r="F6" s="47">
        <v>2986000</v>
      </c>
      <c r="G6" s="47">
        <v>28000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157657000</v>
      </c>
      <c r="O6" s="48">
        <f t="shared" si="1"/>
        <v>477.31167234833578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8066000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8066000</v>
      </c>
      <c r="O7" s="48">
        <f t="shared" si="1"/>
        <v>24.420076172714666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1563000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1563000</v>
      </c>
      <c r="O8" s="48">
        <f t="shared" si="1"/>
        <v>4.7320331090941021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15080000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15080000</v>
      </c>
      <c r="O9" s="48">
        <f t="shared" si="1"/>
        <v>45.655188282238676</v>
      </c>
      <c r="P9" s="9"/>
    </row>
    <row r="10" spans="1:133">
      <c r="A10" s="12"/>
      <c r="B10" s="25">
        <v>314.89999999999998</v>
      </c>
      <c r="C10" s="20" t="s">
        <v>135</v>
      </c>
      <c r="D10" s="47">
        <v>0</v>
      </c>
      <c r="E10" s="47">
        <v>1640000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1640000</v>
      </c>
      <c r="O10" s="48">
        <f t="shared" si="1"/>
        <v>4.9651531023124296</v>
      </c>
      <c r="P10" s="9"/>
    </row>
    <row r="11" spans="1:133">
      <c r="A11" s="12"/>
      <c r="B11" s="25">
        <v>315</v>
      </c>
      <c r="C11" s="20" t="s">
        <v>15</v>
      </c>
      <c r="D11" s="47">
        <v>3087000</v>
      </c>
      <c r="E11" s="47">
        <v>421000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3508000</v>
      </c>
      <c r="O11" s="48">
        <f t="shared" si="1"/>
        <v>10.620583587141464</v>
      </c>
      <c r="P11" s="9"/>
    </row>
    <row r="12" spans="1:133">
      <c r="A12" s="12"/>
      <c r="B12" s="25">
        <v>316</v>
      </c>
      <c r="C12" s="20" t="s">
        <v>16</v>
      </c>
      <c r="D12" s="47">
        <v>0</v>
      </c>
      <c r="E12" s="47">
        <v>16000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16000</v>
      </c>
      <c r="O12" s="48">
        <f t="shared" si="1"/>
        <v>4.8440518071340775E-2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441000</v>
      </c>
      <c r="E13" s="32">
        <f t="shared" si="3"/>
        <v>16786000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178000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3" si="4">SUM(D13:M13)</f>
        <v>17405000</v>
      </c>
      <c r="O13" s="46">
        <f t="shared" si="1"/>
        <v>52.694201064480382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5075000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5075000</v>
      </c>
      <c r="O14" s="48">
        <f t="shared" si="1"/>
        <v>15.364726825753401</v>
      </c>
      <c r="P14" s="9"/>
    </row>
    <row r="15" spans="1:133">
      <c r="A15" s="12"/>
      <c r="B15" s="25">
        <v>323.5</v>
      </c>
      <c r="C15" s="20" t="s">
        <v>18</v>
      </c>
      <c r="D15" s="47">
        <v>0</v>
      </c>
      <c r="E15" s="47">
        <v>5000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5000</v>
      </c>
      <c r="O15" s="48">
        <f t="shared" si="1"/>
        <v>1.5137661897293991E-2</v>
      </c>
      <c r="P15" s="9"/>
    </row>
    <row r="16" spans="1:133">
      <c r="A16" s="12"/>
      <c r="B16" s="25">
        <v>324.11</v>
      </c>
      <c r="C16" s="20" t="s">
        <v>19</v>
      </c>
      <c r="D16" s="47">
        <v>0</v>
      </c>
      <c r="E16" s="47">
        <v>1764000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1764000</v>
      </c>
      <c r="O16" s="48">
        <f t="shared" si="1"/>
        <v>5.3405671173653202</v>
      </c>
      <c r="P16" s="9"/>
    </row>
    <row r="17" spans="1:16">
      <c r="A17" s="12"/>
      <c r="B17" s="25">
        <v>324.31</v>
      </c>
      <c r="C17" s="20" t="s">
        <v>20</v>
      </c>
      <c r="D17" s="47">
        <v>0</v>
      </c>
      <c r="E17" s="47">
        <v>5795000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5795000</v>
      </c>
      <c r="O17" s="48">
        <f t="shared" si="1"/>
        <v>17.544550138963736</v>
      </c>
      <c r="P17" s="9"/>
    </row>
    <row r="18" spans="1:16">
      <c r="A18" s="12"/>
      <c r="B18" s="25">
        <v>324.61</v>
      </c>
      <c r="C18" s="20" t="s">
        <v>21</v>
      </c>
      <c r="D18" s="47">
        <v>0</v>
      </c>
      <c r="E18" s="47">
        <v>1851000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1851000</v>
      </c>
      <c r="O18" s="48">
        <f t="shared" si="1"/>
        <v>5.6039624343782357</v>
      </c>
      <c r="P18" s="9"/>
    </row>
    <row r="19" spans="1:16">
      <c r="A19" s="12"/>
      <c r="B19" s="25">
        <v>325.10000000000002</v>
      </c>
      <c r="C19" s="20" t="s">
        <v>22</v>
      </c>
      <c r="D19" s="47">
        <v>0</v>
      </c>
      <c r="E19" s="47">
        <v>94000</v>
      </c>
      <c r="F19" s="47">
        <v>0</v>
      </c>
      <c r="G19" s="47">
        <v>0</v>
      </c>
      <c r="H19" s="47">
        <v>0</v>
      </c>
      <c r="I19" s="47">
        <v>119000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213000</v>
      </c>
      <c r="O19" s="48">
        <f t="shared" si="1"/>
        <v>0.64486439682472407</v>
      </c>
      <c r="P19" s="9"/>
    </row>
    <row r="20" spans="1:16">
      <c r="A20" s="12"/>
      <c r="B20" s="25">
        <v>329</v>
      </c>
      <c r="C20" s="20" t="s">
        <v>23</v>
      </c>
      <c r="D20" s="47">
        <v>441000</v>
      </c>
      <c r="E20" s="47">
        <v>2202000</v>
      </c>
      <c r="F20" s="47">
        <v>0</v>
      </c>
      <c r="G20" s="47">
        <v>0</v>
      </c>
      <c r="H20" s="47">
        <v>0</v>
      </c>
      <c r="I20" s="47">
        <v>59000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2702000</v>
      </c>
      <c r="O20" s="48">
        <f t="shared" si="1"/>
        <v>8.1803924892976738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SUM(D22:D56)</f>
        <v>35010000</v>
      </c>
      <c r="E21" s="32">
        <f t="shared" si="5"/>
        <v>23222000</v>
      </c>
      <c r="F21" s="32">
        <f t="shared" si="5"/>
        <v>1146000</v>
      </c>
      <c r="G21" s="32">
        <f t="shared" si="5"/>
        <v>4839000</v>
      </c>
      <c r="H21" s="32">
        <f t="shared" si="5"/>
        <v>0</v>
      </c>
      <c r="I21" s="32">
        <f t="shared" si="5"/>
        <v>13107000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 t="shared" si="4"/>
        <v>77324000</v>
      </c>
      <c r="O21" s="46">
        <f t="shared" si="1"/>
        <v>234.10091370927213</v>
      </c>
      <c r="P21" s="10"/>
    </row>
    <row r="22" spans="1:16">
      <c r="A22" s="12"/>
      <c r="B22" s="25">
        <v>331.1</v>
      </c>
      <c r="C22" s="20" t="s">
        <v>24</v>
      </c>
      <c r="D22" s="47">
        <v>37000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37000</v>
      </c>
      <c r="O22" s="48">
        <f t="shared" si="1"/>
        <v>0.11201869803997554</v>
      </c>
      <c r="P22" s="9"/>
    </row>
    <row r="23" spans="1:16">
      <c r="A23" s="12"/>
      <c r="B23" s="25">
        <v>331.2</v>
      </c>
      <c r="C23" s="20" t="s">
        <v>25</v>
      </c>
      <c r="D23" s="47">
        <v>693000</v>
      </c>
      <c r="E23" s="47">
        <v>853000</v>
      </c>
      <c r="F23" s="47">
        <v>0</v>
      </c>
      <c r="G23" s="47">
        <v>30000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1576000</v>
      </c>
      <c r="O23" s="48">
        <f t="shared" si="1"/>
        <v>4.7713910300270665</v>
      </c>
      <c r="P23" s="9"/>
    </row>
    <row r="24" spans="1:16">
      <c r="A24" s="12"/>
      <c r="B24" s="25">
        <v>331.39</v>
      </c>
      <c r="C24" s="20" t="s">
        <v>30</v>
      </c>
      <c r="D24" s="47">
        <v>0</v>
      </c>
      <c r="E24" s="47">
        <v>345000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2" si="6">SUM(D24:M24)</f>
        <v>345000</v>
      </c>
      <c r="O24" s="48">
        <f t="shared" si="1"/>
        <v>1.0444986709132855</v>
      </c>
      <c r="P24" s="9"/>
    </row>
    <row r="25" spans="1:16">
      <c r="A25" s="12"/>
      <c r="B25" s="25">
        <v>331.42</v>
      </c>
      <c r="C25" s="20" t="s">
        <v>31</v>
      </c>
      <c r="D25" s="47">
        <v>0</v>
      </c>
      <c r="E25" s="47">
        <v>1005000</v>
      </c>
      <c r="F25" s="47">
        <v>0</v>
      </c>
      <c r="G25" s="47">
        <v>0</v>
      </c>
      <c r="H25" s="47">
        <v>0</v>
      </c>
      <c r="I25" s="47">
        <v>3570000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4575000</v>
      </c>
      <c r="O25" s="48">
        <f t="shared" si="1"/>
        <v>13.850960636024002</v>
      </c>
      <c r="P25" s="9"/>
    </row>
    <row r="26" spans="1:16">
      <c r="A26" s="12"/>
      <c r="B26" s="25">
        <v>331.49</v>
      </c>
      <c r="C26" s="20" t="s">
        <v>32</v>
      </c>
      <c r="D26" s="47">
        <v>0</v>
      </c>
      <c r="E26" s="47">
        <v>792000</v>
      </c>
      <c r="F26" s="47">
        <v>0</v>
      </c>
      <c r="G26" s="47">
        <v>297000</v>
      </c>
      <c r="H26" s="47">
        <v>0</v>
      </c>
      <c r="I26" s="47">
        <v>2807000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3896000</v>
      </c>
      <c r="O26" s="48">
        <f t="shared" si="1"/>
        <v>11.795266150371479</v>
      </c>
      <c r="P26" s="9"/>
    </row>
    <row r="27" spans="1:16">
      <c r="A27" s="12"/>
      <c r="B27" s="25">
        <v>331.5</v>
      </c>
      <c r="C27" s="20" t="s">
        <v>27</v>
      </c>
      <c r="D27" s="47">
        <v>27000</v>
      </c>
      <c r="E27" s="47">
        <v>2520000</v>
      </c>
      <c r="F27" s="47">
        <v>0</v>
      </c>
      <c r="G27" s="47">
        <v>1000</v>
      </c>
      <c r="H27" s="47">
        <v>0</v>
      </c>
      <c r="I27" s="47">
        <v>8000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2556000</v>
      </c>
      <c r="O27" s="48">
        <f t="shared" si="1"/>
        <v>7.7383727618966889</v>
      </c>
      <c r="P27" s="9"/>
    </row>
    <row r="28" spans="1:16">
      <c r="A28" s="12"/>
      <c r="B28" s="25">
        <v>331.61</v>
      </c>
      <c r="C28" s="20" t="s">
        <v>33</v>
      </c>
      <c r="D28" s="47">
        <v>0</v>
      </c>
      <c r="E28" s="47">
        <v>228000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228000</v>
      </c>
      <c r="O28" s="48">
        <f t="shared" si="1"/>
        <v>0.69027738251660598</v>
      </c>
      <c r="P28" s="9"/>
    </row>
    <row r="29" spans="1:16">
      <c r="A29" s="12"/>
      <c r="B29" s="25">
        <v>331.62</v>
      </c>
      <c r="C29" s="20" t="s">
        <v>34</v>
      </c>
      <c r="D29" s="47">
        <v>0</v>
      </c>
      <c r="E29" s="47">
        <v>188000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188000</v>
      </c>
      <c r="O29" s="48">
        <f t="shared" si="1"/>
        <v>0.56917608733825409</v>
      </c>
      <c r="P29" s="9"/>
    </row>
    <row r="30" spans="1:16">
      <c r="A30" s="12"/>
      <c r="B30" s="25">
        <v>331.69</v>
      </c>
      <c r="C30" s="20" t="s">
        <v>35</v>
      </c>
      <c r="D30" s="47">
        <v>0</v>
      </c>
      <c r="E30" s="47">
        <v>254000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254000</v>
      </c>
      <c r="O30" s="48">
        <f t="shared" si="1"/>
        <v>0.76899322438253481</v>
      </c>
      <c r="P30" s="9"/>
    </row>
    <row r="31" spans="1:16">
      <c r="A31" s="12"/>
      <c r="B31" s="25">
        <v>331.7</v>
      </c>
      <c r="C31" s="20" t="s">
        <v>28</v>
      </c>
      <c r="D31" s="47">
        <v>0</v>
      </c>
      <c r="E31" s="47">
        <v>18000</v>
      </c>
      <c r="F31" s="47">
        <v>0</v>
      </c>
      <c r="G31" s="47">
        <v>691000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709000</v>
      </c>
      <c r="O31" s="48">
        <f t="shared" si="1"/>
        <v>2.1465204570362881</v>
      </c>
      <c r="P31" s="9"/>
    </row>
    <row r="32" spans="1:16">
      <c r="A32" s="12"/>
      <c r="B32" s="25">
        <v>334.2</v>
      </c>
      <c r="C32" s="20" t="s">
        <v>29</v>
      </c>
      <c r="D32" s="47">
        <v>0</v>
      </c>
      <c r="E32" s="47">
        <v>3675000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3675000</v>
      </c>
      <c r="O32" s="48">
        <f t="shared" si="1"/>
        <v>11.126181494511084</v>
      </c>
      <c r="P32" s="9"/>
    </row>
    <row r="33" spans="1:16">
      <c r="A33" s="12"/>
      <c r="B33" s="25">
        <v>334.39</v>
      </c>
      <c r="C33" s="20" t="s">
        <v>36</v>
      </c>
      <c r="D33" s="47">
        <v>0</v>
      </c>
      <c r="E33" s="47">
        <v>46000</v>
      </c>
      <c r="F33" s="47">
        <v>0</v>
      </c>
      <c r="G33" s="47">
        <v>1971000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50" si="7">SUM(D33:M33)</f>
        <v>2017000</v>
      </c>
      <c r="O33" s="48">
        <f t="shared" si="1"/>
        <v>6.1065328093683959</v>
      </c>
      <c r="P33" s="9"/>
    </row>
    <row r="34" spans="1:16">
      <c r="A34" s="12"/>
      <c r="B34" s="25">
        <v>334.42</v>
      </c>
      <c r="C34" s="20" t="s">
        <v>37</v>
      </c>
      <c r="D34" s="47">
        <v>0</v>
      </c>
      <c r="E34" s="47">
        <v>77000</v>
      </c>
      <c r="F34" s="47">
        <v>0</v>
      </c>
      <c r="G34" s="47">
        <v>0</v>
      </c>
      <c r="H34" s="47">
        <v>0</v>
      </c>
      <c r="I34" s="47">
        <v>729000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806000</v>
      </c>
      <c r="O34" s="48">
        <f t="shared" si="1"/>
        <v>2.4401910978437913</v>
      </c>
      <c r="P34" s="9"/>
    </row>
    <row r="35" spans="1:16">
      <c r="A35" s="12"/>
      <c r="B35" s="25">
        <v>334.49</v>
      </c>
      <c r="C35" s="20" t="s">
        <v>38</v>
      </c>
      <c r="D35" s="47">
        <v>0</v>
      </c>
      <c r="E35" s="47">
        <v>44000</v>
      </c>
      <c r="F35" s="47">
        <v>0</v>
      </c>
      <c r="G35" s="47">
        <v>999000</v>
      </c>
      <c r="H35" s="47">
        <v>0</v>
      </c>
      <c r="I35" s="47">
        <v>5507000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6550000</v>
      </c>
      <c r="O35" s="48">
        <f t="shared" si="1"/>
        <v>19.830337085455128</v>
      </c>
      <c r="P35" s="9"/>
    </row>
    <row r="36" spans="1:16">
      <c r="A36" s="12"/>
      <c r="B36" s="25">
        <v>334.5</v>
      </c>
      <c r="C36" s="20" t="s">
        <v>39</v>
      </c>
      <c r="D36" s="47">
        <v>5000</v>
      </c>
      <c r="E36" s="47">
        <v>4000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9000</v>
      </c>
      <c r="O36" s="48">
        <f t="shared" si="1"/>
        <v>2.7247791415129185E-2</v>
      </c>
      <c r="P36" s="9"/>
    </row>
    <row r="37" spans="1:16">
      <c r="A37" s="12"/>
      <c r="B37" s="25">
        <v>334.61</v>
      </c>
      <c r="C37" s="20" t="s">
        <v>40</v>
      </c>
      <c r="D37" s="47">
        <v>0</v>
      </c>
      <c r="E37" s="47">
        <v>946000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946000</v>
      </c>
      <c r="O37" s="48">
        <f t="shared" ref="O37:O68" si="8">(N37/O$108)</f>
        <v>2.8640456309680231</v>
      </c>
      <c r="P37" s="9"/>
    </row>
    <row r="38" spans="1:16">
      <c r="A38" s="12"/>
      <c r="B38" s="25">
        <v>334.62</v>
      </c>
      <c r="C38" s="20" t="s">
        <v>41</v>
      </c>
      <c r="D38" s="47">
        <v>3984000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3984000</v>
      </c>
      <c r="O38" s="48">
        <f t="shared" si="8"/>
        <v>12.061688999763852</v>
      </c>
      <c r="P38" s="9"/>
    </row>
    <row r="39" spans="1:16">
      <c r="A39" s="12"/>
      <c r="B39" s="25">
        <v>334.7</v>
      </c>
      <c r="C39" s="20" t="s">
        <v>42</v>
      </c>
      <c r="D39" s="47">
        <v>0</v>
      </c>
      <c r="E39" s="47">
        <v>172000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172000</v>
      </c>
      <c r="O39" s="48">
        <f t="shared" si="8"/>
        <v>0.52073556926691333</v>
      </c>
      <c r="P39" s="9"/>
    </row>
    <row r="40" spans="1:16">
      <c r="A40" s="12"/>
      <c r="B40" s="25">
        <v>334.9</v>
      </c>
      <c r="C40" s="20" t="s">
        <v>43</v>
      </c>
      <c r="D40" s="47">
        <v>0</v>
      </c>
      <c r="E40" s="47">
        <v>0</v>
      </c>
      <c r="F40" s="47">
        <v>0</v>
      </c>
      <c r="G40" s="47">
        <v>249000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249000</v>
      </c>
      <c r="O40" s="48">
        <f t="shared" si="8"/>
        <v>0.75385556248524077</v>
      </c>
      <c r="P40" s="9"/>
    </row>
    <row r="41" spans="1:16">
      <c r="A41" s="12"/>
      <c r="B41" s="25">
        <v>335.12</v>
      </c>
      <c r="C41" s="20" t="s">
        <v>44</v>
      </c>
      <c r="D41" s="47">
        <v>6801000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6801000</v>
      </c>
      <c r="O41" s="48">
        <f t="shared" si="8"/>
        <v>20.590247712699288</v>
      </c>
      <c r="P41" s="9"/>
    </row>
    <row r="42" spans="1:16">
      <c r="A42" s="12"/>
      <c r="B42" s="25">
        <v>335.13</v>
      </c>
      <c r="C42" s="20" t="s">
        <v>45</v>
      </c>
      <c r="D42" s="47">
        <v>64000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64000</v>
      </c>
      <c r="O42" s="48">
        <f t="shared" si="8"/>
        <v>0.1937620722853631</v>
      </c>
      <c r="P42" s="9"/>
    </row>
    <row r="43" spans="1:16">
      <c r="A43" s="12"/>
      <c r="B43" s="25">
        <v>335.14</v>
      </c>
      <c r="C43" s="20" t="s">
        <v>46</v>
      </c>
      <c r="D43" s="47">
        <v>273000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273000</v>
      </c>
      <c r="O43" s="48">
        <f t="shared" si="8"/>
        <v>0.8265163395922519</v>
      </c>
      <c r="P43" s="9"/>
    </row>
    <row r="44" spans="1:16">
      <c r="A44" s="12"/>
      <c r="B44" s="25">
        <v>335.15</v>
      </c>
      <c r="C44" s="20" t="s">
        <v>47</v>
      </c>
      <c r="D44" s="47">
        <v>115000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115000</v>
      </c>
      <c r="O44" s="48">
        <f t="shared" si="8"/>
        <v>0.34816622363776178</v>
      </c>
      <c r="P44" s="9"/>
    </row>
    <row r="45" spans="1:16">
      <c r="A45" s="12"/>
      <c r="B45" s="25">
        <v>335.16</v>
      </c>
      <c r="C45" s="20" t="s">
        <v>48</v>
      </c>
      <c r="D45" s="47">
        <v>447000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447000</v>
      </c>
      <c r="O45" s="48">
        <f t="shared" si="8"/>
        <v>1.3533069736180829</v>
      </c>
      <c r="P45" s="9"/>
    </row>
    <row r="46" spans="1:16">
      <c r="A46" s="12"/>
      <c r="B46" s="25">
        <v>335.18</v>
      </c>
      <c r="C46" s="20" t="s">
        <v>49</v>
      </c>
      <c r="D46" s="47">
        <v>18984000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18984000</v>
      </c>
      <c r="O46" s="48">
        <f t="shared" si="8"/>
        <v>57.474674691645831</v>
      </c>
      <c r="P46" s="9"/>
    </row>
    <row r="47" spans="1:16">
      <c r="A47" s="12"/>
      <c r="B47" s="25">
        <v>335.39</v>
      </c>
      <c r="C47" s="20" t="s">
        <v>50</v>
      </c>
      <c r="D47" s="47">
        <v>0</v>
      </c>
      <c r="E47" s="47">
        <v>675000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675000</v>
      </c>
      <c r="O47" s="48">
        <f t="shared" si="8"/>
        <v>2.0435843561346889</v>
      </c>
      <c r="P47" s="9"/>
    </row>
    <row r="48" spans="1:16">
      <c r="A48" s="12"/>
      <c r="B48" s="25">
        <v>335.49</v>
      </c>
      <c r="C48" s="20" t="s">
        <v>51</v>
      </c>
      <c r="D48" s="47">
        <v>0</v>
      </c>
      <c r="E48" s="47">
        <v>4476000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4476000</v>
      </c>
      <c r="O48" s="48">
        <f t="shared" si="8"/>
        <v>13.551234930457582</v>
      </c>
      <c r="P48" s="9"/>
    </row>
    <row r="49" spans="1:16">
      <c r="A49" s="12"/>
      <c r="B49" s="25">
        <v>335.7</v>
      </c>
      <c r="C49" s="20" t="s">
        <v>53</v>
      </c>
      <c r="D49" s="47">
        <v>0</v>
      </c>
      <c r="E49" s="47">
        <v>353000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353000</v>
      </c>
      <c r="O49" s="48">
        <f t="shared" si="8"/>
        <v>1.0687189299489559</v>
      </c>
      <c r="P49" s="9"/>
    </row>
    <row r="50" spans="1:16">
      <c r="A50" s="12"/>
      <c r="B50" s="25">
        <v>335.8</v>
      </c>
      <c r="C50" s="20" t="s">
        <v>54</v>
      </c>
      <c r="D50" s="47">
        <v>0</v>
      </c>
      <c r="E50" s="47">
        <v>6017000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6017000</v>
      </c>
      <c r="O50" s="48">
        <f t="shared" si="8"/>
        <v>18.21666232720359</v>
      </c>
      <c r="P50" s="9"/>
    </row>
    <row r="51" spans="1:16">
      <c r="A51" s="12"/>
      <c r="B51" s="25">
        <v>337.1</v>
      </c>
      <c r="C51" s="20" t="s">
        <v>55</v>
      </c>
      <c r="D51" s="47">
        <v>240000</v>
      </c>
      <c r="E51" s="47">
        <v>0</v>
      </c>
      <c r="F51" s="47">
        <v>1146000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58" si="9">SUM(D51:M51)</f>
        <v>1386000</v>
      </c>
      <c r="O51" s="48">
        <f t="shared" si="8"/>
        <v>4.1961598779298948</v>
      </c>
      <c r="P51" s="9"/>
    </row>
    <row r="52" spans="1:16">
      <c r="A52" s="12"/>
      <c r="B52" s="25">
        <v>337.2</v>
      </c>
      <c r="C52" s="20" t="s">
        <v>56</v>
      </c>
      <c r="D52" s="47">
        <v>0</v>
      </c>
      <c r="E52" s="47">
        <v>401000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401000</v>
      </c>
      <c r="O52" s="48">
        <f t="shared" si="8"/>
        <v>1.2140404841629782</v>
      </c>
      <c r="P52" s="9"/>
    </row>
    <row r="53" spans="1:16">
      <c r="A53" s="12"/>
      <c r="B53" s="25">
        <v>337.3</v>
      </c>
      <c r="C53" s="20" t="s">
        <v>57</v>
      </c>
      <c r="D53" s="47">
        <v>0</v>
      </c>
      <c r="E53" s="47">
        <v>91000</v>
      </c>
      <c r="F53" s="47">
        <v>0</v>
      </c>
      <c r="G53" s="47">
        <v>0</v>
      </c>
      <c r="H53" s="47">
        <v>0</v>
      </c>
      <c r="I53" s="47">
        <v>471000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562000</v>
      </c>
      <c r="O53" s="48">
        <f t="shared" si="8"/>
        <v>1.7014731972558446</v>
      </c>
      <c r="P53" s="9"/>
    </row>
    <row r="54" spans="1:16">
      <c r="A54" s="12"/>
      <c r="B54" s="25">
        <v>337.4</v>
      </c>
      <c r="C54" s="20" t="s">
        <v>58</v>
      </c>
      <c r="D54" s="47">
        <v>0</v>
      </c>
      <c r="E54" s="47">
        <v>42000</v>
      </c>
      <c r="F54" s="47">
        <v>0</v>
      </c>
      <c r="G54" s="47">
        <v>0</v>
      </c>
      <c r="H54" s="47">
        <v>0</v>
      </c>
      <c r="I54" s="47">
        <v>15000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57000</v>
      </c>
      <c r="O54" s="48">
        <f t="shared" si="8"/>
        <v>0.17256934562915149</v>
      </c>
      <c r="P54" s="9"/>
    </row>
    <row r="55" spans="1:16">
      <c r="A55" s="12"/>
      <c r="B55" s="25">
        <v>337.7</v>
      </c>
      <c r="C55" s="20" t="s">
        <v>126</v>
      </c>
      <c r="D55" s="47">
        <v>0</v>
      </c>
      <c r="E55" s="47">
        <v>0</v>
      </c>
      <c r="F55" s="47">
        <v>0</v>
      </c>
      <c r="G55" s="47">
        <v>601000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601000</v>
      </c>
      <c r="O55" s="48">
        <f t="shared" si="8"/>
        <v>1.8195469600547378</v>
      </c>
      <c r="P55" s="9"/>
    </row>
    <row r="56" spans="1:16">
      <c r="A56" s="12"/>
      <c r="B56" s="25">
        <v>339</v>
      </c>
      <c r="C56" s="20" t="s">
        <v>59</v>
      </c>
      <c r="D56" s="47">
        <v>3340000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3340000</v>
      </c>
      <c r="O56" s="48">
        <f t="shared" si="8"/>
        <v>10.111958147392386</v>
      </c>
      <c r="P56" s="9"/>
    </row>
    <row r="57" spans="1:16" ht="15.75">
      <c r="A57" s="29" t="s">
        <v>64</v>
      </c>
      <c r="B57" s="30"/>
      <c r="C57" s="31"/>
      <c r="D57" s="32">
        <f t="shared" ref="D57:M57" si="10">SUM(D58:D84)</f>
        <v>32244000</v>
      </c>
      <c r="E57" s="32">
        <f t="shared" si="10"/>
        <v>4138000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147843000</v>
      </c>
      <c r="J57" s="32">
        <f t="shared" si="10"/>
        <v>68479000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si="9"/>
        <v>252704000</v>
      </c>
      <c r="O57" s="46">
        <f t="shared" si="8"/>
        <v>765.06954241875621</v>
      </c>
      <c r="P57" s="10"/>
    </row>
    <row r="58" spans="1:16">
      <c r="A58" s="12"/>
      <c r="B58" s="25">
        <v>341.1</v>
      </c>
      <c r="C58" s="20" t="s">
        <v>67</v>
      </c>
      <c r="D58" s="47">
        <v>5000</v>
      </c>
      <c r="E58" s="47">
        <v>1579000</v>
      </c>
      <c r="F58" s="47">
        <v>0</v>
      </c>
      <c r="G58" s="47">
        <v>0</v>
      </c>
      <c r="H58" s="47">
        <v>0</v>
      </c>
      <c r="I58" s="47">
        <v>3000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1587000</v>
      </c>
      <c r="O58" s="48">
        <f t="shared" si="8"/>
        <v>4.8046938862011128</v>
      </c>
      <c r="P58" s="9"/>
    </row>
    <row r="59" spans="1:16">
      <c r="A59" s="12"/>
      <c r="B59" s="25">
        <v>341.2</v>
      </c>
      <c r="C59" s="20" t="s">
        <v>68</v>
      </c>
      <c r="D59" s="47">
        <v>1187000</v>
      </c>
      <c r="E59" s="47">
        <v>186000</v>
      </c>
      <c r="F59" s="47">
        <v>0</v>
      </c>
      <c r="G59" s="47">
        <v>0</v>
      </c>
      <c r="H59" s="47">
        <v>0</v>
      </c>
      <c r="I59" s="47">
        <v>0</v>
      </c>
      <c r="J59" s="47">
        <v>68479000</v>
      </c>
      <c r="K59" s="47">
        <v>0</v>
      </c>
      <c r="L59" s="47">
        <v>0</v>
      </c>
      <c r="M59" s="47">
        <v>0</v>
      </c>
      <c r="N59" s="47">
        <f t="shared" ref="N59:N84" si="11">SUM(D59:M59)</f>
        <v>69852000</v>
      </c>
      <c r="O59" s="48">
        <f t="shared" si="8"/>
        <v>211.47919176995597</v>
      </c>
      <c r="P59" s="9"/>
    </row>
    <row r="60" spans="1:16">
      <c r="A60" s="12"/>
      <c r="B60" s="25">
        <v>341.56</v>
      </c>
      <c r="C60" s="20" t="s">
        <v>69</v>
      </c>
      <c r="D60" s="47">
        <v>7000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7000</v>
      </c>
      <c r="O60" s="48">
        <f t="shared" si="8"/>
        <v>2.1192726656211587E-2</v>
      </c>
      <c r="P60" s="9"/>
    </row>
    <row r="61" spans="1:16">
      <c r="A61" s="12"/>
      <c r="B61" s="25">
        <v>341.8</v>
      </c>
      <c r="C61" s="20" t="s">
        <v>70</v>
      </c>
      <c r="D61" s="47">
        <v>0</v>
      </c>
      <c r="E61" s="47">
        <v>177000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177000</v>
      </c>
      <c r="O61" s="48">
        <f t="shared" si="8"/>
        <v>0.53587323116420726</v>
      </c>
      <c r="P61" s="9"/>
    </row>
    <row r="62" spans="1:16">
      <c r="A62" s="12"/>
      <c r="B62" s="25">
        <v>341.9</v>
      </c>
      <c r="C62" s="20" t="s">
        <v>71</v>
      </c>
      <c r="D62" s="47">
        <v>7664000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7664000</v>
      </c>
      <c r="O62" s="48">
        <f t="shared" si="8"/>
        <v>23.203008156172231</v>
      </c>
      <c r="P62" s="9"/>
    </row>
    <row r="63" spans="1:16">
      <c r="A63" s="12"/>
      <c r="B63" s="25">
        <v>342.1</v>
      </c>
      <c r="C63" s="20" t="s">
        <v>72</v>
      </c>
      <c r="D63" s="47">
        <v>644000</v>
      </c>
      <c r="E63" s="47">
        <v>762000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1406000</v>
      </c>
      <c r="O63" s="48">
        <f t="shared" si="8"/>
        <v>4.25671052551907</v>
      </c>
      <c r="P63" s="9"/>
    </row>
    <row r="64" spans="1:16">
      <c r="A64" s="12"/>
      <c r="B64" s="25">
        <v>342.6</v>
      </c>
      <c r="C64" s="20" t="s">
        <v>73</v>
      </c>
      <c r="D64" s="47">
        <v>8210000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8210000</v>
      </c>
      <c r="O64" s="48">
        <f t="shared" si="8"/>
        <v>24.856040835356733</v>
      </c>
      <c r="P64" s="9"/>
    </row>
    <row r="65" spans="1:16">
      <c r="A65" s="12"/>
      <c r="B65" s="25">
        <v>343.3</v>
      </c>
      <c r="C65" s="20" t="s">
        <v>74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41959000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41959000</v>
      </c>
      <c r="O65" s="48">
        <f t="shared" si="8"/>
        <v>127.03223110971172</v>
      </c>
      <c r="P65" s="9"/>
    </row>
    <row r="66" spans="1:16">
      <c r="A66" s="12"/>
      <c r="B66" s="25">
        <v>343.4</v>
      </c>
      <c r="C66" s="20" t="s">
        <v>75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36775000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36775000</v>
      </c>
      <c r="O66" s="48">
        <f t="shared" si="8"/>
        <v>111.33750325459731</v>
      </c>
      <c r="P66" s="9"/>
    </row>
    <row r="67" spans="1:16">
      <c r="A67" s="12"/>
      <c r="B67" s="25">
        <v>343.5</v>
      </c>
      <c r="C67" s="20" t="s">
        <v>76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57993000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57993000</v>
      </c>
      <c r="O67" s="48">
        <f t="shared" si="8"/>
        <v>175.57568528195409</v>
      </c>
      <c r="P67" s="9"/>
    </row>
    <row r="68" spans="1:16">
      <c r="A68" s="12"/>
      <c r="B68" s="25">
        <v>343.7</v>
      </c>
      <c r="C68" s="20" t="s">
        <v>77</v>
      </c>
      <c r="D68" s="47">
        <v>136000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136000</v>
      </c>
      <c r="O68" s="48">
        <f t="shared" si="8"/>
        <v>0.41174440360639658</v>
      </c>
      <c r="P68" s="9"/>
    </row>
    <row r="69" spans="1:16">
      <c r="A69" s="12"/>
      <c r="B69" s="25">
        <v>344.2</v>
      </c>
      <c r="C69" s="20" t="s">
        <v>78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6452000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6452000</v>
      </c>
      <c r="O69" s="48">
        <f t="shared" ref="O69:O100" si="12">(N69/O$108)</f>
        <v>19.533638912268167</v>
      </c>
      <c r="P69" s="9"/>
    </row>
    <row r="70" spans="1:16">
      <c r="A70" s="12"/>
      <c r="B70" s="25">
        <v>344.3</v>
      </c>
      <c r="C70" s="20" t="s">
        <v>79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1177000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1177000</v>
      </c>
      <c r="O70" s="48">
        <f t="shared" si="12"/>
        <v>3.5634056106230054</v>
      </c>
      <c r="P70" s="9"/>
    </row>
    <row r="71" spans="1:16">
      <c r="A71" s="12"/>
      <c r="B71" s="25">
        <v>344.4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467000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467000</v>
      </c>
      <c r="O71" s="48">
        <f t="shared" si="12"/>
        <v>1.4138576212072589</v>
      </c>
      <c r="P71" s="9"/>
    </row>
    <row r="72" spans="1:16">
      <c r="A72" s="12"/>
      <c r="B72" s="25">
        <v>344.9</v>
      </c>
      <c r="C72" s="20" t="s">
        <v>81</v>
      </c>
      <c r="D72" s="47">
        <v>0</v>
      </c>
      <c r="E72" s="47">
        <v>106000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106000</v>
      </c>
      <c r="O72" s="48">
        <f t="shared" si="12"/>
        <v>0.32091843222263261</v>
      </c>
      <c r="P72" s="9"/>
    </row>
    <row r="73" spans="1:16">
      <c r="A73" s="12"/>
      <c r="B73" s="25">
        <v>346.3</v>
      </c>
      <c r="C73" s="20" t="s">
        <v>82</v>
      </c>
      <c r="D73" s="47">
        <v>0</v>
      </c>
      <c r="E73" s="47">
        <v>32000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32000</v>
      </c>
      <c r="O73" s="48">
        <f t="shared" si="12"/>
        <v>9.6881036142681551E-2</v>
      </c>
      <c r="P73" s="9"/>
    </row>
    <row r="74" spans="1:16">
      <c r="A74" s="12"/>
      <c r="B74" s="25">
        <v>346.4</v>
      </c>
      <c r="C74" s="20" t="s">
        <v>83</v>
      </c>
      <c r="D74" s="47">
        <v>104000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104000</v>
      </c>
      <c r="O74" s="48">
        <f t="shared" si="12"/>
        <v>0.31486336746371502</v>
      </c>
      <c r="P74" s="9"/>
    </row>
    <row r="75" spans="1:16">
      <c r="A75" s="12"/>
      <c r="B75" s="25">
        <v>347.2</v>
      </c>
      <c r="C75" s="20" t="s">
        <v>85</v>
      </c>
      <c r="D75" s="47">
        <v>1287000</v>
      </c>
      <c r="E75" s="47">
        <v>0</v>
      </c>
      <c r="F75" s="47">
        <v>0</v>
      </c>
      <c r="G75" s="47">
        <v>0</v>
      </c>
      <c r="H75" s="47">
        <v>0</v>
      </c>
      <c r="I75" s="47">
        <v>862000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2149000</v>
      </c>
      <c r="O75" s="48">
        <f t="shared" si="12"/>
        <v>6.5061670834569574</v>
      </c>
      <c r="P75" s="9"/>
    </row>
    <row r="76" spans="1:16">
      <c r="A76" s="12"/>
      <c r="B76" s="25">
        <v>347.5</v>
      </c>
      <c r="C76" s="20" t="s">
        <v>86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1394000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1394000</v>
      </c>
      <c r="O76" s="48">
        <f t="shared" si="12"/>
        <v>4.2203801369655647</v>
      </c>
      <c r="P76" s="9"/>
    </row>
    <row r="77" spans="1:16">
      <c r="A77" s="12"/>
      <c r="B77" s="25">
        <v>347.9</v>
      </c>
      <c r="C77" s="20" t="s">
        <v>87</v>
      </c>
      <c r="D77" s="47">
        <v>84000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84000</v>
      </c>
      <c r="O77" s="48">
        <f t="shared" si="12"/>
        <v>0.25431271987453907</v>
      </c>
      <c r="P77" s="9"/>
    </row>
    <row r="78" spans="1:16">
      <c r="A78" s="12"/>
      <c r="B78" s="25">
        <v>348.88</v>
      </c>
      <c r="C78" s="20" t="s">
        <v>88</v>
      </c>
      <c r="D78" s="47">
        <v>603000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603000</v>
      </c>
      <c r="O78" s="48">
        <f t="shared" si="12"/>
        <v>1.8256020248136553</v>
      </c>
      <c r="P78" s="9"/>
    </row>
    <row r="79" spans="1:16">
      <c r="A79" s="12"/>
      <c r="B79" s="25">
        <v>348.92099999999999</v>
      </c>
      <c r="C79" s="20" t="s">
        <v>89</v>
      </c>
      <c r="D79" s="47">
        <v>64000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64000</v>
      </c>
      <c r="O79" s="48">
        <f t="shared" si="12"/>
        <v>0.1937620722853631</v>
      </c>
      <c r="P79" s="9"/>
    </row>
    <row r="80" spans="1:16">
      <c r="A80" s="12"/>
      <c r="B80" s="25">
        <v>348.92200000000003</v>
      </c>
      <c r="C80" s="20" t="s">
        <v>90</v>
      </c>
      <c r="D80" s="47">
        <v>64000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64000</v>
      </c>
      <c r="O80" s="48">
        <f t="shared" si="12"/>
        <v>0.1937620722853631</v>
      </c>
      <c r="P80" s="9"/>
    </row>
    <row r="81" spans="1:16">
      <c r="A81" s="12"/>
      <c r="B81" s="25">
        <v>348.923</v>
      </c>
      <c r="C81" s="20" t="s">
        <v>91</v>
      </c>
      <c r="D81" s="47">
        <v>64000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64000</v>
      </c>
      <c r="O81" s="48">
        <f t="shared" si="12"/>
        <v>0.1937620722853631</v>
      </c>
      <c r="P81" s="9"/>
    </row>
    <row r="82" spans="1:16">
      <c r="A82" s="12"/>
      <c r="B82" s="25">
        <v>348.92399999999998</v>
      </c>
      <c r="C82" s="20" t="s">
        <v>92</v>
      </c>
      <c r="D82" s="47">
        <v>65000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65000</v>
      </c>
      <c r="O82" s="48">
        <f t="shared" si="12"/>
        <v>0.1967896046648219</v>
      </c>
      <c r="P82" s="9"/>
    </row>
    <row r="83" spans="1:16">
      <c r="A83" s="12"/>
      <c r="B83" s="25">
        <v>348.99</v>
      </c>
      <c r="C83" s="20" t="s">
        <v>128</v>
      </c>
      <c r="D83" s="47">
        <v>1178000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1178000</v>
      </c>
      <c r="O83" s="48">
        <f t="shared" si="12"/>
        <v>3.5664331430024645</v>
      </c>
      <c r="P83" s="9"/>
    </row>
    <row r="84" spans="1:16">
      <c r="A84" s="12"/>
      <c r="B84" s="25">
        <v>349</v>
      </c>
      <c r="C84" s="20" t="s">
        <v>1</v>
      </c>
      <c r="D84" s="47">
        <v>10878000</v>
      </c>
      <c r="E84" s="47">
        <v>1296000</v>
      </c>
      <c r="F84" s="47">
        <v>0</v>
      </c>
      <c r="G84" s="47">
        <v>0</v>
      </c>
      <c r="H84" s="47">
        <v>0</v>
      </c>
      <c r="I84" s="47">
        <v>761000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12935000</v>
      </c>
      <c r="O84" s="48">
        <f t="shared" si="12"/>
        <v>39.161131328299554</v>
      </c>
      <c r="P84" s="9"/>
    </row>
    <row r="85" spans="1:16" ht="15.75">
      <c r="A85" s="29" t="s">
        <v>65</v>
      </c>
      <c r="B85" s="30"/>
      <c r="C85" s="31"/>
      <c r="D85" s="32">
        <f t="shared" ref="D85:M85" si="13">SUM(D86:D92)</f>
        <v>619000</v>
      </c>
      <c r="E85" s="32">
        <f t="shared" si="13"/>
        <v>448000</v>
      </c>
      <c r="F85" s="32">
        <f t="shared" si="13"/>
        <v>0</v>
      </c>
      <c r="G85" s="32">
        <f t="shared" si="13"/>
        <v>0</v>
      </c>
      <c r="H85" s="32">
        <f t="shared" si="13"/>
        <v>0</v>
      </c>
      <c r="I85" s="32">
        <f t="shared" si="13"/>
        <v>60000</v>
      </c>
      <c r="J85" s="32">
        <f t="shared" si="13"/>
        <v>0</v>
      </c>
      <c r="K85" s="32">
        <f t="shared" si="13"/>
        <v>0</v>
      </c>
      <c r="L85" s="32">
        <f t="shared" si="13"/>
        <v>0</v>
      </c>
      <c r="M85" s="32">
        <f t="shared" si="13"/>
        <v>0</v>
      </c>
      <c r="N85" s="32">
        <f>SUM(D85:M85)</f>
        <v>1127000</v>
      </c>
      <c r="O85" s="46">
        <f t="shared" si="12"/>
        <v>3.4120289916500659</v>
      </c>
      <c r="P85" s="10"/>
    </row>
    <row r="86" spans="1:16">
      <c r="A86" s="13"/>
      <c r="B86" s="40">
        <v>351.1</v>
      </c>
      <c r="C86" s="21" t="s">
        <v>102</v>
      </c>
      <c r="D86" s="47">
        <v>0</v>
      </c>
      <c r="E86" s="47">
        <v>237000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237000</v>
      </c>
      <c r="O86" s="48">
        <f t="shared" si="12"/>
        <v>0.71752517393173521</v>
      </c>
      <c r="P86" s="9"/>
    </row>
    <row r="87" spans="1:16">
      <c r="A87" s="13"/>
      <c r="B87" s="40">
        <v>351.3</v>
      </c>
      <c r="C87" s="21" t="s">
        <v>129</v>
      </c>
      <c r="D87" s="47">
        <v>17000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92" si="14">SUM(D87:M87)</f>
        <v>17000</v>
      </c>
      <c r="O87" s="48">
        <f t="shared" si="12"/>
        <v>5.1468050450799573E-2</v>
      </c>
      <c r="P87" s="9"/>
    </row>
    <row r="88" spans="1:16">
      <c r="A88" s="13"/>
      <c r="B88" s="40">
        <v>351.5</v>
      </c>
      <c r="C88" s="21" t="s">
        <v>103</v>
      </c>
      <c r="D88" s="47">
        <v>153000</v>
      </c>
      <c r="E88" s="47">
        <v>4000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157000</v>
      </c>
      <c r="O88" s="48">
        <f t="shared" si="12"/>
        <v>0.47532258357503132</v>
      </c>
      <c r="P88" s="9"/>
    </row>
    <row r="89" spans="1:16">
      <c r="A89" s="13"/>
      <c r="B89" s="40">
        <v>352</v>
      </c>
      <c r="C89" s="21" t="s">
        <v>104</v>
      </c>
      <c r="D89" s="47">
        <v>0</v>
      </c>
      <c r="E89" s="47">
        <v>110000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110000</v>
      </c>
      <c r="O89" s="48">
        <f t="shared" si="12"/>
        <v>0.3330285617404678</v>
      </c>
      <c r="P89" s="9"/>
    </row>
    <row r="90" spans="1:16">
      <c r="A90" s="13"/>
      <c r="B90" s="40">
        <v>353</v>
      </c>
      <c r="C90" s="21" t="s">
        <v>105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60000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60000</v>
      </c>
      <c r="O90" s="48">
        <f t="shared" si="12"/>
        <v>0.18165194276752789</v>
      </c>
      <c r="P90" s="9"/>
    </row>
    <row r="91" spans="1:16">
      <c r="A91" s="13"/>
      <c r="B91" s="40">
        <v>354</v>
      </c>
      <c r="C91" s="21" t="s">
        <v>106</v>
      </c>
      <c r="D91" s="47">
        <v>2000</v>
      </c>
      <c r="E91" s="47">
        <v>97000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99000</v>
      </c>
      <c r="O91" s="48">
        <f t="shared" si="12"/>
        <v>0.29972570556642103</v>
      </c>
      <c r="P91" s="9"/>
    </row>
    <row r="92" spans="1:16">
      <c r="A92" s="13"/>
      <c r="B92" s="40">
        <v>359</v>
      </c>
      <c r="C92" s="21" t="s">
        <v>107</v>
      </c>
      <c r="D92" s="47">
        <v>447000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447000</v>
      </c>
      <c r="O92" s="48">
        <f t="shared" si="12"/>
        <v>1.3533069736180829</v>
      </c>
      <c r="P92" s="9"/>
    </row>
    <row r="93" spans="1:16" ht="15.75">
      <c r="A93" s="29" t="s">
        <v>4</v>
      </c>
      <c r="B93" s="30"/>
      <c r="C93" s="31"/>
      <c r="D93" s="32">
        <f t="shared" ref="D93:M93" si="15">SUM(D94:D99)</f>
        <v>5591000</v>
      </c>
      <c r="E93" s="32">
        <f t="shared" si="15"/>
        <v>2844000</v>
      </c>
      <c r="F93" s="32">
        <f t="shared" si="15"/>
        <v>48000</v>
      </c>
      <c r="G93" s="32">
        <f t="shared" si="15"/>
        <v>668000</v>
      </c>
      <c r="H93" s="32">
        <f t="shared" si="15"/>
        <v>0</v>
      </c>
      <c r="I93" s="32">
        <f t="shared" si="15"/>
        <v>4209000</v>
      </c>
      <c r="J93" s="32">
        <f t="shared" si="15"/>
        <v>1997000</v>
      </c>
      <c r="K93" s="32">
        <f t="shared" si="15"/>
        <v>0</v>
      </c>
      <c r="L93" s="32">
        <f t="shared" si="15"/>
        <v>178000</v>
      </c>
      <c r="M93" s="32">
        <f t="shared" si="15"/>
        <v>0</v>
      </c>
      <c r="N93" s="32">
        <f t="shared" ref="N93:N106" si="16">SUM(D93:M93)</f>
        <v>15535000</v>
      </c>
      <c r="O93" s="46">
        <f t="shared" si="12"/>
        <v>47.032715514892431</v>
      </c>
      <c r="P93" s="10"/>
    </row>
    <row r="94" spans="1:16">
      <c r="A94" s="12"/>
      <c r="B94" s="25">
        <v>361.1</v>
      </c>
      <c r="C94" s="20" t="s">
        <v>108</v>
      </c>
      <c r="D94" s="47">
        <v>407000</v>
      </c>
      <c r="E94" s="47">
        <v>965000</v>
      </c>
      <c r="F94" s="47">
        <v>48000</v>
      </c>
      <c r="G94" s="47">
        <v>654000</v>
      </c>
      <c r="H94" s="47">
        <v>0</v>
      </c>
      <c r="I94" s="47">
        <v>1641000</v>
      </c>
      <c r="J94" s="47">
        <v>406000</v>
      </c>
      <c r="K94" s="47">
        <v>0</v>
      </c>
      <c r="L94" s="47">
        <v>178000</v>
      </c>
      <c r="M94" s="47">
        <v>0</v>
      </c>
      <c r="N94" s="47">
        <f t="shared" si="16"/>
        <v>4299000</v>
      </c>
      <c r="O94" s="48">
        <f t="shared" si="12"/>
        <v>13.015361699293374</v>
      </c>
      <c r="P94" s="9"/>
    </row>
    <row r="95" spans="1:16">
      <c r="A95" s="12"/>
      <c r="B95" s="25">
        <v>362</v>
      </c>
      <c r="C95" s="20" t="s">
        <v>109</v>
      </c>
      <c r="D95" s="47">
        <v>1485000</v>
      </c>
      <c r="E95" s="47">
        <v>0</v>
      </c>
      <c r="F95" s="47">
        <v>0</v>
      </c>
      <c r="G95" s="47">
        <v>0</v>
      </c>
      <c r="H95" s="47">
        <v>0</v>
      </c>
      <c r="I95" s="47">
        <v>2687000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4172000</v>
      </c>
      <c r="O95" s="48">
        <f t="shared" si="12"/>
        <v>12.630865087102107</v>
      </c>
      <c r="P95" s="9"/>
    </row>
    <row r="96" spans="1:16">
      <c r="A96" s="12"/>
      <c r="B96" s="25">
        <v>364</v>
      </c>
      <c r="C96" s="20" t="s">
        <v>110</v>
      </c>
      <c r="D96" s="47">
        <v>27000</v>
      </c>
      <c r="E96" s="47">
        <v>123000</v>
      </c>
      <c r="F96" s="47">
        <v>0</v>
      </c>
      <c r="G96" s="47">
        <v>0</v>
      </c>
      <c r="H96" s="47">
        <v>0</v>
      </c>
      <c r="I96" s="47">
        <v>-2788000</v>
      </c>
      <c r="J96" s="47">
        <v>367000</v>
      </c>
      <c r="K96" s="47">
        <v>0</v>
      </c>
      <c r="L96" s="47">
        <v>0</v>
      </c>
      <c r="M96" s="47">
        <v>0</v>
      </c>
      <c r="N96" s="47">
        <f t="shared" si="16"/>
        <v>-2271000</v>
      </c>
      <c r="O96" s="48">
        <f t="shared" si="12"/>
        <v>-6.8755260337509307</v>
      </c>
      <c r="P96" s="9"/>
    </row>
    <row r="97" spans="1:119">
      <c r="A97" s="12"/>
      <c r="B97" s="25">
        <v>365</v>
      </c>
      <c r="C97" s="20" t="s">
        <v>111</v>
      </c>
      <c r="D97" s="47">
        <v>7000</v>
      </c>
      <c r="E97" s="47">
        <v>8000</v>
      </c>
      <c r="F97" s="47">
        <v>0</v>
      </c>
      <c r="G97" s="47">
        <v>0</v>
      </c>
      <c r="H97" s="47">
        <v>0</v>
      </c>
      <c r="I97" s="47">
        <v>30000</v>
      </c>
      <c r="J97" s="47">
        <v>15000</v>
      </c>
      <c r="K97" s="47">
        <v>0</v>
      </c>
      <c r="L97" s="47">
        <v>0</v>
      </c>
      <c r="M97" s="47">
        <v>0</v>
      </c>
      <c r="N97" s="47">
        <f t="shared" si="16"/>
        <v>60000</v>
      </c>
      <c r="O97" s="48">
        <f t="shared" si="12"/>
        <v>0.18165194276752789</v>
      </c>
      <c r="P97" s="9"/>
    </row>
    <row r="98" spans="1:119">
      <c r="A98" s="12"/>
      <c r="B98" s="25">
        <v>366</v>
      </c>
      <c r="C98" s="20" t="s">
        <v>112</v>
      </c>
      <c r="D98" s="47">
        <v>1037000</v>
      </c>
      <c r="E98" s="47">
        <v>793000</v>
      </c>
      <c r="F98" s="47">
        <v>0</v>
      </c>
      <c r="G98" s="47">
        <v>14000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6"/>
        <v>1844000</v>
      </c>
      <c r="O98" s="48">
        <f t="shared" si="12"/>
        <v>5.582769707722024</v>
      </c>
      <c r="P98" s="9"/>
    </row>
    <row r="99" spans="1:119">
      <c r="A99" s="12"/>
      <c r="B99" s="25">
        <v>369.9</v>
      </c>
      <c r="C99" s="20" t="s">
        <v>113</v>
      </c>
      <c r="D99" s="47">
        <v>2628000</v>
      </c>
      <c r="E99" s="47">
        <v>955000</v>
      </c>
      <c r="F99" s="47">
        <v>0</v>
      </c>
      <c r="G99" s="47">
        <v>0</v>
      </c>
      <c r="H99" s="47">
        <v>0</v>
      </c>
      <c r="I99" s="47">
        <v>2639000</v>
      </c>
      <c r="J99" s="47">
        <v>1209000</v>
      </c>
      <c r="K99" s="47">
        <v>0</v>
      </c>
      <c r="L99" s="47">
        <v>0</v>
      </c>
      <c r="M99" s="47">
        <v>0</v>
      </c>
      <c r="N99" s="47">
        <f t="shared" si="16"/>
        <v>7431000</v>
      </c>
      <c r="O99" s="48">
        <f t="shared" si="12"/>
        <v>22.497593111758331</v>
      </c>
      <c r="P99" s="9"/>
    </row>
    <row r="100" spans="1:119" ht="15.75">
      <c r="A100" s="29" t="s">
        <v>66</v>
      </c>
      <c r="B100" s="30"/>
      <c r="C100" s="31"/>
      <c r="D100" s="32">
        <f t="shared" ref="D100:M100" si="17">SUM(D101:D105)</f>
        <v>8714000</v>
      </c>
      <c r="E100" s="32">
        <f t="shared" si="17"/>
        <v>6189000</v>
      </c>
      <c r="F100" s="32">
        <f t="shared" si="17"/>
        <v>15347000</v>
      </c>
      <c r="G100" s="32">
        <f t="shared" si="17"/>
        <v>32863000</v>
      </c>
      <c r="H100" s="32">
        <f t="shared" si="17"/>
        <v>0</v>
      </c>
      <c r="I100" s="32">
        <f t="shared" si="17"/>
        <v>22725000</v>
      </c>
      <c r="J100" s="32">
        <f t="shared" si="17"/>
        <v>322000</v>
      </c>
      <c r="K100" s="32">
        <f t="shared" si="17"/>
        <v>0</v>
      </c>
      <c r="L100" s="32">
        <f t="shared" si="17"/>
        <v>31715000</v>
      </c>
      <c r="M100" s="32">
        <f t="shared" si="17"/>
        <v>0</v>
      </c>
      <c r="N100" s="32">
        <f t="shared" si="16"/>
        <v>117875000</v>
      </c>
      <c r="O100" s="46">
        <f t="shared" si="12"/>
        <v>356.87037922870587</v>
      </c>
      <c r="P100" s="9"/>
    </row>
    <row r="101" spans="1:119">
      <c r="A101" s="12"/>
      <c r="B101" s="25">
        <v>381</v>
      </c>
      <c r="C101" s="20" t="s">
        <v>114</v>
      </c>
      <c r="D101" s="47">
        <v>8714000</v>
      </c>
      <c r="E101" s="47">
        <v>6189000</v>
      </c>
      <c r="F101" s="47">
        <v>15347000</v>
      </c>
      <c r="G101" s="47">
        <v>32863000</v>
      </c>
      <c r="H101" s="47">
        <v>0</v>
      </c>
      <c r="I101" s="47">
        <v>9590000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72703000</v>
      </c>
      <c r="O101" s="48">
        <f t="shared" ref="O101:O106" si="18">(N101/O$108)</f>
        <v>220.11068658379301</v>
      </c>
      <c r="P101" s="9"/>
    </row>
    <row r="102" spans="1:119">
      <c r="A102" s="12"/>
      <c r="B102" s="25">
        <v>389.4</v>
      </c>
      <c r="C102" s="20" t="s">
        <v>115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322000</v>
      </c>
      <c r="K102" s="47">
        <v>0</v>
      </c>
      <c r="L102" s="47">
        <v>0</v>
      </c>
      <c r="M102" s="47">
        <v>0</v>
      </c>
      <c r="N102" s="47">
        <f t="shared" si="16"/>
        <v>322000</v>
      </c>
      <c r="O102" s="48">
        <f t="shared" si="18"/>
        <v>0.97486542618573302</v>
      </c>
      <c r="P102" s="9"/>
    </row>
    <row r="103" spans="1:119">
      <c r="A103" s="12"/>
      <c r="B103" s="25">
        <v>389.7</v>
      </c>
      <c r="C103" s="20" t="s">
        <v>151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943000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943000</v>
      </c>
      <c r="O103" s="48">
        <f t="shared" si="18"/>
        <v>2.8549630338296468</v>
      </c>
      <c r="P103" s="9"/>
    </row>
    <row r="104" spans="1:119">
      <c r="A104" s="12"/>
      <c r="B104" s="25">
        <v>389.8</v>
      </c>
      <c r="C104" s="20" t="s">
        <v>116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11141000</v>
      </c>
      <c r="J104" s="47">
        <v>0</v>
      </c>
      <c r="K104" s="47">
        <v>0</v>
      </c>
      <c r="L104" s="47">
        <v>31715000</v>
      </c>
      <c r="M104" s="47">
        <v>0</v>
      </c>
      <c r="N104" s="47">
        <f t="shared" si="16"/>
        <v>42856000</v>
      </c>
      <c r="O104" s="48">
        <f t="shared" si="18"/>
        <v>129.74792765408625</v>
      </c>
      <c r="P104" s="9"/>
    </row>
    <row r="105" spans="1:119" ht="15.75" thickBot="1">
      <c r="A105" s="49"/>
      <c r="B105" s="50">
        <v>393</v>
      </c>
      <c r="C105" s="51" t="s">
        <v>152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1051000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1051000</v>
      </c>
      <c r="O105" s="48">
        <f t="shared" si="18"/>
        <v>3.1819365308111971</v>
      </c>
      <c r="P105" s="9"/>
    </row>
    <row r="106" spans="1:119" ht="16.5" thickBot="1">
      <c r="A106" s="14" t="s">
        <v>93</v>
      </c>
      <c r="B106" s="23"/>
      <c r="C106" s="22"/>
      <c r="D106" s="15">
        <f t="shared" ref="D106:M106" si="19">SUM(D5,D13,D21,D57,D85,D93,D100)</f>
        <v>211245000</v>
      </c>
      <c r="E106" s="15">
        <f t="shared" si="19"/>
        <v>109517000</v>
      </c>
      <c r="F106" s="15">
        <f t="shared" si="19"/>
        <v>19527000</v>
      </c>
      <c r="G106" s="15">
        <f t="shared" si="19"/>
        <v>38398000</v>
      </c>
      <c r="H106" s="15">
        <f t="shared" si="19"/>
        <v>0</v>
      </c>
      <c r="I106" s="15">
        <f t="shared" si="19"/>
        <v>188122000</v>
      </c>
      <c r="J106" s="15">
        <f t="shared" si="19"/>
        <v>70798000</v>
      </c>
      <c r="K106" s="15">
        <f t="shared" si="19"/>
        <v>0</v>
      </c>
      <c r="L106" s="15">
        <f t="shared" si="19"/>
        <v>31893000</v>
      </c>
      <c r="M106" s="15">
        <f t="shared" si="19"/>
        <v>0</v>
      </c>
      <c r="N106" s="15">
        <f t="shared" si="16"/>
        <v>669500000</v>
      </c>
      <c r="O106" s="38">
        <f t="shared" si="18"/>
        <v>2026.9329280476654</v>
      </c>
      <c r="P106" s="6"/>
      <c r="Q106" s="2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</row>
    <row r="107" spans="1:119">
      <c r="A107" s="16"/>
      <c r="B107" s="18"/>
      <c r="C107" s="18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9"/>
    </row>
    <row r="108" spans="1:119">
      <c r="A108" s="41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52" t="s">
        <v>153</v>
      </c>
      <c r="M108" s="52"/>
      <c r="N108" s="52"/>
      <c r="O108" s="44">
        <v>330302</v>
      </c>
    </row>
    <row r="109" spans="1:119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5"/>
    </row>
    <row r="110" spans="1:119" ht="15.75" customHeight="1" thickBot="1">
      <c r="A110" s="56" t="s">
        <v>133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8"/>
    </row>
  </sheetData>
  <mergeCells count="10">
    <mergeCell ref="L108:N108"/>
    <mergeCell ref="A109:O109"/>
    <mergeCell ref="A110:O11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134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133937000</v>
      </c>
      <c r="E5" s="27">
        <f t="shared" si="0"/>
        <v>55874000</v>
      </c>
      <c r="F5" s="27">
        <f t="shared" si="0"/>
        <v>2996000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192807000</v>
      </c>
      <c r="O5" s="33">
        <f t="shared" ref="O5:O36" si="1">(N5/O$105)</f>
        <v>591.60491554287296</v>
      </c>
      <c r="P5" s="6"/>
    </row>
    <row r="6" spans="1:133">
      <c r="A6" s="12"/>
      <c r="B6" s="25">
        <v>311</v>
      </c>
      <c r="C6" s="20" t="s">
        <v>3</v>
      </c>
      <c r="D6" s="47">
        <v>130929000</v>
      </c>
      <c r="E6" s="47">
        <v>30140000</v>
      </c>
      <c r="F6" s="47">
        <v>2996000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164065000</v>
      </c>
      <c r="O6" s="48">
        <f t="shared" si="1"/>
        <v>503.4135714395299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6972000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6972000</v>
      </c>
      <c r="O7" s="48">
        <f t="shared" si="1"/>
        <v>21.392737147328209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1551000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1551000</v>
      </c>
      <c r="O8" s="48">
        <f t="shared" si="1"/>
        <v>4.7590555529985732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14960000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14960000</v>
      </c>
      <c r="O9" s="48">
        <f t="shared" si="1"/>
        <v>45.902947177858579</v>
      </c>
      <c r="P9" s="9"/>
    </row>
    <row r="10" spans="1:133">
      <c r="A10" s="12"/>
      <c r="B10" s="25">
        <v>314.89999999999998</v>
      </c>
      <c r="C10" s="20" t="s">
        <v>135</v>
      </c>
      <c r="D10" s="47">
        <v>0</v>
      </c>
      <c r="E10" s="47">
        <v>1732000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1732000</v>
      </c>
      <c r="O10" s="48">
        <f t="shared" si="1"/>
        <v>5.314432119789509</v>
      </c>
      <c r="P10" s="9"/>
    </row>
    <row r="11" spans="1:133">
      <c r="A11" s="12"/>
      <c r="B11" s="25">
        <v>315</v>
      </c>
      <c r="C11" s="20" t="s">
        <v>15</v>
      </c>
      <c r="D11" s="47">
        <v>3008000</v>
      </c>
      <c r="E11" s="47">
        <v>517000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3525000</v>
      </c>
      <c r="O11" s="48">
        <f t="shared" si="1"/>
        <v>10.81603534772403</v>
      </c>
      <c r="P11" s="9"/>
    </row>
    <row r="12" spans="1:133">
      <c r="A12" s="12"/>
      <c r="B12" s="25">
        <v>316</v>
      </c>
      <c r="C12" s="20" t="s">
        <v>16</v>
      </c>
      <c r="D12" s="47">
        <v>0</v>
      </c>
      <c r="E12" s="47">
        <v>2000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2000</v>
      </c>
      <c r="O12" s="48">
        <f t="shared" si="1"/>
        <v>6.1367576440987401E-3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441000</v>
      </c>
      <c r="E13" s="32">
        <f t="shared" si="3"/>
        <v>11895000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261000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12597000</v>
      </c>
      <c r="O13" s="46">
        <f t="shared" si="1"/>
        <v>38.652368021355919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4100000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4100000</v>
      </c>
      <c r="O14" s="48">
        <f t="shared" si="1"/>
        <v>12.580353170402418</v>
      </c>
      <c r="P14" s="9"/>
    </row>
    <row r="15" spans="1:133">
      <c r="A15" s="12"/>
      <c r="B15" s="25">
        <v>324.11</v>
      </c>
      <c r="C15" s="20" t="s">
        <v>19</v>
      </c>
      <c r="D15" s="47">
        <v>0</v>
      </c>
      <c r="E15" s="47">
        <v>1263000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1263000</v>
      </c>
      <c r="O15" s="48">
        <f t="shared" si="1"/>
        <v>3.8753624522483547</v>
      </c>
      <c r="P15" s="9"/>
    </row>
    <row r="16" spans="1:133">
      <c r="A16" s="12"/>
      <c r="B16" s="25">
        <v>324.31</v>
      </c>
      <c r="C16" s="20" t="s">
        <v>20</v>
      </c>
      <c r="D16" s="47">
        <v>0</v>
      </c>
      <c r="E16" s="47">
        <v>3498000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3498000</v>
      </c>
      <c r="O16" s="48">
        <f t="shared" si="1"/>
        <v>10.733189119528697</v>
      </c>
      <c r="P16" s="9"/>
    </row>
    <row r="17" spans="1:16">
      <c r="A17" s="12"/>
      <c r="B17" s="25">
        <v>324.61</v>
      </c>
      <c r="C17" s="20" t="s">
        <v>21</v>
      </c>
      <c r="D17" s="47">
        <v>0</v>
      </c>
      <c r="E17" s="47">
        <v>906000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906000</v>
      </c>
      <c r="O17" s="48">
        <f t="shared" si="1"/>
        <v>2.7799512127767296</v>
      </c>
      <c r="P17" s="9"/>
    </row>
    <row r="18" spans="1:16">
      <c r="A18" s="12"/>
      <c r="B18" s="25">
        <v>325.10000000000002</v>
      </c>
      <c r="C18" s="20" t="s">
        <v>22</v>
      </c>
      <c r="D18" s="47">
        <v>0</v>
      </c>
      <c r="E18" s="47">
        <v>110000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110000</v>
      </c>
      <c r="O18" s="48">
        <f t="shared" si="1"/>
        <v>0.33752167042543074</v>
      </c>
      <c r="P18" s="9"/>
    </row>
    <row r="19" spans="1:16">
      <c r="A19" s="12"/>
      <c r="B19" s="25">
        <v>329</v>
      </c>
      <c r="C19" s="20" t="s">
        <v>23</v>
      </c>
      <c r="D19" s="47">
        <v>441000</v>
      </c>
      <c r="E19" s="47">
        <v>2018000</v>
      </c>
      <c r="F19" s="47">
        <v>0</v>
      </c>
      <c r="G19" s="47">
        <v>0</v>
      </c>
      <c r="H19" s="47">
        <v>0</v>
      </c>
      <c r="I19" s="47">
        <v>261000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2720000</v>
      </c>
      <c r="O19" s="48">
        <f t="shared" si="1"/>
        <v>8.3459903959742867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SUM(D21:D55)</f>
        <v>33513000</v>
      </c>
      <c r="E20" s="32">
        <f t="shared" si="5"/>
        <v>25355000</v>
      </c>
      <c r="F20" s="32">
        <f t="shared" si="5"/>
        <v>1205000</v>
      </c>
      <c r="G20" s="32">
        <f t="shared" si="5"/>
        <v>13416000</v>
      </c>
      <c r="H20" s="32">
        <f t="shared" si="5"/>
        <v>0</v>
      </c>
      <c r="I20" s="32">
        <f t="shared" si="5"/>
        <v>24999000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98488000</v>
      </c>
      <c r="O20" s="46">
        <f t="shared" si="1"/>
        <v>302.19849342599838</v>
      </c>
      <c r="P20" s="10"/>
    </row>
    <row r="21" spans="1:16">
      <c r="A21" s="12"/>
      <c r="B21" s="25">
        <v>331.1</v>
      </c>
      <c r="C21" s="20" t="s">
        <v>24</v>
      </c>
      <c r="D21" s="47">
        <v>50000</v>
      </c>
      <c r="E21" s="47">
        <v>0</v>
      </c>
      <c r="F21" s="47">
        <v>0</v>
      </c>
      <c r="G21" s="47">
        <v>992000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1042000</v>
      </c>
      <c r="O21" s="48">
        <f t="shared" si="1"/>
        <v>3.1972507325754438</v>
      </c>
      <c r="P21" s="9"/>
    </row>
    <row r="22" spans="1:16">
      <c r="A22" s="12"/>
      <c r="B22" s="25">
        <v>331.2</v>
      </c>
      <c r="C22" s="20" t="s">
        <v>25</v>
      </c>
      <c r="D22" s="47">
        <v>827000</v>
      </c>
      <c r="E22" s="47">
        <v>1043000</v>
      </c>
      <c r="F22" s="47">
        <v>0</v>
      </c>
      <c r="G22" s="47">
        <v>175000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2045000</v>
      </c>
      <c r="O22" s="48">
        <f t="shared" si="1"/>
        <v>6.2748346910909625</v>
      </c>
      <c r="P22" s="9"/>
    </row>
    <row r="23" spans="1:16">
      <c r="A23" s="12"/>
      <c r="B23" s="25">
        <v>331.39</v>
      </c>
      <c r="C23" s="20" t="s">
        <v>30</v>
      </c>
      <c r="D23" s="47">
        <v>0</v>
      </c>
      <c r="E23" s="47">
        <v>41000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1" si="6">SUM(D23:M23)</f>
        <v>41000</v>
      </c>
      <c r="O23" s="48">
        <f t="shared" si="1"/>
        <v>0.12580353170402417</v>
      </c>
      <c r="P23" s="9"/>
    </row>
    <row r="24" spans="1:16">
      <c r="A24" s="12"/>
      <c r="B24" s="25">
        <v>331.42</v>
      </c>
      <c r="C24" s="20" t="s">
        <v>31</v>
      </c>
      <c r="D24" s="47">
        <v>0</v>
      </c>
      <c r="E24" s="47">
        <v>787000</v>
      </c>
      <c r="F24" s="47">
        <v>0</v>
      </c>
      <c r="G24" s="47">
        <v>0</v>
      </c>
      <c r="H24" s="47">
        <v>0</v>
      </c>
      <c r="I24" s="47">
        <v>5978000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6765000</v>
      </c>
      <c r="O24" s="48">
        <f t="shared" si="1"/>
        <v>20.757582731163989</v>
      </c>
      <c r="P24" s="9"/>
    </row>
    <row r="25" spans="1:16">
      <c r="A25" s="12"/>
      <c r="B25" s="25">
        <v>331.49</v>
      </c>
      <c r="C25" s="20" t="s">
        <v>32</v>
      </c>
      <c r="D25" s="47">
        <v>0</v>
      </c>
      <c r="E25" s="47">
        <v>660000</v>
      </c>
      <c r="F25" s="47">
        <v>0</v>
      </c>
      <c r="G25" s="47">
        <v>597000</v>
      </c>
      <c r="H25" s="47">
        <v>0</v>
      </c>
      <c r="I25" s="47">
        <v>1447000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2704000</v>
      </c>
      <c r="O25" s="48">
        <f t="shared" si="1"/>
        <v>8.296896334821497</v>
      </c>
      <c r="P25" s="9"/>
    </row>
    <row r="26" spans="1:16">
      <c r="A26" s="12"/>
      <c r="B26" s="25">
        <v>331.5</v>
      </c>
      <c r="C26" s="20" t="s">
        <v>27</v>
      </c>
      <c r="D26" s="47">
        <v>0</v>
      </c>
      <c r="E26" s="47">
        <v>4346000</v>
      </c>
      <c r="F26" s="47">
        <v>0</v>
      </c>
      <c r="G26" s="47">
        <v>1600000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5946000</v>
      </c>
      <c r="O26" s="48">
        <f t="shared" si="1"/>
        <v>18.244580475905554</v>
      </c>
      <c r="P26" s="9"/>
    </row>
    <row r="27" spans="1:16">
      <c r="A27" s="12"/>
      <c r="B27" s="25">
        <v>331.61</v>
      </c>
      <c r="C27" s="20" t="s">
        <v>33</v>
      </c>
      <c r="D27" s="47">
        <v>0</v>
      </c>
      <c r="E27" s="47">
        <v>254000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254000</v>
      </c>
      <c r="O27" s="48">
        <f t="shared" si="1"/>
        <v>0.77936822080054002</v>
      </c>
      <c r="P27" s="9"/>
    </row>
    <row r="28" spans="1:16">
      <c r="A28" s="12"/>
      <c r="B28" s="25">
        <v>331.62</v>
      </c>
      <c r="C28" s="20" t="s">
        <v>34</v>
      </c>
      <c r="D28" s="47">
        <v>0</v>
      </c>
      <c r="E28" s="47">
        <v>239000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239000</v>
      </c>
      <c r="O28" s="48">
        <f t="shared" si="1"/>
        <v>0.73334253846979947</v>
      </c>
      <c r="P28" s="9"/>
    </row>
    <row r="29" spans="1:16">
      <c r="A29" s="12"/>
      <c r="B29" s="25">
        <v>331.69</v>
      </c>
      <c r="C29" s="20" t="s">
        <v>35</v>
      </c>
      <c r="D29" s="47">
        <v>0</v>
      </c>
      <c r="E29" s="47">
        <v>340000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340000</v>
      </c>
      <c r="O29" s="48">
        <f t="shared" si="1"/>
        <v>1.0432487994967858</v>
      </c>
      <c r="P29" s="9"/>
    </row>
    <row r="30" spans="1:16">
      <c r="A30" s="12"/>
      <c r="B30" s="25">
        <v>331.7</v>
      </c>
      <c r="C30" s="20" t="s">
        <v>28</v>
      </c>
      <c r="D30" s="47">
        <v>0</v>
      </c>
      <c r="E30" s="47">
        <v>0</v>
      </c>
      <c r="F30" s="47">
        <v>0</v>
      </c>
      <c r="G30" s="47">
        <v>740000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740000</v>
      </c>
      <c r="O30" s="48">
        <f t="shared" si="1"/>
        <v>2.2706003283165339</v>
      </c>
      <c r="P30" s="9"/>
    </row>
    <row r="31" spans="1:16">
      <c r="A31" s="12"/>
      <c r="B31" s="25">
        <v>334.2</v>
      </c>
      <c r="C31" s="20" t="s">
        <v>29</v>
      </c>
      <c r="D31" s="47">
        <v>0</v>
      </c>
      <c r="E31" s="47">
        <v>3653000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3653000</v>
      </c>
      <c r="O31" s="48">
        <f t="shared" si="1"/>
        <v>11.20878783694635</v>
      </c>
      <c r="P31" s="9"/>
    </row>
    <row r="32" spans="1:16">
      <c r="A32" s="12"/>
      <c r="B32" s="25">
        <v>334.39</v>
      </c>
      <c r="C32" s="20" t="s">
        <v>36</v>
      </c>
      <c r="D32" s="47">
        <v>0</v>
      </c>
      <c r="E32" s="47">
        <v>47000</v>
      </c>
      <c r="F32" s="47">
        <v>0</v>
      </c>
      <c r="G32" s="47">
        <v>1566000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9" si="7">SUM(D32:M32)</f>
        <v>1613000</v>
      </c>
      <c r="O32" s="48">
        <f t="shared" si="1"/>
        <v>4.9492950399656346</v>
      </c>
      <c r="P32" s="9"/>
    </row>
    <row r="33" spans="1:16">
      <c r="A33" s="12"/>
      <c r="B33" s="25">
        <v>334.42</v>
      </c>
      <c r="C33" s="20" t="s">
        <v>37</v>
      </c>
      <c r="D33" s="47">
        <v>0</v>
      </c>
      <c r="E33" s="47">
        <v>62000</v>
      </c>
      <c r="F33" s="47">
        <v>0</v>
      </c>
      <c r="G33" s="47">
        <v>0</v>
      </c>
      <c r="H33" s="47">
        <v>0</v>
      </c>
      <c r="I33" s="47">
        <v>508000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570000</v>
      </c>
      <c r="O33" s="48">
        <f t="shared" si="1"/>
        <v>1.748975928568141</v>
      </c>
      <c r="P33" s="9"/>
    </row>
    <row r="34" spans="1:16">
      <c r="A34" s="12"/>
      <c r="B34" s="25">
        <v>334.49</v>
      </c>
      <c r="C34" s="20" t="s">
        <v>38</v>
      </c>
      <c r="D34" s="47">
        <v>0</v>
      </c>
      <c r="E34" s="47">
        <v>0</v>
      </c>
      <c r="F34" s="47">
        <v>0</v>
      </c>
      <c r="G34" s="47">
        <v>7185000</v>
      </c>
      <c r="H34" s="47">
        <v>0</v>
      </c>
      <c r="I34" s="47">
        <v>16309000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23494000</v>
      </c>
      <c r="O34" s="48">
        <f t="shared" si="1"/>
        <v>72.088492045227909</v>
      </c>
      <c r="P34" s="9"/>
    </row>
    <row r="35" spans="1:16">
      <c r="A35" s="12"/>
      <c r="B35" s="25">
        <v>334.5</v>
      </c>
      <c r="C35" s="20" t="s">
        <v>39</v>
      </c>
      <c r="D35" s="47">
        <v>0</v>
      </c>
      <c r="E35" s="47">
        <v>707000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707000</v>
      </c>
      <c r="O35" s="48">
        <f t="shared" si="1"/>
        <v>2.1693438271889049</v>
      </c>
      <c r="P35" s="9"/>
    </row>
    <row r="36" spans="1:16">
      <c r="A36" s="12"/>
      <c r="B36" s="25">
        <v>334.61</v>
      </c>
      <c r="C36" s="20" t="s">
        <v>40</v>
      </c>
      <c r="D36" s="47">
        <v>0</v>
      </c>
      <c r="E36" s="47">
        <v>912000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912000</v>
      </c>
      <c r="O36" s="48">
        <f t="shared" si="1"/>
        <v>2.7983614857090258</v>
      </c>
      <c r="P36" s="9"/>
    </row>
    <row r="37" spans="1:16">
      <c r="A37" s="12"/>
      <c r="B37" s="25">
        <v>334.62</v>
      </c>
      <c r="C37" s="20" t="s">
        <v>41</v>
      </c>
      <c r="D37" s="47">
        <v>4037000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4037000</v>
      </c>
      <c r="O37" s="48">
        <f t="shared" ref="O37:O68" si="8">(N37/O$105)</f>
        <v>12.387045304613308</v>
      </c>
      <c r="P37" s="9"/>
    </row>
    <row r="38" spans="1:16">
      <c r="A38" s="12"/>
      <c r="B38" s="25">
        <v>334.7</v>
      </c>
      <c r="C38" s="20" t="s">
        <v>42</v>
      </c>
      <c r="D38" s="47">
        <v>0</v>
      </c>
      <c r="E38" s="47">
        <v>168000</v>
      </c>
      <c r="F38" s="47">
        <v>0</v>
      </c>
      <c r="G38" s="47">
        <v>40000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208000</v>
      </c>
      <c r="O38" s="48">
        <f t="shared" si="8"/>
        <v>0.63822279498626899</v>
      </c>
      <c r="P38" s="9"/>
    </row>
    <row r="39" spans="1:16">
      <c r="A39" s="12"/>
      <c r="B39" s="25">
        <v>334.9</v>
      </c>
      <c r="C39" s="20" t="s">
        <v>43</v>
      </c>
      <c r="D39" s="47">
        <v>0</v>
      </c>
      <c r="E39" s="47">
        <v>0</v>
      </c>
      <c r="F39" s="47">
        <v>0</v>
      </c>
      <c r="G39" s="47">
        <v>109000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109000</v>
      </c>
      <c r="O39" s="48">
        <f t="shared" si="8"/>
        <v>0.33445329160338133</v>
      </c>
      <c r="P39" s="9"/>
    </row>
    <row r="40" spans="1:16">
      <c r="A40" s="12"/>
      <c r="B40" s="25">
        <v>335.12</v>
      </c>
      <c r="C40" s="20" t="s">
        <v>44</v>
      </c>
      <c r="D40" s="47">
        <v>6335000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6335000</v>
      </c>
      <c r="O40" s="48">
        <f t="shared" si="8"/>
        <v>19.43817983768276</v>
      </c>
      <c r="P40" s="9"/>
    </row>
    <row r="41" spans="1:16">
      <c r="A41" s="12"/>
      <c r="B41" s="25">
        <v>335.13</v>
      </c>
      <c r="C41" s="20" t="s">
        <v>45</v>
      </c>
      <c r="D41" s="47">
        <v>70000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70000</v>
      </c>
      <c r="O41" s="48">
        <f t="shared" si="8"/>
        <v>0.2147865175434559</v>
      </c>
      <c r="P41" s="9"/>
    </row>
    <row r="42" spans="1:16">
      <c r="A42" s="12"/>
      <c r="B42" s="25">
        <v>335.14</v>
      </c>
      <c r="C42" s="20" t="s">
        <v>46</v>
      </c>
      <c r="D42" s="47">
        <v>244000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244000</v>
      </c>
      <c r="O42" s="48">
        <f t="shared" si="8"/>
        <v>0.74868443258004636</v>
      </c>
      <c r="P42" s="9"/>
    </row>
    <row r="43" spans="1:16">
      <c r="A43" s="12"/>
      <c r="B43" s="25">
        <v>335.15</v>
      </c>
      <c r="C43" s="20" t="s">
        <v>47</v>
      </c>
      <c r="D43" s="47">
        <v>111000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111000</v>
      </c>
      <c r="O43" s="48">
        <f t="shared" si="8"/>
        <v>0.3405900492474801</v>
      </c>
      <c r="P43" s="9"/>
    </row>
    <row r="44" spans="1:16">
      <c r="A44" s="12"/>
      <c r="B44" s="25">
        <v>335.16</v>
      </c>
      <c r="C44" s="20" t="s">
        <v>48</v>
      </c>
      <c r="D44" s="47">
        <v>447000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447000</v>
      </c>
      <c r="O44" s="48">
        <f t="shared" si="8"/>
        <v>1.3715653334560685</v>
      </c>
      <c r="P44" s="9"/>
    </row>
    <row r="45" spans="1:16">
      <c r="A45" s="12"/>
      <c r="B45" s="25">
        <v>335.18</v>
      </c>
      <c r="C45" s="20" t="s">
        <v>49</v>
      </c>
      <c r="D45" s="47">
        <v>17803000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17803000</v>
      </c>
      <c r="O45" s="48">
        <f t="shared" si="8"/>
        <v>54.626348168944936</v>
      </c>
      <c r="P45" s="9"/>
    </row>
    <row r="46" spans="1:16">
      <c r="A46" s="12"/>
      <c r="B46" s="25">
        <v>335.39</v>
      </c>
      <c r="C46" s="20" t="s">
        <v>50</v>
      </c>
      <c r="D46" s="47">
        <v>0</v>
      </c>
      <c r="E46" s="47">
        <v>940000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940000</v>
      </c>
      <c r="O46" s="48">
        <f t="shared" si="8"/>
        <v>2.8842760927264082</v>
      </c>
      <c r="P46" s="9"/>
    </row>
    <row r="47" spans="1:16">
      <c r="A47" s="12"/>
      <c r="B47" s="25">
        <v>335.49</v>
      </c>
      <c r="C47" s="20" t="s">
        <v>51</v>
      </c>
      <c r="D47" s="47">
        <v>0</v>
      </c>
      <c r="E47" s="47">
        <v>4413000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4413000</v>
      </c>
      <c r="O47" s="48">
        <f t="shared" si="8"/>
        <v>13.540755741703871</v>
      </c>
      <c r="P47" s="9"/>
    </row>
    <row r="48" spans="1:16">
      <c r="A48" s="12"/>
      <c r="B48" s="25">
        <v>335.7</v>
      </c>
      <c r="C48" s="20" t="s">
        <v>53</v>
      </c>
      <c r="D48" s="47">
        <v>0</v>
      </c>
      <c r="E48" s="47">
        <v>403000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403000</v>
      </c>
      <c r="O48" s="48">
        <f t="shared" si="8"/>
        <v>1.2365566652858961</v>
      </c>
      <c r="P48" s="9"/>
    </row>
    <row r="49" spans="1:16">
      <c r="A49" s="12"/>
      <c r="B49" s="25">
        <v>335.8</v>
      </c>
      <c r="C49" s="20" t="s">
        <v>54</v>
      </c>
      <c r="D49" s="47">
        <v>0</v>
      </c>
      <c r="E49" s="47">
        <v>6070000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6070000</v>
      </c>
      <c r="O49" s="48">
        <f t="shared" si="8"/>
        <v>18.625059449839679</v>
      </c>
      <c r="P49" s="9"/>
    </row>
    <row r="50" spans="1:16">
      <c r="A50" s="12"/>
      <c r="B50" s="25">
        <v>337.1</v>
      </c>
      <c r="C50" s="20" t="s">
        <v>55</v>
      </c>
      <c r="D50" s="47">
        <v>249000</v>
      </c>
      <c r="E50" s="47">
        <v>0</v>
      </c>
      <c r="F50" s="47">
        <v>1205000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57" si="9">SUM(D50:M50)</f>
        <v>1454000</v>
      </c>
      <c r="O50" s="48">
        <f t="shared" si="8"/>
        <v>4.4614228072597841</v>
      </c>
      <c r="P50" s="9"/>
    </row>
    <row r="51" spans="1:16">
      <c r="A51" s="12"/>
      <c r="B51" s="25">
        <v>337.2</v>
      </c>
      <c r="C51" s="20" t="s">
        <v>56</v>
      </c>
      <c r="D51" s="47">
        <v>0</v>
      </c>
      <c r="E51" s="47">
        <v>124000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124000</v>
      </c>
      <c r="O51" s="48">
        <f t="shared" si="8"/>
        <v>0.38047897393412189</v>
      </c>
      <c r="P51" s="9"/>
    </row>
    <row r="52" spans="1:16">
      <c r="A52" s="12"/>
      <c r="B52" s="25">
        <v>337.3</v>
      </c>
      <c r="C52" s="20" t="s">
        <v>57</v>
      </c>
      <c r="D52" s="47">
        <v>0</v>
      </c>
      <c r="E52" s="47">
        <v>75000</v>
      </c>
      <c r="F52" s="47">
        <v>0</v>
      </c>
      <c r="G52" s="47">
        <v>0</v>
      </c>
      <c r="H52" s="47">
        <v>0</v>
      </c>
      <c r="I52" s="47">
        <v>640000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715000</v>
      </c>
      <c r="O52" s="48">
        <f t="shared" si="8"/>
        <v>2.1938908577652998</v>
      </c>
      <c r="P52" s="9"/>
    </row>
    <row r="53" spans="1:16">
      <c r="A53" s="12"/>
      <c r="B53" s="25">
        <v>337.4</v>
      </c>
      <c r="C53" s="20" t="s">
        <v>58</v>
      </c>
      <c r="D53" s="47">
        <v>0</v>
      </c>
      <c r="E53" s="47">
        <v>71000</v>
      </c>
      <c r="F53" s="47">
        <v>0</v>
      </c>
      <c r="G53" s="47">
        <v>170000</v>
      </c>
      <c r="H53" s="47">
        <v>0</v>
      </c>
      <c r="I53" s="47">
        <v>117000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358000</v>
      </c>
      <c r="O53" s="48">
        <f t="shared" si="8"/>
        <v>1.0984796182936745</v>
      </c>
      <c r="P53" s="9"/>
    </row>
    <row r="54" spans="1:16">
      <c r="A54" s="12"/>
      <c r="B54" s="25">
        <v>337.7</v>
      </c>
      <c r="C54" s="20" t="s">
        <v>126</v>
      </c>
      <c r="D54" s="47">
        <v>0</v>
      </c>
      <c r="E54" s="47">
        <v>0</v>
      </c>
      <c r="F54" s="47">
        <v>0</v>
      </c>
      <c r="G54" s="47">
        <v>242000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242000</v>
      </c>
      <c r="O54" s="48">
        <f t="shared" si="8"/>
        <v>0.74254767493594764</v>
      </c>
      <c r="P54" s="9"/>
    </row>
    <row r="55" spans="1:16">
      <c r="A55" s="12"/>
      <c r="B55" s="25">
        <v>339</v>
      </c>
      <c r="C55" s="20" t="s">
        <v>59</v>
      </c>
      <c r="D55" s="47">
        <v>3340000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3340000</v>
      </c>
      <c r="O55" s="48">
        <f t="shared" si="8"/>
        <v>10.248385265644897</v>
      </c>
      <c r="P55" s="9"/>
    </row>
    <row r="56" spans="1:16" ht="15.75">
      <c r="A56" s="29" t="s">
        <v>64</v>
      </c>
      <c r="B56" s="30"/>
      <c r="C56" s="31"/>
      <c r="D56" s="32">
        <f>SUM(D57:D83)</f>
        <v>33798000</v>
      </c>
      <c r="E56" s="32">
        <f t="shared" ref="E56:M56" si="10">SUM(E57:E83)</f>
        <v>3407000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141920000</v>
      </c>
      <c r="J56" s="32">
        <f t="shared" si="10"/>
        <v>65807000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si="9"/>
        <v>244932000</v>
      </c>
      <c r="O56" s="46">
        <f t="shared" si="8"/>
        <v>751.5441616421964</v>
      </c>
      <c r="P56" s="10"/>
    </row>
    <row r="57" spans="1:16">
      <c r="A57" s="12"/>
      <c r="B57" s="25">
        <v>341.1</v>
      </c>
      <c r="C57" s="20" t="s">
        <v>67</v>
      </c>
      <c r="D57" s="47">
        <v>7000</v>
      </c>
      <c r="E57" s="47">
        <v>1382000</v>
      </c>
      <c r="F57" s="47">
        <v>0</v>
      </c>
      <c r="G57" s="47">
        <v>0</v>
      </c>
      <c r="H57" s="47">
        <v>0</v>
      </c>
      <c r="I57" s="47">
        <v>1000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1390000</v>
      </c>
      <c r="O57" s="48">
        <f t="shared" si="8"/>
        <v>4.2650465626486245</v>
      </c>
      <c r="P57" s="9"/>
    </row>
    <row r="58" spans="1:16">
      <c r="A58" s="12"/>
      <c r="B58" s="25">
        <v>341.2</v>
      </c>
      <c r="C58" s="20" t="s">
        <v>68</v>
      </c>
      <c r="D58" s="47">
        <v>1305000</v>
      </c>
      <c r="E58" s="47">
        <v>89000</v>
      </c>
      <c r="F58" s="47">
        <v>0</v>
      </c>
      <c r="G58" s="47">
        <v>0</v>
      </c>
      <c r="H58" s="47">
        <v>0</v>
      </c>
      <c r="I58" s="47">
        <v>0</v>
      </c>
      <c r="J58" s="47">
        <v>65807000</v>
      </c>
      <c r="K58" s="47">
        <v>0</v>
      </c>
      <c r="L58" s="47">
        <v>0</v>
      </c>
      <c r="M58" s="47">
        <v>0</v>
      </c>
      <c r="N58" s="47">
        <f t="shared" ref="N58:N83" si="11">SUM(D58:M58)</f>
        <v>67201000</v>
      </c>
      <c r="O58" s="48">
        <f t="shared" si="8"/>
        <v>206.19812522053974</v>
      </c>
      <c r="P58" s="9"/>
    </row>
    <row r="59" spans="1:16">
      <c r="A59" s="12"/>
      <c r="B59" s="25">
        <v>341.56</v>
      </c>
      <c r="C59" s="20" t="s">
        <v>69</v>
      </c>
      <c r="D59" s="47">
        <v>25000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25000</v>
      </c>
      <c r="O59" s="48">
        <f t="shared" si="8"/>
        <v>7.6709470551234255E-2</v>
      </c>
      <c r="P59" s="9"/>
    </row>
    <row r="60" spans="1:16">
      <c r="A60" s="12"/>
      <c r="B60" s="25">
        <v>341.8</v>
      </c>
      <c r="C60" s="20" t="s">
        <v>70</v>
      </c>
      <c r="D60" s="47">
        <v>0</v>
      </c>
      <c r="E60" s="47">
        <v>3000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3000</v>
      </c>
      <c r="O60" s="48">
        <f t="shared" si="8"/>
        <v>9.2051364661481106E-3</v>
      </c>
      <c r="P60" s="9"/>
    </row>
    <row r="61" spans="1:16">
      <c r="A61" s="12"/>
      <c r="B61" s="25">
        <v>341.9</v>
      </c>
      <c r="C61" s="20" t="s">
        <v>71</v>
      </c>
      <c r="D61" s="47">
        <v>7254000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7254000</v>
      </c>
      <c r="O61" s="48">
        <f t="shared" si="8"/>
        <v>22.25801997514613</v>
      </c>
      <c r="P61" s="9"/>
    </row>
    <row r="62" spans="1:16">
      <c r="A62" s="12"/>
      <c r="B62" s="25">
        <v>342.1</v>
      </c>
      <c r="C62" s="20" t="s">
        <v>72</v>
      </c>
      <c r="D62" s="47">
        <v>563000</v>
      </c>
      <c r="E62" s="47">
        <v>337000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900000</v>
      </c>
      <c r="O62" s="48">
        <f t="shared" si="8"/>
        <v>2.7615409398444331</v>
      </c>
      <c r="P62" s="9"/>
    </row>
    <row r="63" spans="1:16">
      <c r="A63" s="12"/>
      <c r="B63" s="25">
        <v>342.6</v>
      </c>
      <c r="C63" s="20" t="s">
        <v>73</v>
      </c>
      <c r="D63" s="47">
        <v>8139000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8139000</v>
      </c>
      <c r="O63" s="48">
        <f t="shared" si="8"/>
        <v>24.973535232659824</v>
      </c>
      <c r="P63" s="9"/>
    </row>
    <row r="64" spans="1:16">
      <c r="A64" s="12"/>
      <c r="B64" s="25">
        <v>343.3</v>
      </c>
      <c r="C64" s="20" t="s">
        <v>74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40514000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40514000</v>
      </c>
      <c r="O64" s="48">
        <f t="shared" si="8"/>
        <v>124.31229959650818</v>
      </c>
      <c r="P64" s="9"/>
    </row>
    <row r="65" spans="1:16">
      <c r="A65" s="12"/>
      <c r="B65" s="25">
        <v>343.4</v>
      </c>
      <c r="C65" s="20" t="s">
        <v>75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34855000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34855000</v>
      </c>
      <c r="O65" s="48">
        <f t="shared" si="8"/>
        <v>106.9483438425308</v>
      </c>
      <c r="P65" s="9"/>
    </row>
    <row r="66" spans="1:16">
      <c r="A66" s="12"/>
      <c r="B66" s="25">
        <v>343.5</v>
      </c>
      <c r="C66" s="20" t="s">
        <v>76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53719000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53719000</v>
      </c>
      <c r="O66" s="48">
        <f t="shared" si="8"/>
        <v>164.83024194167012</v>
      </c>
      <c r="P66" s="9"/>
    </row>
    <row r="67" spans="1:16">
      <c r="A67" s="12"/>
      <c r="B67" s="25">
        <v>343.7</v>
      </c>
      <c r="C67" s="20" t="s">
        <v>77</v>
      </c>
      <c r="D67" s="47">
        <v>174000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174000</v>
      </c>
      <c r="O67" s="48">
        <f t="shared" si="8"/>
        <v>0.53389791503659045</v>
      </c>
      <c r="P67" s="9"/>
    </row>
    <row r="68" spans="1:16">
      <c r="A68" s="12"/>
      <c r="B68" s="25">
        <v>344.2</v>
      </c>
      <c r="C68" s="20" t="s">
        <v>78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5737000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5737000</v>
      </c>
      <c r="O68" s="48">
        <f t="shared" si="8"/>
        <v>17.603289302097238</v>
      </c>
      <c r="P68" s="9"/>
    </row>
    <row r="69" spans="1:16">
      <c r="A69" s="12"/>
      <c r="B69" s="25">
        <v>344.3</v>
      </c>
      <c r="C69" s="20" t="s">
        <v>79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1064000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1064000</v>
      </c>
      <c r="O69" s="48">
        <f t="shared" ref="O69:O100" si="12">(N69/O$105)</f>
        <v>3.2647550666605301</v>
      </c>
      <c r="P69" s="9"/>
    </row>
    <row r="70" spans="1:16">
      <c r="A70" s="12"/>
      <c r="B70" s="25">
        <v>344.4</v>
      </c>
      <c r="C70" s="20" t="s">
        <v>80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394000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394000</v>
      </c>
      <c r="O70" s="48">
        <f t="shared" si="12"/>
        <v>1.2089412558874519</v>
      </c>
      <c r="P70" s="9"/>
    </row>
    <row r="71" spans="1:16">
      <c r="A71" s="12"/>
      <c r="B71" s="25">
        <v>344.9</v>
      </c>
      <c r="C71" s="20" t="s">
        <v>81</v>
      </c>
      <c r="D71" s="47">
        <v>0</v>
      </c>
      <c r="E71" s="47">
        <v>83000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83000</v>
      </c>
      <c r="O71" s="48">
        <f t="shared" si="12"/>
        <v>0.25467544223009775</v>
      </c>
      <c r="P71" s="9"/>
    </row>
    <row r="72" spans="1:16">
      <c r="A72" s="12"/>
      <c r="B72" s="25">
        <v>346.3</v>
      </c>
      <c r="C72" s="20" t="s">
        <v>82</v>
      </c>
      <c r="D72" s="47">
        <v>0</v>
      </c>
      <c r="E72" s="47">
        <v>35000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35000</v>
      </c>
      <c r="O72" s="48">
        <f t="shared" si="12"/>
        <v>0.10739325877172795</v>
      </c>
      <c r="P72" s="9"/>
    </row>
    <row r="73" spans="1:16">
      <c r="A73" s="12"/>
      <c r="B73" s="25">
        <v>346.4</v>
      </c>
      <c r="C73" s="20" t="s">
        <v>83</v>
      </c>
      <c r="D73" s="47">
        <v>144000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144000</v>
      </c>
      <c r="O73" s="48">
        <f t="shared" si="12"/>
        <v>0.44184655037510934</v>
      </c>
      <c r="P73" s="9"/>
    </row>
    <row r="74" spans="1:16">
      <c r="A74" s="12"/>
      <c r="B74" s="25">
        <v>347.2</v>
      </c>
      <c r="C74" s="20" t="s">
        <v>85</v>
      </c>
      <c r="D74" s="47">
        <v>1229000</v>
      </c>
      <c r="E74" s="47">
        <v>0</v>
      </c>
      <c r="F74" s="47">
        <v>0</v>
      </c>
      <c r="G74" s="47">
        <v>0</v>
      </c>
      <c r="H74" s="47">
        <v>0</v>
      </c>
      <c r="I74" s="47">
        <v>2957000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4186000</v>
      </c>
      <c r="O74" s="48">
        <f t="shared" si="12"/>
        <v>12.844233749098663</v>
      </c>
      <c r="P74" s="9"/>
    </row>
    <row r="75" spans="1:16">
      <c r="A75" s="12"/>
      <c r="B75" s="25">
        <v>347.5</v>
      </c>
      <c r="C75" s="20" t="s">
        <v>86</v>
      </c>
      <c r="D75" s="47">
        <v>0</v>
      </c>
      <c r="E75" s="47">
        <v>70000</v>
      </c>
      <c r="F75" s="47">
        <v>0</v>
      </c>
      <c r="G75" s="47">
        <v>0</v>
      </c>
      <c r="H75" s="47">
        <v>0</v>
      </c>
      <c r="I75" s="47">
        <v>1449000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1519000</v>
      </c>
      <c r="O75" s="48">
        <f t="shared" si="12"/>
        <v>4.6608674306929929</v>
      </c>
      <c r="P75" s="9"/>
    </row>
    <row r="76" spans="1:16">
      <c r="A76" s="12"/>
      <c r="B76" s="25">
        <v>347.9</v>
      </c>
      <c r="C76" s="20" t="s">
        <v>87</v>
      </c>
      <c r="D76" s="47">
        <v>62000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62000</v>
      </c>
      <c r="O76" s="48">
        <f t="shared" si="12"/>
        <v>0.19023948696706094</v>
      </c>
      <c r="P76" s="9"/>
    </row>
    <row r="77" spans="1:16">
      <c r="A77" s="12"/>
      <c r="B77" s="25">
        <v>348.88</v>
      </c>
      <c r="C77" s="20" t="s">
        <v>88</v>
      </c>
      <c r="D77" s="47">
        <v>723000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723000</v>
      </c>
      <c r="O77" s="48">
        <f t="shared" si="12"/>
        <v>2.2184378883416946</v>
      </c>
      <c r="P77" s="9"/>
    </row>
    <row r="78" spans="1:16">
      <c r="A78" s="12"/>
      <c r="B78" s="25">
        <v>348.92099999999999</v>
      </c>
      <c r="C78" s="20" t="s">
        <v>89</v>
      </c>
      <c r="D78" s="47">
        <v>63000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63000</v>
      </c>
      <c r="O78" s="48">
        <f t="shared" si="12"/>
        <v>0.19330786578911033</v>
      </c>
      <c r="P78" s="9"/>
    </row>
    <row r="79" spans="1:16">
      <c r="A79" s="12"/>
      <c r="B79" s="25">
        <v>348.92200000000003</v>
      </c>
      <c r="C79" s="20" t="s">
        <v>90</v>
      </c>
      <c r="D79" s="47">
        <v>63000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63000</v>
      </c>
      <c r="O79" s="48">
        <f t="shared" si="12"/>
        <v>0.19330786578911033</v>
      </c>
      <c r="P79" s="9"/>
    </row>
    <row r="80" spans="1:16">
      <c r="A80" s="12"/>
      <c r="B80" s="25">
        <v>348.923</v>
      </c>
      <c r="C80" s="20" t="s">
        <v>91</v>
      </c>
      <c r="D80" s="47">
        <v>63000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63000</v>
      </c>
      <c r="O80" s="48">
        <f t="shared" si="12"/>
        <v>0.19330786578911033</v>
      </c>
      <c r="P80" s="9"/>
    </row>
    <row r="81" spans="1:16">
      <c r="A81" s="12"/>
      <c r="B81" s="25">
        <v>348.92399999999998</v>
      </c>
      <c r="C81" s="20" t="s">
        <v>92</v>
      </c>
      <c r="D81" s="47">
        <v>63000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63000</v>
      </c>
      <c r="O81" s="48">
        <f t="shared" si="12"/>
        <v>0.19330786578911033</v>
      </c>
      <c r="P81" s="9"/>
    </row>
    <row r="82" spans="1:16">
      <c r="A82" s="12"/>
      <c r="B82" s="25">
        <v>348.99</v>
      </c>
      <c r="C82" s="20" t="s">
        <v>128</v>
      </c>
      <c r="D82" s="47">
        <v>1204000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1204000</v>
      </c>
      <c r="O82" s="48">
        <f t="shared" si="12"/>
        <v>3.6943281017474416</v>
      </c>
      <c r="P82" s="9"/>
    </row>
    <row r="83" spans="1:16">
      <c r="A83" s="12"/>
      <c r="B83" s="25">
        <v>349</v>
      </c>
      <c r="C83" s="20" t="s">
        <v>1</v>
      </c>
      <c r="D83" s="47">
        <v>12717000</v>
      </c>
      <c r="E83" s="47">
        <v>1408000</v>
      </c>
      <c r="F83" s="47">
        <v>0</v>
      </c>
      <c r="G83" s="47">
        <v>0</v>
      </c>
      <c r="H83" s="47">
        <v>0</v>
      </c>
      <c r="I83" s="47">
        <v>1230000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15355000</v>
      </c>
      <c r="O83" s="48">
        <f t="shared" si="12"/>
        <v>47.114956812568082</v>
      </c>
      <c r="P83" s="9"/>
    </row>
    <row r="84" spans="1:16" ht="15.75">
      <c r="A84" s="29" t="s">
        <v>65</v>
      </c>
      <c r="B84" s="30"/>
      <c r="C84" s="31"/>
      <c r="D84" s="32">
        <f t="shared" ref="D84:M84" si="13">SUM(D85:D91)</f>
        <v>660000</v>
      </c>
      <c r="E84" s="32">
        <f t="shared" si="13"/>
        <v>717000</v>
      </c>
      <c r="F84" s="32">
        <f t="shared" si="13"/>
        <v>0</v>
      </c>
      <c r="G84" s="32">
        <f t="shared" si="13"/>
        <v>0</v>
      </c>
      <c r="H84" s="32">
        <f t="shared" si="13"/>
        <v>0</v>
      </c>
      <c r="I84" s="32">
        <f t="shared" si="13"/>
        <v>162000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0</v>
      </c>
      <c r="N84" s="32">
        <f>SUM(D84:M84)</f>
        <v>1539000</v>
      </c>
      <c r="O84" s="46">
        <f t="shared" si="12"/>
        <v>4.7222350071339809</v>
      </c>
      <c r="P84" s="10"/>
    </row>
    <row r="85" spans="1:16">
      <c r="A85" s="13"/>
      <c r="B85" s="40">
        <v>351.1</v>
      </c>
      <c r="C85" s="21" t="s">
        <v>102</v>
      </c>
      <c r="D85" s="47">
        <v>0</v>
      </c>
      <c r="E85" s="47">
        <v>520000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520000</v>
      </c>
      <c r="O85" s="48">
        <f t="shared" si="12"/>
        <v>1.5955569874656725</v>
      </c>
      <c r="P85" s="9"/>
    </row>
    <row r="86" spans="1:16">
      <c r="A86" s="13"/>
      <c r="B86" s="40">
        <v>351.3</v>
      </c>
      <c r="C86" s="21" t="s">
        <v>129</v>
      </c>
      <c r="D86" s="47">
        <v>17000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1" si="14">SUM(D86:M86)</f>
        <v>17000</v>
      </c>
      <c r="O86" s="48">
        <f t="shared" si="12"/>
        <v>5.2162439974839291E-2</v>
      </c>
      <c r="P86" s="9"/>
    </row>
    <row r="87" spans="1:16">
      <c r="A87" s="13"/>
      <c r="B87" s="40">
        <v>351.5</v>
      </c>
      <c r="C87" s="21" t="s">
        <v>103</v>
      </c>
      <c r="D87" s="47">
        <v>161000</v>
      </c>
      <c r="E87" s="47">
        <v>4000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165000</v>
      </c>
      <c r="O87" s="48">
        <f t="shared" si="12"/>
        <v>0.50628250563814614</v>
      </c>
      <c r="P87" s="9"/>
    </row>
    <row r="88" spans="1:16">
      <c r="A88" s="13"/>
      <c r="B88" s="40">
        <v>352</v>
      </c>
      <c r="C88" s="21" t="s">
        <v>104</v>
      </c>
      <c r="D88" s="47">
        <v>0</v>
      </c>
      <c r="E88" s="47">
        <v>122000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122000</v>
      </c>
      <c r="O88" s="48">
        <f t="shared" si="12"/>
        <v>0.37434221629002318</v>
      </c>
      <c r="P88" s="9"/>
    </row>
    <row r="89" spans="1:16">
      <c r="A89" s="13"/>
      <c r="B89" s="40">
        <v>353</v>
      </c>
      <c r="C89" s="21" t="s">
        <v>105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162000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162000</v>
      </c>
      <c r="O89" s="48">
        <f t="shared" si="12"/>
        <v>0.49707736917199796</v>
      </c>
      <c r="P89" s="9"/>
    </row>
    <row r="90" spans="1:16">
      <c r="A90" s="13"/>
      <c r="B90" s="40">
        <v>354</v>
      </c>
      <c r="C90" s="21" t="s">
        <v>106</v>
      </c>
      <c r="D90" s="47">
        <v>0</v>
      </c>
      <c r="E90" s="47">
        <v>71000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71000</v>
      </c>
      <c r="O90" s="48">
        <f t="shared" si="12"/>
        <v>0.21785489636550529</v>
      </c>
      <c r="P90" s="9"/>
    </row>
    <row r="91" spans="1:16">
      <c r="A91" s="13"/>
      <c r="B91" s="40">
        <v>359</v>
      </c>
      <c r="C91" s="21" t="s">
        <v>107</v>
      </c>
      <c r="D91" s="47">
        <v>482000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482000</v>
      </c>
      <c r="O91" s="48">
        <f t="shared" si="12"/>
        <v>1.4789585922277964</v>
      </c>
      <c r="P91" s="9"/>
    </row>
    <row r="92" spans="1:16" ht="15.75">
      <c r="A92" s="29" t="s">
        <v>4</v>
      </c>
      <c r="B92" s="30"/>
      <c r="C92" s="31"/>
      <c r="D92" s="32">
        <f t="shared" ref="D92:M92" si="15">SUM(D93:D98)</f>
        <v>6502000</v>
      </c>
      <c r="E92" s="32">
        <f t="shared" si="15"/>
        <v>3061000</v>
      </c>
      <c r="F92" s="32">
        <f t="shared" si="15"/>
        <v>49000</v>
      </c>
      <c r="G92" s="32">
        <f t="shared" si="15"/>
        <v>2862000</v>
      </c>
      <c r="H92" s="32">
        <f t="shared" si="15"/>
        <v>0</v>
      </c>
      <c r="I92" s="32">
        <f t="shared" si="15"/>
        <v>6918000</v>
      </c>
      <c r="J92" s="32">
        <f t="shared" si="15"/>
        <v>2033000</v>
      </c>
      <c r="K92" s="32">
        <f t="shared" si="15"/>
        <v>0</v>
      </c>
      <c r="L92" s="32">
        <f t="shared" si="15"/>
        <v>0</v>
      </c>
      <c r="M92" s="32">
        <f t="shared" si="15"/>
        <v>0</v>
      </c>
      <c r="N92" s="32">
        <f t="shared" ref="N92:N103" si="16">SUM(D92:M92)</f>
        <v>21425000</v>
      </c>
      <c r="O92" s="46">
        <f t="shared" si="12"/>
        <v>65.740016262407764</v>
      </c>
      <c r="P92" s="10"/>
    </row>
    <row r="93" spans="1:16">
      <c r="A93" s="12"/>
      <c r="B93" s="25">
        <v>361.1</v>
      </c>
      <c r="C93" s="20" t="s">
        <v>108</v>
      </c>
      <c r="D93" s="47">
        <v>1011000</v>
      </c>
      <c r="E93" s="47">
        <v>1208000</v>
      </c>
      <c r="F93" s="47">
        <v>49000</v>
      </c>
      <c r="G93" s="47">
        <v>799000</v>
      </c>
      <c r="H93" s="47">
        <v>0</v>
      </c>
      <c r="I93" s="47">
        <v>1710000</v>
      </c>
      <c r="J93" s="47">
        <v>431000</v>
      </c>
      <c r="K93" s="47">
        <v>0</v>
      </c>
      <c r="L93" s="47">
        <v>0</v>
      </c>
      <c r="M93" s="47">
        <v>0</v>
      </c>
      <c r="N93" s="47">
        <f t="shared" si="16"/>
        <v>5208000</v>
      </c>
      <c r="O93" s="48">
        <f t="shared" si="12"/>
        <v>15.980116905233119</v>
      </c>
      <c r="P93" s="9"/>
    </row>
    <row r="94" spans="1:16">
      <c r="A94" s="12"/>
      <c r="B94" s="25">
        <v>362</v>
      </c>
      <c r="C94" s="20" t="s">
        <v>109</v>
      </c>
      <c r="D94" s="47">
        <v>1442000</v>
      </c>
      <c r="E94" s="47">
        <v>0</v>
      </c>
      <c r="F94" s="47">
        <v>0</v>
      </c>
      <c r="G94" s="47">
        <v>0</v>
      </c>
      <c r="H94" s="47">
        <v>0</v>
      </c>
      <c r="I94" s="47">
        <v>3137000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4579000</v>
      </c>
      <c r="O94" s="48">
        <f t="shared" si="12"/>
        <v>14.050106626164066</v>
      </c>
      <c r="P94" s="9"/>
    </row>
    <row r="95" spans="1:16">
      <c r="A95" s="12"/>
      <c r="B95" s="25">
        <v>364</v>
      </c>
      <c r="C95" s="20" t="s">
        <v>110</v>
      </c>
      <c r="D95" s="47">
        <v>35000</v>
      </c>
      <c r="E95" s="47">
        <v>24000</v>
      </c>
      <c r="F95" s="47">
        <v>0</v>
      </c>
      <c r="G95" s="47">
        <v>0</v>
      </c>
      <c r="H95" s="47">
        <v>0</v>
      </c>
      <c r="I95" s="47">
        <v>3000</v>
      </c>
      <c r="J95" s="47">
        <v>238000</v>
      </c>
      <c r="K95" s="47">
        <v>0</v>
      </c>
      <c r="L95" s="47">
        <v>0</v>
      </c>
      <c r="M95" s="47">
        <v>0</v>
      </c>
      <c r="N95" s="47">
        <f t="shared" si="16"/>
        <v>300000</v>
      </c>
      <c r="O95" s="48">
        <f t="shared" si="12"/>
        <v>0.92051364661481105</v>
      </c>
      <c r="P95" s="9"/>
    </row>
    <row r="96" spans="1:16">
      <c r="A96" s="12"/>
      <c r="B96" s="25">
        <v>365</v>
      </c>
      <c r="C96" s="20" t="s">
        <v>111</v>
      </c>
      <c r="D96" s="47">
        <v>6000</v>
      </c>
      <c r="E96" s="47">
        <v>15000</v>
      </c>
      <c r="F96" s="47">
        <v>0</v>
      </c>
      <c r="G96" s="47">
        <v>0</v>
      </c>
      <c r="H96" s="47">
        <v>0</v>
      </c>
      <c r="I96" s="47">
        <v>38000</v>
      </c>
      <c r="J96" s="47">
        <v>7000</v>
      </c>
      <c r="K96" s="47">
        <v>0</v>
      </c>
      <c r="L96" s="47">
        <v>0</v>
      </c>
      <c r="M96" s="47">
        <v>0</v>
      </c>
      <c r="N96" s="47">
        <f t="shared" si="16"/>
        <v>66000</v>
      </c>
      <c r="O96" s="48">
        <f t="shared" si="12"/>
        <v>0.20251300225525842</v>
      </c>
      <c r="P96" s="9"/>
    </row>
    <row r="97" spans="1:119">
      <c r="A97" s="12"/>
      <c r="B97" s="25">
        <v>366</v>
      </c>
      <c r="C97" s="20" t="s">
        <v>112</v>
      </c>
      <c r="D97" s="47">
        <v>1307000</v>
      </c>
      <c r="E97" s="47">
        <v>873000</v>
      </c>
      <c r="F97" s="47">
        <v>0</v>
      </c>
      <c r="G97" s="47">
        <v>2047000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4227000</v>
      </c>
      <c r="O97" s="48">
        <f t="shared" si="12"/>
        <v>12.970037280802687</v>
      </c>
      <c r="P97" s="9"/>
    </row>
    <row r="98" spans="1:119">
      <c r="A98" s="12"/>
      <c r="B98" s="25">
        <v>369.9</v>
      </c>
      <c r="C98" s="20" t="s">
        <v>113</v>
      </c>
      <c r="D98" s="47">
        <v>2701000</v>
      </c>
      <c r="E98" s="47">
        <v>941000</v>
      </c>
      <c r="F98" s="47">
        <v>0</v>
      </c>
      <c r="G98" s="47">
        <v>16000</v>
      </c>
      <c r="H98" s="47">
        <v>0</v>
      </c>
      <c r="I98" s="47">
        <v>2030000</v>
      </c>
      <c r="J98" s="47">
        <v>1357000</v>
      </c>
      <c r="K98" s="47">
        <v>0</v>
      </c>
      <c r="L98" s="47">
        <v>0</v>
      </c>
      <c r="M98" s="47">
        <v>0</v>
      </c>
      <c r="N98" s="47">
        <f t="shared" si="16"/>
        <v>7045000</v>
      </c>
      <c r="O98" s="48">
        <f t="shared" si="12"/>
        <v>21.616728801337814</v>
      </c>
      <c r="P98" s="9"/>
    </row>
    <row r="99" spans="1:119" ht="15.75">
      <c r="A99" s="29" t="s">
        <v>66</v>
      </c>
      <c r="B99" s="30"/>
      <c r="C99" s="31"/>
      <c r="D99" s="32">
        <f t="shared" ref="D99:M99" si="17">SUM(D100:D102)</f>
        <v>7992000</v>
      </c>
      <c r="E99" s="32">
        <f t="shared" si="17"/>
        <v>7364000</v>
      </c>
      <c r="F99" s="32">
        <f t="shared" si="17"/>
        <v>15382000</v>
      </c>
      <c r="G99" s="32">
        <f t="shared" si="17"/>
        <v>32553000</v>
      </c>
      <c r="H99" s="32">
        <f t="shared" si="17"/>
        <v>0</v>
      </c>
      <c r="I99" s="32">
        <f t="shared" si="17"/>
        <v>23763000</v>
      </c>
      <c r="J99" s="32">
        <f t="shared" si="17"/>
        <v>1491000</v>
      </c>
      <c r="K99" s="32">
        <f t="shared" si="17"/>
        <v>0</v>
      </c>
      <c r="L99" s="32">
        <f t="shared" si="17"/>
        <v>0</v>
      </c>
      <c r="M99" s="32">
        <f t="shared" si="17"/>
        <v>0</v>
      </c>
      <c r="N99" s="32">
        <f t="shared" si="16"/>
        <v>88545000</v>
      </c>
      <c r="O99" s="46">
        <f t="shared" si="12"/>
        <v>271.68960279836148</v>
      </c>
      <c r="P99" s="9"/>
    </row>
    <row r="100" spans="1:119">
      <c r="A100" s="12"/>
      <c r="B100" s="25">
        <v>381</v>
      </c>
      <c r="C100" s="20" t="s">
        <v>114</v>
      </c>
      <c r="D100" s="47">
        <v>7992000</v>
      </c>
      <c r="E100" s="47">
        <v>7364000</v>
      </c>
      <c r="F100" s="47">
        <v>15382000</v>
      </c>
      <c r="G100" s="47">
        <v>32553000</v>
      </c>
      <c r="H100" s="47">
        <v>0</v>
      </c>
      <c r="I100" s="47">
        <v>14113000</v>
      </c>
      <c r="J100" s="47">
        <v>1337000</v>
      </c>
      <c r="K100" s="47">
        <v>0</v>
      </c>
      <c r="L100" s="47">
        <v>0</v>
      </c>
      <c r="M100" s="47">
        <v>0</v>
      </c>
      <c r="N100" s="47">
        <f t="shared" si="16"/>
        <v>78741000</v>
      </c>
      <c r="O100" s="48">
        <f t="shared" si="12"/>
        <v>241.60721682698946</v>
      </c>
      <c r="P100" s="9"/>
    </row>
    <row r="101" spans="1:119">
      <c r="A101" s="12"/>
      <c r="B101" s="25">
        <v>389.4</v>
      </c>
      <c r="C101" s="20" t="s">
        <v>115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13000</v>
      </c>
      <c r="J101" s="47">
        <v>154000</v>
      </c>
      <c r="K101" s="47">
        <v>0</v>
      </c>
      <c r="L101" s="47">
        <v>0</v>
      </c>
      <c r="M101" s="47">
        <v>0</v>
      </c>
      <c r="N101" s="47">
        <f t="shared" si="16"/>
        <v>167000</v>
      </c>
      <c r="O101" s="48">
        <f>(N101/O$105)</f>
        <v>0.51241926328224485</v>
      </c>
      <c r="P101" s="9"/>
    </row>
    <row r="102" spans="1:119" ht="15.75" thickBot="1">
      <c r="A102" s="12"/>
      <c r="B102" s="25">
        <v>389.8</v>
      </c>
      <c r="C102" s="20" t="s">
        <v>116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9637000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9637000</v>
      </c>
      <c r="O102" s="48">
        <f>(N102/O$105)</f>
        <v>29.56996670808978</v>
      </c>
      <c r="P102" s="9"/>
    </row>
    <row r="103" spans="1:119" ht="16.5" thickBot="1">
      <c r="A103" s="14" t="s">
        <v>93</v>
      </c>
      <c r="B103" s="23"/>
      <c r="C103" s="22"/>
      <c r="D103" s="15">
        <f t="shared" ref="D103:M103" si="18">SUM(D5,D13,D20,D56,D84,D92,D99)</f>
        <v>216843000</v>
      </c>
      <c r="E103" s="15">
        <f t="shared" si="18"/>
        <v>107673000</v>
      </c>
      <c r="F103" s="15">
        <f t="shared" si="18"/>
        <v>19632000</v>
      </c>
      <c r="G103" s="15">
        <f t="shared" si="18"/>
        <v>48831000</v>
      </c>
      <c r="H103" s="15">
        <f t="shared" si="18"/>
        <v>0</v>
      </c>
      <c r="I103" s="15">
        <f t="shared" si="18"/>
        <v>198023000</v>
      </c>
      <c r="J103" s="15">
        <f t="shared" si="18"/>
        <v>69331000</v>
      </c>
      <c r="K103" s="15">
        <f t="shared" si="18"/>
        <v>0</v>
      </c>
      <c r="L103" s="15">
        <f t="shared" si="18"/>
        <v>0</v>
      </c>
      <c r="M103" s="15">
        <f t="shared" si="18"/>
        <v>0</v>
      </c>
      <c r="N103" s="15">
        <f t="shared" si="16"/>
        <v>660333000</v>
      </c>
      <c r="O103" s="38">
        <f>(N103/O$105)</f>
        <v>2026.1517927003267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52" t="s">
        <v>136</v>
      </c>
      <c r="M105" s="52"/>
      <c r="N105" s="52"/>
      <c r="O105" s="44">
        <v>325905</v>
      </c>
    </row>
    <row r="106" spans="1:119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5"/>
    </row>
    <row r="107" spans="1:119" ht="15.75" customHeight="1" thickBot="1">
      <c r="A107" s="56" t="s">
        <v>133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8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125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152128636</v>
      </c>
      <c r="E5" s="27">
        <f t="shared" si="0"/>
        <v>62563027</v>
      </c>
      <c r="F5" s="27">
        <f t="shared" si="0"/>
        <v>3005974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217697637</v>
      </c>
      <c r="O5" s="33">
        <f t="shared" ref="O5:O36" si="1">(N5/O$109)</f>
        <v>674.33514231816446</v>
      </c>
      <c r="P5" s="6"/>
    </row>
    <row r="6" spans="1:133">
      <c r="A6" s="12"/>
      <c r="B6" s="25">
        <v>311</v>
      </c>
      <c r="C6" s="20" t="s">
        <v>3</v>
      </c>
      <c r="D6" s="47">
        <v>148997392</v>
      </c>
      <c r="E6" s="47">
        <v>37296121</v>
      </c>
      <c r="F6" s="47">
        <v>3005974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189299487</v>
      </c>
      <c r="O6" s="48">
        <f t="shared" si="1"/>
        <v>586.36969268940902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6382038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6382038</v>
      </c>
      <c r="O7" s="48">
        <f t="shared" si="1"/>
        <v>19.768852626590217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1570920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1570920</v>
      </c>
      <c r="O8" s="48">
        <f t="shared" si="1"/>
        <v>4.8660452927674678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15092097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15092097</v>
      </c>
      <c r="O9" s="48">
        <f t="shared" si="1"/>
        <v>46.748929012833258</v>
      </c>
      <c r="P9" s="9"/>
    </row>
    <row r="10" spans="1:133">
      <c r="A10" s="12"/>
      <c r="B10" s="25">
        <v>314.2</v>
      </c>
      <c r="C10" s="20" t="s">
        <v>14</v>
      </c>
      <c r="D10" s="47">
        <v>0</v>
      </c>
      <c r="E10" s="47">
        <v>1740718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1740718</v>
      </c>
      <c r="O10" s="48">
        <f t="shared" si="1"/>
        <v>5.3920076324291504</v>
      </c>
      <c r="P10" s="9"/>
    </row>
    <row r="11" spans="1:133">
      <c r="A11" s="12"/>
      <c r="B11" s="25">
        <v>315</v>
      </c>
      <c r="C11" s="20" t="s">
        <v>15</v>
      </c>
      <c r="D11" s="47">
        <v>3130094</v>
      </c>
      <c r="E11" s="47">
        <v>481133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3611227</v>
      </c>
      <c r="O11" s="48">
        <f t="shared" si="1"/>
        <v>11.186052850854777</v>
      </c>
      <c r="P11" s="9"/>
    </row>
    <row r="12" spans="1:133">
      <c r="A12" s="12"/>
      <c r="B12" s="25">
        <v>316</v>
      </c>
      <c r="C12" s="20" t="s">
        <v>16</v>
      </c>
      <c r="D12" s="47">
        <v>1150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1150</v>
      </c>
      <c r="O12" s="48">
        <f t="shared" si="1"/>
        <v>3.5622132805506251E-3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354634</v>
      </c>
      <c r="E13" s="32">
        <f t="shared" si="3"/>
        <v>12978328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612203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3" si="4">SUM(D13:M13)</f>
        <v>13945165</v>
      </c>
      <c r="O13" s="46">
        <f t="shared" si="1"/>
        <v>43.196219097799791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3608003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3608003</v>
      </c>
      <c r="O14" s="48">
        <f t="shared" si="1"/>
        <v>11.176066263362172</v>
      </c>
      <c r="P14" s="9"/>
    </row>
    <row r="15" spans="1:133">
      <c r="A15" s="12"/>
      <c r="B15" s="25">
        <v>323.5</v>
      </c>
      <c r="C15" s="20" t="s">
        <v>18</v>
      </c>
      <c r="D15" s="47">
        <v>0</v>
      </c>
      <c r="E15" s="47">
        <v>37066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37066</v>
      </c>
      <c r="O15" s="48">
        <f t="shared" si="1"/>
        <v>0.1148147803972952</v>
      </c>
      <c r="P15" s="9"/>
    </row>
    <row r="16" spans="1:133">
      <c r="A16" s="12"/>
      <c r="B16" s="25">
        <v>324.11</v>
      </c>
      <c r="C16" s="20" t="s">
        <v>19</v>
      </c>
      <c r="D16" s="47">
        <v>0</v>
      </c>
      <c r="E16" s="47">
        <v>1445192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1445192</v>
      </c>
      <c r="O16" s="48">
        <f t="shared" si="1"/>
        <v>4.4765931611700163</v>
      </c>
      <c r="P16" s="9"/>
    </row>
    <row r="17" spans="1:16">
      <c r="A17" s="12"/>
      <c r="B17" s="25">
        <v>324.31</v>
      </c>
      <c r="C17" s="20" t="s">
        <v>20</v>
      </c>
      <c r="D17" s="47">
        <v>0</v>
      </c>
      <c r="E17" s="47">
        <v>4410627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4410627</v>
      </c>
      <c r="O17" s="48">
        <f t="shared" si="1"/>
        <v>13.662255717352314</v>
      </c>
      <c r="P17" s="9"/>
    </row>
    <row r="18" spans="1:16">
      <c r="A18" s="12"/>
      <c r="B18" s="25">
        <v>324.61</v>
      </c>
      <c r="C18" s="20" t="s">
        <v>21</v>
      </c>
      <c r="D18" s="47">
        <v>0</v>
      </c>
      <c r="E18" s="47">
        <v>1063772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1063772</v>
      </c>
      <c r="O18" s="48">
        <f t="shared" si="1"/>
        <v>3.2951154311981736</v>
      </c>
      <c r="P18" s="9"/>
    </row>
    <row r="19" spans="1:16">
      <c r="A19" s="12"/>
      <c r="B19" s="25">
        <v>325.10000000000002</v>
      </c>
      <c r="C19" s="20" t="s">
        <v>22</v>
      </c>
      <c r="D19" s="47">
        <v>0</v>
      </c>
      <c r="E19" s="47">
        <v>168893</v>
      </c>
      <c r="F19" s="47">
        <v>0</v>
      </c>
      <c r="G19" s="47">
        <v>0</v>
      </c>
      <c r="H19" s="47">
        <v>0</v>
      </c>
      <c r="I19" s="47">
        <v>3971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172864</v>
      </c>
      <c r="O19" s="48">
        <f t="shared" si="1"/>
        <v>0.53545951002530723</v>
      </c>
      <c r="P19" s="9"/>
    </row>
    <row r="20" spans="1:16">
      <c r="A20" s="12"/>
      <c r="B20" s="25">
        <v>329</v>
      </c>
      <c r="C20" s="20" t="s">
        <v>23</v>
      </c>
      <c r="D20" s="47">
        <v>354634</v>
      </c>
      <c r="E20" s="47">
        <v>2244775</v>
      </c>
      <c r="F20" s="47">
        <v>0</v>
      </c>
      <c r="G20" s="47">
        <v>0</v>
      </c>
      <c r="H20" s="47">
        <v>0</v>
      </c>
      <c r="I20" s="47">
        <v>608232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3207641</v>
      </c>
      <c r="O20" s="48">
        <f t="shared" si="1"/>
        <v>9.9359142342945113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SUM(D22:D57)</f>
        <v>31103286</v>
      </c>
      <c r="E21" s="32">
        <f t="shared" si="5"/>
        <v>27210686</v>
      </c>
      <c r="F21" s="32">
        <f t="shared" si="5"/>
        <v>1398794</v>
      </c>
      <c r="G21" s="32">
        <f t="shared" si="5"/>
        <v>8278027</v>
      </c>
      <c r="H21" s="32">
        <f t="shared" si="5"/>
        <v>0</v>
      </c>
      <c r="I21" s="32">
        <f t="shared" si="5"/>
        <v>13620423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 t="shared" si="4"/>
        <v>81611216</v>
      </c>
      <c r="O21" s="46">
        <f t="shared" si="1"/>
        <v>252.79700650181363</v>
      </c>
      <c r="P21" s="10"/>
    </row>
    <row r="22" spans="1:16">
      <c r="A22" s="12"/>
      <c r="B22" s="25">
        <v>331.1</v>
      </c>
      <c r="C22" s="20" t="s">
        <v>24</v>
      </c>
      <c r="D22" s="47">
        <v>78010</v>
      </c>
      <c r="E22" s="47">
        <v>55768</v>
      </c>
      <c r="F22" s="47">
        <v>0</v>
      </c>
      <c r="G22" s="47">
        <v>319503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453281</v>
      </c>
      <c r="O22" s="48">
        <f t="shared" si="1"/>
        <v>1.4040726939315373</v>
      </c>
      <c r="P22" s="9"/>
    </row>
    <row r="23" spans="1:16">
      <c r="A23" s="12"/>
      <c r="B23" s="25">
        <v>331.2</v>
      </c>
      <c r="C23" s="20" t="s">
        <v>25</v>
      </c>
      <c r="D23" s="47">
        <v>249626</v>
      </c>
      <c r="E23" s="47">
        <v>2322216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2571842</v>
      </c>
      <c r="O23" s="48">
        <f t="shared" si="1"/>
        <v>7.9664780242416358</v>
      </c>
      <c r="P23" s="9"/>
    </row>
    <row r="24" spans="1:16">
      <c r="A24" s="12"/>
      <c r="B24" s="25">
        <v>331.39</v>
      </c>
      <c r="C24" s="20" t="s">
        <v>30</v>
      </c>
      <c r="D24" s="47">
        <v>0</v>
      </c>
      <c r="E24" s="47">
        <v>20599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2" si="6">SUM(D24:M24)</f>
        <v>20599</v>
      </c>
      <c r="O24" s="48">
        <f t="shared" si="1"/>
        <v>6.3806983796575942E-2</v>
      </c>
      <c r="P24" s="9"/>
    </row>
    <row r="25" spans="1:16">
      <c r="A25" s="12"/>
      <c r="B25" s="25">
        <v>331.42</v>
      </c>
      <c r="C25" s="20" t="s">
        <v>31</v>
      </c>
      <c r="D25" s="47">
        <v>0</v>
      </c>
      <c r="E25" s="47">
        <v>1072072</v>
      </c>
      <c r="F25" s="47">
        <v>0</v>
      </c>
      <c r="G25" s="47">
        <v>0</v>
      </c>
      <c r="H25" s="47">
        <v>0</v>
      </c>
      <c r="I25" s="47">
        <v>5430786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6502858</v>
      </c>
      <c r="O25" s="48">
        <f t="shared" si="1"/>
        <v>20.143101851421633</v>
      </c>
      <c r="P25" s="9"/>
    </row>
    <row r="26" spans="1:16">
      <c r="A26" s="12"/>
      <c r="B26" s="25">
        <v>331.49</v>
      </c>
      <c r="C26" s="20" t="s">
        <v>32</v>
      </c>
      <c r="D26" s="47">
        <v>0</v>
      </c>
      <c r="E26" s="47">
        <v>122191</v>
      </c>
      <c r="F26" s="47">
        <v>0</v>
      </c>
      <c r="G26" s="47">
        <v>1479919</v>
      </c>
      <c r="H26" s="47">
        <v>0</v>
      </c>
      <c r="I26" s="47">
        <v>52643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1654753</v>
      </c>
      <c r="O26" s="48">
        <f t="shared" si="1"/>
        <v>5.1257244457660773</v>
      </c>
      <c r="P26" s="9"/>
    </row>
    <row r="27" spans="1:16">
      <c r="A27" s="12"/>
      <c r="B27" s="25">
        <v>331.5</v>
      </c>
      <c r="C27" s="20" t="s">
        <v>27</v>
      </c>
      <c r="D27" s="47">
        <v>0</v>
      </c>
      <c r="E27" s="47">
        <v>4546926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4546926</v>
      </c>
      <c r="O27" s="48">
        <f t="shared" si="1"/>
        <v>14.084452332939941</v>
      </c>
      <c r="P27" s="9"/>
    </row>
    <row r="28" spans="1:16">
      <c r="A28" s="12"/>
      <c r="B28" s="25">
        <v>331.61</v>
      </c>
      <c r="C28" s="20" t="s">
        <v>33</v>
      </c>
      <c r="D28" s="47">
        <v>0</v>
      </c>
      <c r="E28" s="47">
        <v>231470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231470</v>
      </c>
      <c r="O28" s="48">
        <f t="shared" si="1"/>
        <v>0.71699609395569841</v>
      </c>
      <c r="P28" s="9"/>
    </row>
    <row r="29" spans="1:16">
      <c r="A29" s="12"/>
      <c r="B29" s="25">
        <v>331.62</v>
      </c>
      <c r="C29" s="20" t="s">
        <v>34</v>
      </c>
      <c r="D29" s="47">
        <v>0</v>
      </c>
      <c r="E29" s="47">
        <v>160109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160109</v>
      </c>
      <c r="O29" s="48">
        <f t="shared" si="1"/>
        <v>0.49594991837885222</v>
      </c>
      <c r="P29" s="9"/>
    </row>
    <row r="30" spans="1:16">
      <c r="A30" s="12"/>
      <c r="B30" s="25">
        <v>331.69</v>
      </c>
      <c r="C30" s="20" t="s">
        <v>35</v>
      </c>
      <c r="D30" s="47">
        <v>0</v>
      </c>
      <c r="E30" s="47">
        <v>285059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285059</v>
      </c>
      <c r="O30" s="48">
        <f t="shared" si="1"/>
        <v>0.8829921352525919</v>
      </c>
      <c r="P30" s="9"/>
    </row>
    <row r="31" spans="1:16">
      <c r="A31" s="12"/>
      <c r="B31" s="25">
        <v>331.7</v>
      </c>
      <c r="C31" s="20" t="s">
        <v>28</v>
      </c>
      <c r="D31" s="47">
        <v>0</v>
      </c>
      <c r="E31" s="47">
        <v>0</v>
      </c>
      <c r="F31" s="47">
        <v>0</v>
      </c>
      <c r="G31" s="47">
        <v>324433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324433</v>
      </c>
      <c r="O31" s="48">
        <f t="shared" si="1"/>
        <v>1.0049561228251138</v>
      </c>
      <c r="P31" s="9"/>
    </row>
    <row r="32" spans="1:16">
      <c r="A32" s="12"/>
      <c r="B32" s="25">
        <v>334.2</v>
      </c>
      <c r="C32" s="20" t="s">
        <v>29</v>
      </c>
      <c r="D32" s="47">
        <v>0</v>
      </c>
      <c r="E32" s="47">
        <v>3654732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3654732</v>
      </c>
      <c r="O32" s="48">
        <f t="shared" si="1"/>
        <v>11.32081292804639</v>
      </c>
      <c r="P32" s="9"/>
    </row>
    <row r="33" spans="1:16">
      <c r="A33" s="12"/>
      <c r="B33" s="25">
        <v>334.39</v>
      </c>
      <c r="C33" s="20" t="s">
        <v>36</v>
      </c>
      <c r="D33" s="47">
        <v>0</v>
      </c>
      <c r="E33" s="47">
        <v>41339</v>
      </c>
      <c r="F33" s="47">
        <v>0</v>
      </c>
      <c r="G33" s="47">
        <v>194157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51" si="7">SUM(D33:M33)</f>
        <v>235496</v>
      </c>
      <c r="O33" s="48">
        <f t="shared" si="1"/>
        <v>0.72946693801439133</v>
      </c>
      <c r="P33" s="9"/>
    </row>
    <row r="34" spans="1:16">
      <c r="A34" s="12"/>
      <c r="B34" s="25">
        <v>334.42</v>
      </c>
      <c r="C34" s="20" t="s">
        <v>37</v>
      </c>
      <c r="D34" s="47">
        <v>0</v>
      </c>
      <c r="E34" s="47">
        <v>63943</v>
      </c>
      <c r="F34" s="47">
        <v>0</v>
      </c>
      <c r="G34" s="47">
        <v>0</v>
      </c>
      <c r="H34" s="47">
        <v>0</v>
      </c>
      <c r="I34" s="47">
        <v>572945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636888</v>
      </c>
      <c r="O34" s="48">
        <f t="shared" si="1"/>
        <v>1.9728094711507187</v>
      </c>
      <c r="P34" s="9"/>
    </row>
    <row r="35" spans="1:16">
      <c r="A35" s="12"/>
      <c r="B35" s="25">
        <v>334.49</v>
      </c>
      <c r="C35" s="20" t="s">
        <v>38</v>
      </c>
      <c r="D35" s="47">
        <v>0</v>
      </c>
      <c r="E35" s="47">
        <v>0</v>
      </c>
      <c r="F35" s="47">
        <v>0</v>
      </c>
      <c r="G35" s="47">
        <v>4966032</v>
      </c>
      <c r="H35" s="47">
        <v>0</v>
      </c>
      <c r="I35" s="47">
        <v>6622537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11588569</v>
      </c>
      <c r="O35" s="48">
        <f t="shared" si="1"/>
        <v>35.896482082067202</v>
      </c>
      <c r="P35" s="9"/>
    </row>
    <row r="36" spans="1:16">
      <c r="A36" s="12"/>
      <c r="B36" s="25">
        <v>334.5</v>
      </c>
      <c r="C36" s="20" t="s">
        <v>39</v>
      </c>
      <c r="D36" s="47">
        <v>0</v>
      </c>
      <c r="E36" s="47">
        <v>1816209</v>
      </c>
      <c r="F36" s="47">
        <v>0</v>
      </c>
      <c r="G36" s="47">
        <v>0</v>
      </c>
      <c r="H36" s="47">
        <v>0</v>
      </c>
      <c r="I36" s="47">
        <v>71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1816280</v>
      </c>
      <c r="O36" s="48">
        <f t="shared" si="1"/>
        <v>5.6260667279986869</v>
      </c>
      <c r="P36" s="9"/>
    </row>
    <row r="37" spans="1:16">
      <c r="A37" s="12"/>
      <c r="B37" s="25">
        <v>334.61</v>
      </c>
      <c r="C37" s="20" t="s">
        <v>40</v>
      </c>
      <c r="D37" s="47">
        <v>0</v>
      </c>
      <c r="E37" s="47">
        <v>1014737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1014737</v>
      </c>
      <c r="O37" s="48">
        <f t="shared" ref="O37:O68" si="8">(N37/O$109)</f>
        <v>3.1432257544922608</v>
      </c>
      <c r="P37" s="9"/>
    </row>
    <row r="38" spans="1:16">
      <c r="A38" s="12"/>
      <c r="B38" s="25">
        <v>334.62</v>
      </c>
      <c r="C38" s="20" t="s">
        <v>41</v>
      </c>
      <c r="D38" s="47">
        <v>3865339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3865339</v>
      </c>
      <c r="O38" s="48">
        <f t="shared" si="8"/>
        <v>11.973184277939367</v>
      </c>
      <c r="P38" s="9"/>
    </row>
    <row r="39" spans="1:16">
      <c r="A39" s="12"/>
      <c r="B39" s="25">
        <v>334.7</v>
      </c>
      <c r="C39" s="20" t="s">
        <v>42</v>
      </c>
      <c r="D39" s="47">
        <v>0</v>
      </c>
      <c r="E39" s="47">
        <v>159159</v>
      </c>
      <c r="F39" s="47">
        <v>0</v>
      </c>
      <c r="G39" s="47">
        <v>752198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911357</v>
      </c>
      <c r="O39" s="48">
        <f t="shared" si="8"/>
        <v>2.822998268454588</v>
      </c>
      <c r="P39" s="9"/>
    </row>
    <row r="40" spans="1:16">
      <c r="A40" s="12"/>
      <c r="B40" s="25">
        <v>334.9</v>
      </c>
      <c r="C40" s="20" t="s">
        <v>43</v>
      </c>
      <c r="D40" s="47">
        <v>0</v>
      </c>
      <c r="E40" s="47">
        <v>0</v>
      </c>
      <c r="F40" s="47">
        <v>0</v>
      </c>
      <c r="G40" s="47">
        <v>51477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51477</v>
      </c>
      <c r="O40" s="48">
        <f t="shared" si="8"/>
        <v>0.15945395916774308</v>
      </c>
      <c r="P40" s="9"/>
    </row>
    <row r="41" spans="1:16">
      <c r="A41" s="12"/>
      <c r="B41" s="25">
        <v>335.12</v>
      </c>
      <c r="C41" s="20" t="s">
        <v>44</v>
      </c>
      <c r="D41" s="47">
        <v>6072582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6072582</v>
      </c>
      <c r="O41" s="48">
        <f t="shared" si="8"/>
        <v>18.810288910984937</v>
      </c>
      <c r="P41" s="9"/>
    </row>
    <row r="42" spans="1:16">
      <c r="A42" s="12"/>
      <c r="B42" s="25">
        <v>335.13</v>
      </c>
      <c r="C42" s="20" t="s">
        <v>45</v>
      </c>
      <c r="D42" s="47">
        <v>61853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61853</v>
      </c>
      <c r="O42" s="48">
        <f t="shared" si="8"/>
        <v>0.1915944156886068</v>
      </c>
      <c r="P42" s="9"/>
    </row>
    <row r="43" spans="1:16">
      <c r="A43" s="12"/>
      <c r="B43" s="25">
        <v>335.14</v>
      </c>
      <c r="C43" s="20" t="s">
        <v>46</v>
      </c>
      <c r="D43" s="47">
        <v>294506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294506</v>
      </c>
      <c r="O43" s="48">
        <f t="shared" si="8"/>
        <v>0.91225494295812382</v>
      </c>
      <c r="P43" s="9"/>
    </row>
    <row r="44" spans="1:16">
      <c r="A44" s="12"/>
      <c r="B44" s="25">
        <v>335.15</v>
      </c>
      <c r="C44" s="20" t="s">
        <v>47</v>
      </c>
      <c r="D44" s="47">
        <v>105477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105477</v>
      </c>
      <c r="O44" s="48">
        <f t="shared" si="8"/>
        <v>0.32672310451533765</v>
      </c>
      <c r="P44" s="9"/>
    </row>
    <row r="45" spans="1:16">
      <c r="A45" s="12"/>
      <c r="B45" s="25">
        <v>335.16</v>
      </c>
      <c r="C45" s="20" t="s">
        <v>48</v>
      </c>
      <c r="D45" s="47">
        <v>446500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446500</v>
      </c>
      <c r="O45" s="48">
        <f t="shared" si="8"/>
        <v>1.3830680258833514</v>
      </c>
      <c r="P45" s="9"/>
    </row>
    <row r="46" spans="1:16">
      <c r="A46" s="12"/>
      <c r="B46" s="25">
        <v>335.18</v>
      </c>
      <c r="C46" s="20" t="s">
        <v>49</v>
      </c>
      <c r="D46" s="47">
        <v>16330639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16330639</v>
      </c>
      <c r="O46" s="48">
        <f t="shared" si="8"/>
        <v>50.58540793537216</v>
      </c>
      <c r="P46" s="9"/>
    </row>
    <row r="47" spans="1:16">
      <c r="A47" s="12"/>
      <c r="B47" s="25">
        <v>335.39</v>
      </c>
      <c r="C47" s="20" t="s">
        <v>50</v>
      </c>
      <c r="D47" s="47">
        <v>0</v>
      </c>
      <c r="E47" s="47">
        <v>724528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724528</v>
      </c>
      <c r="O47" s="48">
        <f t="shared" si="8"/>
        <v>2.2442810988963333</v>
      </c>
      <c r="P47" s="9"/>
    </row>
    <row r="48" spans="1:16">
      <c r="A48" s="12"/>
      <c r="B48" s="25">
        <v>335.49</v>
      </c>
      <c r="C48" s="20" t="s">
        <v>51</v>
      </c>
      <c r="D48" s="47">
        <v>0</v>
      </c>
      <c r="E48" s="47">
        <v>4387051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4387051</v>
      </c>
      <c r="O48" s="48">
        <f t="shared" si="8"/>
        <v>13.589227247524262</v>
      </c>
      <c r="P48" s="9"/>
    </row>
    <row r="49" spans="1:16">
      <c r="A49" s="12"/>
      <c r="B49" s="25">
        <v>335.69</v>
      </c>
      <c r="C49" s="20" t="s">
        <v>52</v>
      </c>
      <c r="D49" s="47">
        <v>15370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15370</v>
      </c>
      <c r="O49" s="48">
        <f t="shared" si="8"/>
        <v>4.7609754888750529E-2</v>
      </c>
      <c r="P49" s="9"/>
    </row>
    <row r="50" spans="1:16">
      <c r="A50" s="12"/>
      <c r="B50" s="25">
        <v>335.7</v>
      </c>
      <c r="C50" s="20" t="s">
        <v>53</v>
      </c>
      <c r="D50" s="47">
        <v>0</v>
      </c>
      <c r="E50" s="47">
        <v>305051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305051</v>
      </c>
      <c r="O50" s="48">
        <f t="shared" si="8"/>
        <v>0.94491888995239026</v>
      </c>
      <c r="P50" s="9"/>
    </row>
    <row r="51" spans="1:16">
      <c r="A51" s="12"/>
      <c r="B51" s="25">
        <v>335.8</v>
      </c>
      <c r="C51" s="20" t="s">
        <v>54</v>
      </c>
      <c r="D51" s="47">
        <v>0</v>
      </c>
      <c r="E51" s="47">
        <v>6126351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6126351</v>
      </c>
      <c r="O51" s="48">
        <f t="shared" si="8"/>
        <v>18.976842516099655</v>
      </c>
      <c r="P51" s="9"/>
    </row>
    <row r="52" spans="1:16">
      <c r="A52" s="12"/>
      <c r="B52" s="25">
        <v>337.1</v>
      </c>
      <c r="C52" s="20" t="s">
        <v>55</v>
      </c>
      <c r="D52" s="47">
        <v>243217</v>
      </c>
      <c r="E52" s="47">
        <v>0</v>
      </c>
      <c r="F52" s="47">
        <v>1398794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ref="N52:N59" si="9">SUM(D52:M52)</f>
        <v>1642011</v>
      </c>
      <c r="O52" s="48">
        <f t="shared" si="8"/>
        <v>5.0862551226175761</v>
      </c>
      <c r="P52" s="9"/>
    </row>
    <row r="53" spans="1:16">
      <c r="A53" s="12"/>
      <c r="B53" s="25">
        <v>337.2</v>
      </c>
      <c r="C53" s="20" t="s">
        <v>56</v>
      </c>
      <c r="D53" s="47">
        <v>0</v>
      </c>
      <c r="E53" s="47">
        <v>16440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16440</v>
      </c>
      <c r="O53" s="48">
        <f t="shared" si="8"/>
        <v>5.0924162028045457E-2</v>
      </c>
      <c r="P53" s="9"/>
    </row>
    <row r="54" spans="1:16">
      <c r="A54" s="12"/>
      <c r="B54" s="25">
        <v>337.3</v>
      </c>
      <c r="C54" s="20" t="s">
        <v>57</v>
      </c>
      <c r="D54" s="47">
        <v>0</v>
      </c>
      <c r="E54" s="47">
        <v>75514</v>
      </c>
      <c r="F54" s="47">
        <v>0</v>
      </c>
      <c r="G54" s="47">
        <v>0</v>
      </c>
      <c r="H54" s="47">
        <v>0</v>
      </c>
      <c r="I54" s="47">
        <v>852377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927891</v>
      </c>
      <c r="O54" s="48">
        <f t="shared" si="8"/>
        <v>2.8742136026986089</v>
      </c>
      <c r="P54" s="9"/>
    </row>
    <row r="55" spans="1:16">
      <c r="A55" s="12"/>
      <c r="B55" s="25">
        <v>337.4</v>
      </c>
      <c r="C55" s="20" t="s">
        <v>58</v>
      </c>
      <c r="D55" s="47">
        <v>0</v>
      </c>
      <c r="E55" s="47">
        <v>9222</v>
      </c>
      <c r="F55" s="47">
        <v>0</v>
      </c>
      <c r="G55" s="47">
        <v>138830</v>
      </c>
      <c r="H55" s="47">
        <v>0</v>
      </c>
      <c r="I55" s="47">
        <v>89064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237116</v>
      </c>
      <c r="O55" s="48">
        <f t="shared" si="8"/>
        <v>0.73448501237481922</v>
      </c>
      <c r="P55" s="9"/>
    </row>
    <row r="56" spans="1:16">
      <c r="A56" s="12"/>
      <c r="B56" s="25">
        <v>337.7</v>
      </c>
      <c r="C56" s="20" t="s">
        <v>126</v>
      </c>
      <c r="D56" s="47">
        <v>0</v>
      </c>
      <c r="E56" s="47">
        <v>0</v>
      </c>
      <c r="F56" s="47">
        <v>0</v>
      </c>
      <c r="G56" s="47">
        <v>51478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51478</v>
      </c>
      <c r="O56" s="48">
        <f t="shared" si="8"/>
        <v>0.15945705674450877</v>
      </c>
      <c r="P56" s="9"/>
    </row>
    <row r="57" spans="1:16">
      <c r="A57" s="12"/>
      <c r="B57" s="25">
        <v>339</v>
      </c>
      <c r="C57" s="20" t="s">
        <v>59</v>
      </c>
      <c r="D57" s="47">
        <v>3340167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3340167</v>
      </c>
      <c r="O57" s="48">
        <f t="shared" si="8"/>
        <v>10.346423692745166</v>
      </c>
      <c r="P57" s="9"/>
    </row>
    <row r="58" spans="1:16" ht="15.75">
      <c r="A58" s="29" t="s">
        <v>64</v>
      </c>
      <c r="B58" s="30"/>
      <c r="C58" s="31"/>
      <c r="D58" s="32">
        <f>SUM(D59:D85)</f>
        <v>33175256</v>
      </c>
      <c r="E58" s="32">
        <f t="shared" ref="E58:M58" si="10">SUM(E59:E85)</f>
        <v>5197994</v>
      </c>
      <c r="F58" s="32">
        <f t="shared" si="10"/>
        <v>0</v>
      </c>
      <c r="G58" s="32">
        <f t="shared" si="10"/>
        <v>318</v>
      </c>
      <c r="H58" s="32">
        <f t="shared" si="10"/>
        <v>0</v>
      </c>
      <c r="I58" s="32">
        <f t="shared" si="10"/>
        <v>138312414</v>
      </c>
      <c r="J58" s="32">
        <f t="shared" si="10"/>
        <v>65757958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si="9"/>
        <v>242443940</v>
      </c>
      <c r="O58" s="46">
        <f t="shared" si="8"/>
        <v>750.9887155278426</v>
      </c>
      <c r="P58" s="10"/>
    </row>
    <row r="59" spans="1:16">
      <c r="A59" s="12"/>
      <c r="B59" s="25">
        <v>341.1</v>
      </c>
      <c r="C59" s="20" t="s">
        <v>67</v>
      </c>
      <c r="D59" s="47">
        <v>3851</v>
      </c>
      <c r="E59" s="47">
        <v>1211799</v>
      </c>
      <c r="F59" s="47">
        <v>0</v>
      </c>
      <c r="G59" s="47">
        <v>318</v>
      </c>
      <c r="H59" s="47">
        <v>0</v>
      </c>
      <c r="I59" s="47">
        <v>2172</v>
      </c>
      <c r="J59" s="47">
        <v>11</v>
      </c>
      <c r="K59" s="47">
        <v>0</v>
      </c>
      <c r="L59" s="47">
        <v>0</v>
      </c>
      <c r="M59" s="47">
        <v>0</v>
      </c>
      <c r="N59" s="47">
        <f t="shared" si="9"/>
        <v>1218151</v>
      </c>
      <c r="O59" s="48">
        <f t="shared" si="8"/>
        <v>3.7733162347095868</v>
      </c>
      <c r="P59" s="9"/>
    </row>
    <row r="60" spans="1:16">
      <c r="A60" s="12"/>
      <c r="B60" s="25">
        <v>341.2</v>
      </c>
      <c r="C60" s="20" t="s">
        <v>68</v>
      </c>
      <c r="D60" s="47">
        <v>1329156</v>
      </c>
      <c r="E60" s="47">
        <v>96167</v>
      </c>
      <c r="F60" s="47">
        <v>0</v>
      </c>
      <c r="G60" s="47">
        <v>0</v>
      </c>
      <c r="H60" s="47">
        <v>0</v>
      </c>
      <c r="I60" s="47">
        <v>0</v>
      </c>
      <c r="J60" s="47">
        <v>65757945</v>
      </c>
      <c r="K60" s="47">
        <v>0</v>
      </c>
      <c r="L60" s="47">
        <v>0</v>
      </c>
      <c r="M60" s="47">
        <v>0</v>
      </c>
      <c r="N60" s="47">
        <f t="shared" ref="N60:N85" si="11">SUM(D60:M60)</f>
        <v>67183268</v>
      </c>
      <c r="O60" s="48">
        <f t="shared" si="8"/>
        <v>208.10533000034073</v>
      </c>
      <c r="P60" s="9"/>
    </row>
    <row r="61" spans="1:16">
      <c r="A61" s="12"/>
      <c r="B61" s="25">
        <v>341.53</v>
      </c>
      <c r="C61" s="20" t="s">
        <v>127</v>
      </c>
      <c r="D61" s="47">
        <v>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3</v>
      </c>
      <c r="O61" s="48">
        <f t="shared" si="8"/>
        <v>9.292730297088587E-6</v>
      </c>
      <c r="P61" s="9"/>
    </row>
    <row r="62" spans="1:16">
      <c r="A62" s="12"/>
      <c r="B62" s="25">
        <v>341.8</v>
      </c>
      <c r="C62" s="20" t="s">
        <v>70</v>
      </c>
      <c r="D62" s="47">
        <v>0</v>
      </c>
      <c r="E62" s="47">
        <v>8590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8590</v>
      </c>
      <c r="O62" s="48">
        <f t="shared" si="8"/>
        <v>2.6608184417330323E-2</v>
      </c>
      <c r="P62" s="9"/>
    </row>
    <row r="63" spans="1:16">
      <c r="A63" s="12"/>
      <c r="B63" s="25">
        <v>341.9</v>
      </c>
      <c r="C63" s="20" t="s">
        <v>71</v>
      </c>
      <c r="D63" s="47">
        <v>7856697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7856697</v>
      </c>
      <c r="O63" s="48">
        <f t="shared" si="8"/>
        <v>24.336722082315006</v>
      </c>
      <c r="P63" s="9"/>
    </row>
    <row r="64" spans="1:16">
      <c r="A64" s="12"/>
      <c r="B64" s="25">
        <v>342.1</v>
      </c>
      <c r="C64" s="20" t="s">
        <v>72</v>
      </c>
      <c r="D64" s="47">
        <v>659899</v>
      </c>
      <c r="E64" s="47">
        <v>613550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1273449</v>
      </c>
      <c r="O64" s="48">
        <f t="shared" si="8"/>
        <v>3.944606034699055</v>
      </c>
      <c r="P64" s="9"/>
    </row>
    <row r="65" spans="1:16">
      <c r="A65" s="12"/>
      <c r="B65" s="25">
        <v>342.6</v>
      </c>
      <c r="C65" s="20" t="s">
        <v>73</v>
      </c>
      <c r="D65" s="47">
        <v>7033215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7033215</v>
      </c>
      <c r="O65" s="48">
        <f t="shared" si="8"/>
        <v>21.78592337214597</v>
      </c>
      <c r="P65" s="9"/>
    </row>
    <row r="66" spans="1:16">
      <c r="A66" s="12"/>
      <c r="B66" s="25">
        <v>343.3</v>
      </c>
      <c r="C66" s="20" t="s">
        <v>74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37037515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37037515</v>
      </c>
      <c r="O66" s="48">
        <f t="shared" si="8"/>
        <v>114.72654592312433</v>
      </c>
      <c r="P66" s="9"/>
    </row>
    <row r="67" spans="1:16">
      <c r="A67" s="12"/>
      <c r="B67" s="25">
        <v>343.4</v>
      </c>
      <c r="C67" s="20" t="s">
        <v>75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35982453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35982453</v>
      </c>
      <c r="O67" s="48">
        <f t="shared" si="8"/>
        <v>111.45841038555538</v>
      </c>
      <c r="P67" s="9"/>
    </row>
    <row r="68" spans="1:16">
      <c r="A68" s="12"/>
      <c r="B68" s="25">
        <v>343.5</v>
      </c>
      <c r="C68" s="20" t="s">
        <v>76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51471619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51471619</v>
      </c>
      <c r="O68" s="48">
        <f t="shared" si="8"/>
        <v>159.43729110716686</v>
      </c>
      <c r="P68" s="9"/>
    </row>
    <row r="69" spans="1:16">
      <c r="A69" s="12"/>
      <c r="B69" s="25">
        <v>343.7</v>
      </c>
      <c r="C69" s="20" t="s">
        <v>77</v>
      </c>
      <c r="D69" s="47">
        <v>318594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318594</v>
      </c>
      <c r="O69" s="48">
        <f t="shared" ref="O69:O100" si="12">(N69/O$109)</f>
        <v>0.98686937209021386</v>
      </c>
      <c r="P69" s="9"/>
    </row>
    <row r="70" spans="1:16">
      <c r="A70" s="12"/>
      <c r="B70" s="25">
        <v>344.2</v>
      </c>
      <c r="C70" s="20" t="s">
        <v>78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7055149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7055149</v>
      </c>
      <c r="O70" s="48">
        <f t="shared" si="12"/>
        <v>21.853865620924751</v>
      </c>
      <c r="P70" s="9"/>
    </row>
    <row r="71" spans="1:16">
      <c r="A71" s="12"/>
      <c r="B71" s="25">
        <v>344.3</v>
      </c>
      <c r="C71" s="20" t="s">
        <v>79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999650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999650</v>
      </c>
      <c r="O71" s="48">
        <f t="shared" si="12"/>
        <v>3.0964926138282021</v>
      </c>
      <c r="P71" s="9"/>
    </row>
    <row r="72" spans="1:16">
      <c r="A72" s="12"/>
      <c r="B72" s="25">
        <v>344.4</v>
      </c>
      <c r="C72" s="20" t="s">
        <v>80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455885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455885</v>
      </c>
      <c r="O72" s="48">
        <f t="shared" si="12"/>
        <v>1.4121387838294102</v>
      </c>
      <c r="P72" s="9"/>
    </row>
    <row r="73" spans="1:16">
      <c r="A73" s="12"/>
      <c r="B73" s="25">
        <v>344.9</v>
      </c>
      <c r="C73" s="20" t="s">
        <v>81</v>
      </c>
      <c r="D73" s="47">
        <v>0</v>
      </c>
      <c r="E73" s="47">
        <v>71549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71549</v>
      </c>
      <c r="O73" s="48">
        <f t="shared" si="12"/>
        <v>0.22162852000879713</v>
      </c>
      <c r="P73" s="9"/>
    </row>
    <row r="74" spans="1:16">
      <c r="A74" s="12"/>
      <c r="B74" s="25">
        <v>346.3</v>
      </c>
      <c r="C74" s="20" t="s">
        <v>82</v>
      </c>
      <c r="D74" s="47">
        <v>0</v>
      </c>
      <c r="E74" s="47">
        <v>36296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36296</v>
      </c>
      <c r="O74" s="48">
        <f t="shared" si="12"/>
        <v>0.11242964628770913</v>
      </c>
      <c r="P74" s="9"/>
    </row>
    <row r="75" spans="1:16">
      <c r="A75" s="12"/>
      <c r="B75" s="25">
        <v>346.4</v>
      </c>
      <c r="C75" s="20" t="s">
        <v>83</v>
      </c>
      <c r="D75" s="47">
        <v>116774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116774</v>
      </c>
      <c r="O75" s="48">
        <f t="shared" si="12"/>
        <v>0.3617164292374076</v>
      </c>
      <c r="P75" s="9"/>
    </row>
    <row r="76" spans="1:16">
      <c r="A76" s="12"/>
      <c r="B76" s="25">
        <v>347.2</v>
      </c>
      <c r="C76" s="20" t="s">
        <v>85</v>
      </c>
      <c r="D76" s="47">
        <v>0</v>
      </c>
      <c r="E76" s="47">
        <v>1220395</v>
      </c>
      <c r="F76" s="47">
        <v>0</v>
      </c>
      <c r="G76" s="47">
        <v>0</v>
      </c>
      <c r="H76" s="47">
        <v>0</v>
      </c>
      <c r="I76" s="47">
        <v>2827646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4048041</v>
      </c>
      <c r="O76" s="48">
        <f t="shared" si="12"/>
        <v>12.539117748185594</v>
      </c>
      <c r="P76" s="9"/>
    </row>
    <row r="77" spans="1:16">
      <c r="A77" s="12"/>
      <c r="B77" s="25">
        <v>347.5</v>
      </c>
      <c r="C77" s="20" t="s">
        <v>86</v>
      </c>
      <c r="D77" s="47">
        <v>0</v>
      </c>
      <c r="E77" s="47">
        <v>68165</v>
      </c>
      <c r="F77" s="47">
        <v>0</v>
      </c>
      <c r="G77" s="47">
        <v>0</v>
      </c>
      <c r="H77" s="47">
        <v>0</v>
      </c>
      <c r="I77" s="47">
        <v>1311336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1379501</v>
      </c>
      <c r="O77" s="48">
        <f t="shared" si="12"/>
        <v>4.2731102458546681</v>
      </c>
      <c r="P77" s="9"/>
    </row>
    <row r="78" spans="1:16">
      <c r="A78" s="12"/>
      <c r="B78" s="25">
        <v>347.9</v>
      </c>
      <c r="C78" s="20" t="s">
        <v>87</v>
      </c>
      <c r="D78" s="47">
        <v>73360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73360</v>
      </c>
      <c r="O78" s="48">
        <f t="shared" si="12"/>
        <v>0.22723823153147293</v>
      </c>
      <c r="P78" s="9"/>
    </row>
    <row r="79" spans="1:16">
      <c r="A79" s="12"/>
      <c r="B79" s="25">
        <v>348.88</v>
      </c>
      <c r="C79" s="20" t="s">
        <v>88</v>
      </c>
      <c r="D79" s="47">
        <v>771348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771348</v>
      </c>
      <c r="O79" s="48">
        <f t="shared" si="12"/>
        <v>2.3893096430662295</v>
      </c>
      <c r="P79" s="9"/>
    </row>
    <row r="80" spans="1:16">
      <c r="A80" s="12"/>
      <c r="B80" s="25">
        <v>348.92099999999999</v>
      </c>
      <c r="C80" s="20" t="s">
        <v>89</v>
      </c>
      <c r="D80" s="47">
        <v>70750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70750</v>
      </c>
      <c r="O80" s="48">
        <f t="shared" si="12"/>
        <v>0.21915355617300586</v>
      </c>
      <c r="P80" s="9"/>
    </row>
    <row r="81" spans="1:16">
      <c r="A81" s="12"/>
      <c r="B81" s="25">
        <v>348.92200000000003</v>
      </c>
      <c r="C81" s="20" t="s">
        <v>90</v>
      </c>
      <c r="D81" s="47">
        <v>70750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70750</v>
      </c>
      <c r="O81" s="48">
        <f t="shared" si="12"/>
        <v>0.21915355617300586</v>
      </c>
      <c r="P81" s="9"/>
    </row>
    <row r="82" spans="1:16">
      <c r="A82" s="12"/>
      <c r="B82" s="25">
        <v>348.923</v>
      </c>
      <c r="C82" s="20" t="s">
        <v>91</v>
      </c>
      <c r="D82" s="47">
        <v>70750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70750</v>
      </c>
      <c r="O82" s="48">
        <f t="shared" si="12"/>
        <v>0.21915355617300586</v>
      </c>
      <c r="P82" s="9"/>
    </row>
    <row r="83" spans="1:16">
      <c r="A83" s="12"/>
      <c r="B83" s="25">
        <v>348.92399999999998</v>
      </c>
      <c r="C83" s="20" t="s">
        <v>92</v>
      </c>
      <c r="D83" s="47">
        <v>70750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70750</v>
      </c>
      <c r="O83" s="48">
        <f t="shared" si="12"/>
        <v>0.21915355617300586</v>
      </c>
      <c r="P83" s="9"/>
    </row>
    <row r="84" spans="1:16">
      <c r="A84" s="12"/>
      <c r="B84" s="25">
        <v>348.99</v>
      </c>
      <c r="C84" s="20" t="s">
        <v>128</v>
      </c>
      <c r="D84" s="47">
        <v>1202038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1202038</v>
      </c>
      <c r="O84" s="48">
        <f t="shared" si="12"/>
        <v>3.7234049802839237</v>
      </c>
      <c r="P84" s="9"/>
    </row>
    <row r="85" spans="1:16">
      <c r="A85" s="12"/>
      <c r="B85" s="25">
        <v>349</v>
      </c>
      <c r="C85" s="20" t="s">
        <v>1</v>
      </c>
      <c r="D85" s="47">
        <v>13527321</v>
      </c>
      <c r="E85" s="47">
        <v>1871483</v>
      </c>
      <c r="F85" s="47">
        <v>0</v>
      </c>
      <c r="G85" s="47">
        <v>0</v>
      </c>
      <c r="H85" s="47">
        <v>0</v>
      </c>
      <c r="I85" s="47">
        <v>1168989</v>
      </c>
      <c r="J85" s="47">
        <v>2</v>
      </c>
      <c r="K85" s="47">
        <v>0</v>
      </c>
      <c r="L85" s="47">
        <v>0</v>
      </c>
      <c r="M85" s="47">
        <v>0</v>
      </c>
      <c r="N85" s="47">
        <f t="shared" si="11"/>
        <v>16567795</v>
      </c>
      <c r="O85" s="48">
        <f t="shared" si="12"/>
        <v>51.320016850817602</v>
      </c>
      <c r="P85" s="9"/>
    </row>
    <row r="86" spans="1:16" ht="15.75">
      <c r="A86" s="29" t="s">
        <v>65</v>
      </c>
      <c r="B86" s="30"/>
      <c r="C86" s="31"/>
      <c r="D86" s="32">
        <f t="shared" ref="D86:M86" si="13">SUM(D87:D93)</f>
        <v>611688</v>
      </c>
      <c r="E86" s="32">
        <f t="shared" si="13"/>
        <v>868057</v>
      </c>
      <c r="F86" s="32">
        <f t="shared" si="13"/>
        <v>0</v>
      </c>
      <c r="G86" s="32">
        <f t="shared" si="13"/>
        <v>0</v>
      </c>
      <c r="H86" s="32">
        <f t="shared" si="13"/>
        <v>0</v>
      </c>
      <c r="I86" s="32">
        <f t="shared" si="13"/>
        <v>238472</v>
      </c>
      <c r="J86" s="32">
        <f t="shared" si="13"/>
        <v>0</v>
      </c>
      <c r="K86" s="32">
        <f t="shared" si="13"/>
        <v>0</v>
      </c>
      <c r="L86" s="32">
        <f t="shared" si="13"/>
        <v>0</v>
      </c>
      <c r="M86" s="32">
        <f t="shared" si="13"/>
        <v>0</v>
      </c>
      <c r="N86" s="32">
        <f>SUM(D86:M86)</f>
        <v>1718217</v>
      </c>
      <c r="O86" s="46">
        <f t="shared" si="12"/>
        <v>5.3223090576242207</v>
      </c>
      <c r="P86" s="10"/>
    </row>
    <row r="87" spans="1:16">
      <c r="A87" s="13"/>
      <c r="B87" s="40">
        <v>351.1</v>
      </c>
      <c r="C87" s="21" t="s">
        <v>102</v>
      </c>
      <c r="D87" s="47">
        <v>0</v>
      </c>
      <c r="E87" s="47">
        <v>666238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666238</v>
      </c>
      <c r="O87" s="48">
        <f t="shared" si="12"/>
        <v>2.0637233492239022</v>
      </c>
      <c r="P87" s="9"/>
    </row>
    <row r="88" spans="1:16">
      <c r="A88" s="13"/>
      <c r="B88" s="40">
        <v>351.3</v>
      </c>
      <c r="C88" s="21" t="s">
        <v>129</v>
      </c>
      <c r="D88" s="47">
        <v>13512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93" si="14">SUM(D88:M88)</f>
        <v>13512</v>
      </c>
      <c r="O88" s="48">
        <f t="shared" si="12"/>
        <v>4.1854457258087001E-2</v>
      </c>
      <c r="P88" s="9"/>
    </row>
    <row r="89" spans="1:16">
      <c r="A89" s="13"/>
      <c r="B89" s="40">
        <v>351.5</v>
      </c>
      <c r="C89" s="21" t="s">
        <v>103</v>
      </c>
      <c r="D89" s="47">
        <v>162487</v>
      </c>
      <c r="E89" s="47">
        <v>3986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166473</v>
      </c>
      <c r="O89" s="48">
        <f t="shared" si="12"/>
        <v>0.51566289691574285</v>
      </c>
      <c r="P89" s="9"/>
    </row>
    <row r="90" spans="1:16">
      <c r="A90" s="13"/>
      <c r="B90" s="40">
        <v>352</v>
      </c>
      <c r="C90" s="21" t="s">
        <v>104</v>
      </c>
      <c r="D90" s="47">
        <v>0</v>
      </c>
      <c r="E90" s="47">
        <v>125200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125200</v>
      </c>
      <c r="O90" s="48">
        <f t="shared" si="12"/>
        <v>0.38781661106516374</v>
      </c>
      <c r="P90" s="9"/>
    </row>
    <row r="91" spans="1:16">
      <c r="A91" s="13"/>
      <c r="B91" s="40">
        <v>353</v>
      </c>
      <c r="C91" s="21" t="s">
        <v>105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238472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238472</v>
      </c>
      <c r="O91" s="48">
        <f t="shared" si="12"/>
        <v>0.73868532646910323</v>
      </c>
      <c r="P91" s="9"/>
    </row>
    <row r="92" spans="1:16">
      <c r="A92" s="13"/>
      <c r="B92" s="40">
        <v>354</v>
      </c>
      <c r="C92" s="21" t="s">
        <v>106</v>
      </c>
      <c r="D92" s="47">
        <v>4317</v>
      </c>
      <c r="E92" s="47">
        <v>72633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76950</v>
      </c>
      <c r="O92" s="48">
        <f t="shared" si="12"/>
        <v>0.23835853212032226</v>
      </c>
      <c r="P92" s="9"/>
    </row>
    <row r="93" spans="1:16">
      <c r="A93" s="13"/>
      <c r="B93" s="40">
        <v>359</v>
      </c>
      <c r="C93" s="21" t="s">
        <v>107</v>
      </c>
      <c r="D93" s="47">
        <v>431372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431372</v>
      </c>
      <c r="O93" s="48">
        <f t="shared" si="12"/>
        <v>1.3362078845718994</v>
      </c>
      <c r="P93" s="9"/>
    </row>
    <row r="94" spans="1:16" ht="15.75">
      <c r="A94" s="29" t="s">
        <v>4</v>
      </c>
      <c r="B94" s="30"/>
      <c r="C94" s="31"/>
      <c r="D94" s="32">
        <f t="shared" ref="D94:M94" si="15">SUM(D95:D100)</f>
        <v>6420396</v>
      </c>
      <c r="E94" s="32">
        <f t="shared" si="15"/>
        <v>4883757</v>
      </c>
      <c r="F94" s="32">
        <f t="shared" si="15"/>
        <v>78272</v>
      </c>
      <c r="G94" s="32">
        <f t="shared" si="15"/>
        <v>2876427</v>
      </c>
      <c r="H94" s="32">
        <f t="shared" si="15"/>
        <v>0</v>
      </c>
      <c r="I94" s="32">
        <f t="shared" si="15"/>
        <v>6536327</v>
      </c>
      <c r="J94" s="32">
        <f t="shared" si="15"/>
        <v>2050729</v>
      </c>
      <c r="K94" s="32">
        <f t="shared" si="15"/>
        <v>0</v>
      </c>
      <c r="L94" s="32">
        <f t="shared" si="15"/>
        <v>0</v>
      </c>
      <c r="M94" s="32">
        <f t="shared" si="15"/>
        <v>0</v>
      </c>
      <c r="N94" s="32">
        <f t="shared" ref="N94:N107" si="16">SUM(D94:M94)</f>
        <v>22845908</v>
      </c>
      <c r="O94" s="46">
        <f t="shared" si="12"/>
        <v>70.766953812032853</v>
      </c>
      <c r="P94" s="10"/>
    </row>
    <row r="95" spans="1:16">
      <c r="A95" s="12"/>
      <c r="B95" s="25">
        <v>361.1</v>
      </c>
      <c r="C95" s="20" t="s">
        <v>108</v>
      </c>
      <c r="D95" s="47">
        <v>1844096</v>
      </c>
      <c r="E95" s="47">
        <v>2370394</v>
      </c>
      <c r="F95" s="47">
        <v>78272</v>
      </c>
      <c r="G95" s="47">
        <v>1434408</v>
      </c>
      <c r="H95" s="47">
        <v>0</v>
      </c>
      <c r="I95" s="47">
        <v>2376475</v>
      </c>
      <c r="J95" s="47">
        <v>753932</v>
      </c>
      <c r="K95" s="47">
        <v>0</v>
      </c>
      <c r="L95" s="47">
        <v>0</v>
      </c>
      <c r="M95" s="47">
        <v>0</v>
      </c>
      <c r="N95" s="47">
        <f t="shared" si="16"/>
        <v>8857577</v>
      </c>
      <c r="O95" s="48">
        <f t="shared" si="12"/>
        <v>27.437024715565013</v>
      </c>
      <c r="P95" s="9"/>
    </row>
    <row r="96" spans="1:16">
      <c r="A96" s="12"/>
      <c r="B96" s="25">
        <v>362</v>
      </c>
      <c r="C96" s="20" t="s">
        <v>109</v>
      </c>
      <c r="D96" s="47">
        <v>1299160</v>
      </c>
      <c r="E96" s="47">
        <v>14010</v>
      </c>
      <c r="F96" s="47">
        <v>0</v>
      </c>
      <c r="G96" s="47">
        <v>0</v>
      </c>
      <c r="H96" s="47">
        <v>0</v>
      </c>
      <c r="I96" s="47">
        <v>2862272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4175442</v>
      </c>
      <c r="O96" s="48">
        <f t="shared" si="12"/>
        <v>12.933752125712056</v>
      </c>
      <c r="P96" s="9"/>
    </row>
    <row r="97" spans="1:119">
      <c r="A97" s="12"/>
      <c r="B97" s="25">
        <v>364</v>
      </c>
      <c r="C97" s="20" t="s">
        <v>110</v>
      </c>
      <c r="D97" s="47">
        <v>52043</v>
      </c>
      <c r="E97" s="47">
        <v>7664</v>
      </c>
      <c r="F97" s="47">
        <v>0</v>
      </c>
      <c r="G97" s="47">
        <v>0</v>
      </c>
      <c r="H97" s="47">
        <v>0</v>
      </c>
      <c r="I97" s="47">
        <v>39954</v>
      </c>
      <c r="J97" s="47">
        <v>78302</v>
      </c>
      <c r="K97" s="47">
        <v>0</v>
      </c>
      <c r="L97" s="47">
        <v>0</v>
      </c>
      <c r="M97" s="47">
        <v>0</v>
      </c>
      <c r="N97" s="47">
        <f t="shared" si="16"/>
        <v>177963</v>
      </c>
      <c r="O97" s="48">
        <f t="shared" si="12"/>
        <v>0.55125405395359206</v>
      </c>
      <c r="P97" s="9"/>
    </row>
    <row r="98" spans="1:119">
      <c r="A98" s="12"/>
      <c r="B98" s="25">
        <v>365</v>
      </c>
      <c r="C98" s="20" t="s">
        <v>111</v>
      </c>
      <c r="D98" s="47">
        <v>3449</v>
      </c>
      <c r="E98" s="47">
        <v>10630</v>
      </c>
      <c r="F98" s="47">
        <v>0</v>
      </c>
      <c r="G98" s="47">
        <v>0</v>
      </c>
      <c r="H98" s="47">
        <v>0</v>
      </c>
      <c r="I98" s="47">
        <v>40906</v>
      </c>
      <c r="J98" s="47">
        <v>7182</v>
      </c>
      <c r="K98" s="47">
        <v>0</v>
      </c>
      <c r="L98" s="47">
        <v>0</v>
      </c>
      <c r="M98" s="47">
        <v>0</v>
      </c>
      <c r="N98" s="47">
        <f t="shared" si="16"/>
        <v>62167</v>
      </c>
      <c r="O98" s="48">
        <f t="shared" si="12"/>
        <v>0.1925670547930354</v>
      </c>
      <c r="P98" s="9"/>
    </row>
    <row r="99" spans="1:119">
      <c r="A99" s="12"/>
      <c r="B99" s="25">
        <v>366</v>
      </c>
      <c r="C99" s="20" t="s">
        <v>112</v>
      </c>
      <c r="D99" s="47">
        <v>1124620</v>
      </c>
      <c r="E99" s="47">
        <v>1069440</v>
      </c>
      <c r="F99" s="47">
        <v>0</v>
      </c>
      <c r="G99" s="47">
        <v>1435675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6"/>
        <v>3629735</v>
      </c>
      <c r="O99" s="48">
        <f t="shared" si="12"/>
        <v>11.243382801634281</v>
      </c>
      <c r="P99" s="9"/>
    </row>
    <row r="100" spans="1:119">
      <c r="A100" s="12"/>
      <c r="B100" s="25">
        <v>369.9</v>
      </c>
      <c r="C100" s="20" t="s">
        <v>113</v>
      </c>
      <c r="D100" s="47">
        <v>2097028</v>
      </c>
      <c r="E100" s="47">
        <v>1411619</v>
      </c>
      <c r="F100" s="47">
        <v>0</v>
      </c>
      <c r="G100" s="47">
        <v>6344</v>
      </c>
      <c r="H100" s="47">
        <v>0</v>
      </c>
      <c r="I100" s="47">
        <v>1216720</v>
      </c>
      <c r="J100" s="47">
        <v>1211313</v>
      </c>
      <c r="K100" s="47">
        <v>0</v>
      </c>
      <c r="L100" s="47">
        <v>0</v>
      </c>
      <c r="M100" s="47">
        <v>0</v>
      </c>
      <c r="N100" s="47">
        <f t="shared" si="16"/>
        <v>5943024</v>
      </c>
      <c r="O100" s="48">
        <f t="shared" si="12"/>
        <v>18.408973060374869</v>
      </c>
      <c r="P100" s="9"/>
    </row>
    <row r="101" spans="1:119" ht="15.75">
      <c r="A101" s="29" t="s">
        <v>66</v>
      </c>
      <c r="B101" s="30"/>
      <c r="C101" s="31"/>
      <c r="D101" s="32">
        <f t="shared" ref="D101:M101" si="17">SUM(D102:D106)</f>
        <v>9293650</v>
      </c>
      <c r="E101" s="32">
        <f t="shared" si="17"/>
        <v>16786197</v>
      </c>
      <c r="F101" s="32">
        <f t="shared" si="17"/>
        <v>29363246</v>
      </c>
      <c r="G101" s="32">
        <f t="shared" si="17"/>
        <v>19458380</v>
      </c>
      <c r="H101" s="32">
        <f t="shared" si="17"/>
        <v>0</v>
      </c>
      <c r="I101" s="32">
        <f t="shared" si="17"/>
        <v>25203310</v>
      </c>
      <c r="J101" s="32">
        <f t="shared" si="17"/>
        <v>2700701</v>
      </c>
      <c r="K101" s="32">
        <f t="shared" si="17"/>
        <v>0</v>
      </c>
      <c r="L101" s="32">
        <f t="shared" si="17"/>
        <v>0</v>
      </c>
      <c r="M101" s="32">
        <f t="shared" si="17"/>
        <v>0</v>
      </c>
      <c r="N101" s="32">
        <f t="shared" si="16"/>
        <v>102805484</v>
      </c>
      <c r="O101" s="46">
        <f t="shared" ref="O101:O107" si="18">(N101/O$109)</f>
        <v>318.447878624552</v>
      </c>
      <c r="P101" s="9"/>
    </row>
    <row r="102" spans="1:119">
      <c r="A102" s="12"/>
      <c r="B102" s="25">
        <v>381</v>
      </c>
      <c r="C102" s="20" t="s">
        <v>114</v>
      </c>
      <c r="D102" s="47">
        <v>9293650</v>
      </c>
      <c r="E102" s="47">
        <v>16786197</v>
      </c>
      <c r="F102" s="47">
        <v>14867310</v>
      </c>
      <c r="G102" s="47">
        <v>19458380</v>
      </c>
      <c r="H102" s="47">
        <v>0</v>
      </c>
      <c r="I102" s="47">
        <v>10694671</v>
      </c>
      <c r="J102" s="47">
        <v>2600000</v>
      </c>
      <c r="K102" s="47">
        <v>0</v>
      </c>
      <c r="L102" s="47">
        <v>0</v>
      </c>
      <c r="M102" s="47">
        <v>0</v>
      </c>
      <c r="N102" s="47">
        <f t="shared" si="16"/>
        <v>73700208</v>
      </c>
      <c r="O102" s="48">
        <f t="shared" si="18"/>
        <v>228.2920519277769</v>
      </c>
      <c r="P102" s="9"/>
    </row>
    <row r="103" spans="1:119">
      <c r="A103" s="12"/>
      <c r="B103" s="25">
        <v>385</v>
      </c>
      <c r="C103" s="20" t="s">
        <v>130</v>
      </c>
      <c r="D103" s="47">
        <v>0</v>
      </c>
      <c r="E103" s="47">
        <v>0</v>
      </c>
      <c r="F103" s="47">
        <v>13740453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13740453</v>
      </c>
      <c r="O103" s="48">
        <f t="shared" si="18"/>
        <v>42.562107962940594</v>
      </c>
      <c r="P103" s="9"/>
    </row>
    <row r="104" spans="1:119">
      <c r="A104" s="12"/>
      <c r="B104" s="25">
        <v>389.4</v>
      </c>
      <c r="C104" s="20" t="s">
        <v>115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10111</v>
      </c>
      <c r="J104" s="47">
        <v>100701</v>
      </c>
      <c r="K104" s="47">
        <v>0</v>
      </c>
      <c r="L104" s="47">
        <v>0</v>
      </c>
      <c r="M104" s="47">
        <v>0</v>
      </c>
      <c r="N104" s="47">
        <f t="shared" si="16"/>
        <v>110812</v>
      </c>
      <c r="O104" s="48">
        <f t="shared" si="18"/>
        <v>0.34324867656032687</v>
      </c>
      <c r="P104" s="9"/>
    </row>
    <row r="105" spans="1:119">
      <c r="A105" s="12"/>
      <c r="B105" s="25">
        <v>389.8</v>
      </c>
      <c r="C105" s="20" t="s">
        <v>116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14498528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14498528</v>
      </c>
      <c r="O105" s="48">
        <f t="shared" si="18"/>
        <v>44.910303469595732</v>
      </c>
      <c r="P105" s="9"/>
    </row>
    <row r="106" spans="1:119" ht="15.75" thickBot="1">
      <c r="A106" s="12"/>
      <c r="B106" s="25">
        <v>389.9</v>
      </c>
      <c r="C106" s="20" t="s">
        <v>131</v>
      </c>
      <c r="D106" s="47">
        <v>0</v>
      </c>
      <c r="E106" s="47">
        <v>0</v>
      </c>
      <c r="F106" s="47">
        <v>755483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755483</v>
      </c>
      <c r="O106" s="48">
        <f t="shared" si="18"/>
        <v>2.3401665876784592</v>
      </c>
      <c r="P106" s="9"/>
    </row>
    <row r="107" spans="1:119" ht="16.5" thickBot="1">
      <c r="A107" s="14" t="s">
        <v>93</v>
      </c>
      <c r="B107" s="23"/>
      <c r="C107" s="22"/>
      <c r="D107" s="15">
        <f t="shared" ref="D107:M107" si="19">SUM(D5,D13,D21,D58,D86,D94,D101)</f>
        <v>233087546</v>
      </c>
      <c r="E107" s="15">
        <f t="shared" si="19"/>
        <v>130488046</v>
      </c>
      <c r="F107" s="15">
        <f t="shared" si="19"/>
        <v>33846286</v>
      </c>
      <c r="G107" s="15">
        <f t="shared" si="19"/>
        <v>30613152</v>
      </c>
      <c r="H107" s="15">
        <f t="shared" si="19"/>
        <v>0</v>
      </c>
      <c r="I107" s="15">
        <f t="shared" si="19"/>
        <v>184523149</v>
      </c>
      <c r="J107" s="15">
        <f t="shared" si="19"/>
        <v>70509388</v>
      </c>
      <c r="K107" s="15">
        <f t="shared" si="19"/>
        <v>0</v>
      </c>
      <c r="L107" s="15">
        <f t="shared" si="19"/>
        <v>0</v>
      </c>
      <c r="M107" s="15">
        <f t="shared" si="19"/>
        <v>0</v>
      </c>
      <c r="N107" s="15">
        <f t="shared" si="16"/>
        <v>683067567</v>
      </c>
      <c r="O107" s="38">
        <f t="shared" si="18"/>
        <v>2115.8542249398297</v>
      </c>
      <c r="P107" s="6"/>
      <c r="Q107" s="2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</row>
    <row r="108" spans="1:119">
      <c r="A108" s="16"/>
      <c r="B108" s="18"/>
      <c r="C108" s="18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9"/>
    </row>
    <row r="109" spans="1:119">
      <c r="A109" s="41"/>
      <c r="B109" s="42"/>
      <c r="C109" s="42"/>
      <c r="D109" s="43"/>
      <c r="E109" s="43"/>
      <c r="F109" s="43"/>
      <c r="G109" s="43"/>
      <c r="H109" s="43"/>
      <c r="I109" s="43"/>
      <c r="J109" s="43"/>
      <c r="K109" s="43"/>
      <c r="L109" s="52" t="s">
        <v>132</v>
      </c>
      <c r="M109" s="52"/>
      <c r="N109" s="52"/>
      <c r="O109" s="44">
        <v>322833</v>
      </c>
    </row>
    <row r="110" spans="1:119">
      <c r="A110" s="53"/>
      <c r="B110" s="54"/>
      <c r="C110" s="54"/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5"/>
    </row>
    <row r="111" spans="1:119" ht="15.75" thickBot="1">
      <c r="A111" s="56" t="s">
        <v>133</v>
      </c>
      <c r="B111" s="57"/>
      <c r="C111" s="57"/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8"/>
    </row>
  </sheetData>
  <mergeCells count="10">
    <mergeCell ref="A111:O111"/>
    <mergeCell ref="L109:N109"/>
    <mergeCell ref="A110:O11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101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166134064</v>
      </c>
      <c r="E5" s="27">
        <f t="shared" si="0"/>
        <v>66617837</v>
      </c>
      <c r="F5" s="27">
        <f t="shared" si="0"/>
        <v>2918048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235669949</v>
      </c>
      <c r="O5" s="33">
        <f t="shared" ref="O5:O36" si="1">(N5/O$112)</f>
        <v>740.16013931985776</v>
      </c>
      <c r="P5" s="6"/>
    </row>
    <row r="6" spans="1:133">
      <c r="A6" s="12"/>
      <c r="B6" s="25">
        <v>311</v>
      </c>
      <c r="C6" s="20" t="s">
        <v>3</v>
      </c>
      <c r="D6" s="47">
        <v>162841388</v>
      </c>
      <c r="E6" s="47">
        <v>42785376</v>
      </c>
      <c r="F6" s="47">
        <v>2918048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208544812</v>
      </c>
      <c r="O6" s="48">
        <f t="shared" si="1"/>
        <v>654.96919636687983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5146960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5146960</v>
      </c>
      <c r="O7" s="48">
        <f t="shared" si="1"/>
        <v>16.164872300599239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1537481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1537481</v>
      </c>
      <c r="O8" s="48">
        <f t="shared" si="1"/>
        <v>4.8287113227220759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14856364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14856364</v>
      </c>
      <c r="O9" s="48">
        <f t="shared" si="1"/>
        <v>46.658848506928308</v>
      </c>
      <c r="P9" s="9"/>
    </row>
    <row r="10" spans="1:133">
      <c r="A10" s="12"/>
      <c r="B10" s="25">
        <v>314.2</v>
      </c>
      <c r="C10" s="20" t="s">
        <v>14</v>
      </c>
      <c r="D10" s="47">
        <v>0</v>
      </c>
      <c r="E10" s="47">
        <v>1710732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1710732</v>
      </c>
      <c r="O10" s="48">
        <f t="shared" si="1"/>
        <v>5.3728345121292449</v>
      </c>
      <c r="P10" s="9"/>
    </row>
    <row r="11" spans="1:133">
      <c r="A11" s="12"/>
      <c r="B11" s="25">
        <v>315</v>
      </c>
      <c r="C11" s="20" t="s">
        <v>15</v>
      </c>
      <c r="D11" s="47">
        <v>3291901</v>
      </c>
      <c r="E11" s="47">
        <v>580924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3872825</v>
      </c>
      <c r="O11" s="48">
        <f t="shared" si="1"/>
        <v>12.163242295951056</v>
      </c>
      <c r="P11" s="9"/>
    </row>
    <row r="12" spans="1:133">
      <c r="A12" s="12"/>
      <c r="B12" s="25">
        <v>316</v>
      </c>
      <c r="C12" s="20" t="s">
        <v>16</v>
      </c>
      <c r="D12" s="47">
        <v>775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775</v>
      </c>
      <c r="O12" s="48">
        <f t="shared" si="1"/>
        <v>2.4340146480571851E-3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SUM(D14:D20)</f>
        <v>350203</v>
      </c>
      <c r="E13" s="32">
        <f t="shared" si="3"/>
        <v>11094425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311580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11756208</v>
      </c>
      <c r="O13" s="46">
        <f t="shared" si="1"/>
        <v>36.922299971105893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2928820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2928820</v>
      </c>
      <c r="O14" s="48">
        <f t="shared" si="1"/>
        <v>9.1984397180939936</v>
      </c>
      <c r="P14" s="9"/>
    </row>
    <row r="15" spans="1:133">
      <c r="A15" s="12"/>
      <c r="B15" s="25">
        <v>323.5</v>
      </c>
      <c r="C15" s="20" t="s">
        <v>18</v>
      </c>
      <c r="D15" s="47">
        <v>0</v>
      </c>
      <c r="E15" s="47">
        <v>23190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0" si="4">SUM(D15:M15)</f>
        <v>23190</v>
      </c>
      <c r="O15" s="48">
        <f t="shared" si="1"/>
        <v>7.2831999597994995E-2</v>
      </c>
      <c r="P15" s="9"/>
    </row>
    <row r="16" spans="1:133">
      <c r="A16" s="12"/>
      <c r="B16" s="25">
        <v>324.02</v>
      </c>
      <c r="C16" s="20" t="s">
        <v>19</v>
      </c>
      <c r="D16" s="47">
        <v>0</v>
      </c>
      <c r="E16" s="47">
        <v>1255228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>SUM(D16:M16)</f>
        <v>1255228</v>
      </c>
      <c r="O16" s="48">
        <f t="shared" si="1"/>
        <v>3.9422494692277734</v>
      </c>
      <c r="P16" s="9"/>
    </row>
    <row r="17" spans="1:16">
      <c r="A17" s="12"/>
      <c r="B17" s="25">
        <v>324.04000000000002</v>
      </c>
      <c r="C17" s="20" t="s">
        <v>20</v>
      </c>
      <c r="D17" s="47">
        <v>0</v>
      </c>
      <c r="E17" s="47">
        <v>4028643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>SUM(D17:M17)</f>
        <v>4028643</v>
      </c>
      <c r="O17" s="48">
        <f t="shared" si="1"/>
        <v>12.652614288765216</v>
      </c>
      <c r="P17" s="9"/>
    </row>
    <row r="18" spans="1:16">
      <c r="A18" s="12"/>
      <c r="B18" s="25">
        <v>324.07</v>
      </c>
      <c r="C18" s="20" t="s">
        <v>21</v>
      </c>
      <c r="D18" s="47">
        <v>0</v>
      </c>
      <c r="E18" s="47">
        <v>658870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658870</v>
      </c>
      <c r="O18" s="48">
        <f t="shared" si="1"/>
        <v>2.0692893305360487</v>
      </c>
      <c r="P18" s="9"/>
    </row>
    <row r="19" spans="1:16">
      <c r="A19" s="12"/>
      <c r="B19" s="25">
        <v>325.10000000000002</v>
      </c>
      <c r="C19" s="20" t="s">
        <v>22</v>
      </c>
      <c r="D19" s="47">
        <v>0</v>
      </c>
      <c r="E19" s="47">
        <v>223766</v>
      </c>
      <c r="F19" s="47">
        <v>0</v>
      </c>
      <c r="G19" s="47">
        <v>0</v>
      </c>
      <c r="H19" s="47">
        <v>0</v>
      </c>
      <c r="I19" s="47">
        <v>252000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475766</v>
      </c>
      <c r="O19" s="48">
        <f t="shared" si="1"/>
        <v>1.4942211781259029</v>
      </c>
      <c r="P19" s="9"/>
    </row>
    <row r="20" spans="1:16">
      <c r="A20" s="12"/>
      <c r="B20" s="25">
        <v>329</v>
      </c>
      <c r="C20" s="20" t="s">
        <v>23</v>
      </c>
      <c r="D20" s="47">
        <v>350203</v>
      </c>
      <c r="E20" s="47">
        <v>1975908</v>
      </c>
      <c r="F20" s="47">
        <v>0</v>
      </c>
      <c r="G20" s="47">
        <v>0</v>
      </c>
      <c r="H20" s="47">
        <v>0</v>
      </c>
      <c r="I20" s="47">
        <v>59580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2385691</v>
      </c>
      <c r="O20" s="48">
        <f t="shared" si="1"/>
        <v>7.4926539867589605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SUM(D22:D56)</f>
        <v>30971072</v>
      </c>
      <c r="E21" s="32">
        <f t="shared" si="5"/>
        <v>19999106</v>
      </c>
      <c r="F21" s="32">
        <f t="shared" si="5"/>
        <v>1467903</v>
      </c>
      <c r="G21" s="32">
        <f t="shared" si="5"/>
        <v>5157647</v>
      </c>
      <c r="H21" s="32">
        <f t="shared" si="5"/>
        <v>0</v>
      </c>
      <c r="I21" s="32">
        <f t="shared" si="5"/>
        <v>13431546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>SUM(D21:M21)</f>
        <v>71027274</v>
      </c>
      <c r="O21" s="46">
        <f t="shared" si="1"/>
        <v>223.0728068742855</v>
      </c>
      <c r="P21" s="10"/>
    </row>
    <row r="22" spans="1:16">
      <c r="A22" s="12"/>
      <c r="B22" s="25">
        <v>331.1</v>
      </c>
      <c r="C22" s="20" t="s">
        <v>24</v>
      </c>
      <c r="D22" s="47">
        <v>89335</v>
      </c>
      <c r="E22" s="47">
        <v>55768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>SUM(D22:M22)</f>
        <v>145103</v>
      </c>
      <c r="O22" s="48">
        <f t="shared" si="1"/>
        <v>0.4557197773897313</v>
      </c>
      <c r="P22" s="9"/>
    </row>
    <row r="23" spans="1:16">
      <c r="A23" s="12"/>
      <c r="B23" s="25">
        <v>331.2</v>
      </c>
      <c r="C23" s="20" t="s">
        <v>25</v>
      </c>
      <c r="D23" s="47">
        <v>335138</v>
      </c>
      <c r="E23" s="47">
        <v>297984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633122</v>
      </c>
      <c r="O23" s="48">
        <f t="shared" si="1"/>
        <v>1.9884235122674339</v>
      </c>
      <c r="P23" s="9"/>
    </row>
    <row r="24" spans="1:16">
      <c r="A24" s="12"/>
      <c r="B24" s="25">
        <v>331.39</v>
      </c>
      <c r="C24" s="20" t="s">
        <v>30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12030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2" si="6">SUM(D24:M24)</f>
        <v>12030</v>
      </c>
      <c r="O24" s="48">
        <f t="shared" si="1"/>
        <v>3.7782188665971536E-2</v>
      </c>
      <c r="P24" s="9"/>
    </row>
    <row r="25" spans="1:16">
      <c r="A25" s="12"/>
      <c r="B25" s="25">
        <v>331.42</v>
      </c>
      <c r="C25" s="20" t="s">
        <v>31</v>
      </c>
      <c r="D25" s="47">
        <v>0</v>
      </c>
      <c r="E25" s="47">
        <v>937037</v>
      </c>
      <c r="F25" s="47">
        <v>0</v>
      </c>
      <c r="G25" s="47">
        <v>0</v>
      </c>
      <c r="H25" s="47">
        <v>0</v>
      </c>
      <c r="I25" s="47">
        <v>4366795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5303832</v>
      </c>
      <c r="O25" s="48">
        <f t="shared" si="1"/>
        <v>16.657554553334759</v>
      </c>
      <c r="P25" s="9"/>
    </row>
    <row r="26" spans="1:16">
      <c r="A26" s="12"/>
      <c r="B26" s="25">
        <v>331.49</v>
      </c>
      <c r="C26" s="20" t="s">
        <v>32</v>
      </c>
      <c r="D26" s="47">
        <v>0</v>
      </c>
      <c r="E26" s="47">
        <v>50197</v>
      </c>
      <c r="F26" s="47">
        <v>0</v>
      </c>
      <c r="G26" s="47">
        <v>132564</v>
      </c>
      <c r="H26" s="47">
        <v>0</v>
      </c>
      <c r="I26" s="47">
        <v>632093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814854</v>
      </c>
      <c r="O26" s="48">
        <f t="shared" si="1"/>
        <v>2.5591826735845027</v>
      </c>
      <c r="P26" s="9"/>
    </row>
    <row r="27" spans="1:16">
      <c r="A27" s="12"/>
      <c r="B27" s="25">
        <v>331.5</v>
      </c>
      <c r="C27" s="20" t="s">
        <v>27</v>
      </c>
      <c r="D27" s="47">
        <v>145906</v>
      </c>
      <c r="E27" s="47">
        <v>2125307</v>
      </c>
      <c r="F27" s="47">
        <v>0</v>
      </c>
      <c r="G27" s="47">
        <v>0</v>
      </c>
      <c r="H27" s="47">
        <v>0</v>
      </c>
      <c r="I27" s="47">
        <v>11743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2282956</v>
      </c>
      <c r="O27" s="48">
        <f t="shared" si="1"/>
        <v>7.1699978643484377</v>
      </c>
      <c r="P27" s="9"/>
    </row>
    <row r="28" spans="1:16">
      <c r="A28" s="12"/>
      <c r="B28" s="25">
        <v>331.61</v>
      </c>
      <c r="C28" s="20" t="s">
        <v>33</v>
      </c>
      <c r="D28" s="47">
        <v>0</v>
      </c>
      <c r="E28" s="47">
        <v>226278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226278</v>
      </c>
      <c r="O28" s="48">
        <f t="shared" si="1"/>
        <v>0.71066318262333383</v>
      </c>
      <c r="P28" s="9"/>
    </row>
    <row r="29" spans="1:16">
      <c r="A29" s="12"/>
      <c r="B29" s="25">
        <v>331.62</v>
      </c>
      <c r="C29" s="20" t="s">
        <v>34</v>
      </c>
      <c r="D29" s="47">
        <v>0</v>
      </c>
      <c r="E29" s="47">
        <v>215753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215753</v>
      </c>
      <c r="O29" s="48">
        <f t="shared" si="1"/>
        <v>0.67760769337068627</v>
      </c>
      <c r="P29" s="9"/>
    </row>
    <row r="30" spans="1:16">
      <c r="A30" s="12"/>
      <c r="B30" s="25">
        <v>331.69</v>
      </c>
      <c r="C30" s="20" t="s">
        <v>35</v>
      </c>
      <c r="D30" s="47">
        <v>0</v>
      </c>
      <c r="E30" s="47">
        <v>80875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80875</v>
      </c>
      <c r="O30" s="48">
        <f t="shared" si="1"/>
        <v>0.25400120601499981</v>
      </c>
      <c r="P30" s="9"/>
    </row>
    <row r="31" spans="1:16">
      <c r="A31" s="12"/>
      <c r="B31" s="25">
        <v>331.7</v>
      </c>
      <c r="C31" s="20" t="s">
        <v>28</v>
      </c>
      <c r="D31" s="47">
        <v>0</v>
      </c>
      <c r="E31" s="47">
        <v>123538</v>
      </c>
      <c r="F31" s="47">
        <v>0</v>
      </c>
      <c r="G31" s="47">
        <v>363031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486569</v>
      </c>
      <c r="O31" s="48">
        <f t="shared" si="1"/>
        <v>1.528149771987789</v>
      </c>
      <c r="P31" s="9"/>
    </row>
    <row r="32" spans="1:16">
      <c r="A32" s="12"/>
      <c r="B32" s="25">
        <v>334.2</v>
      </c>
      <c r="C32" s="20" t="s">
        <v>29</v>
      </c>
      <c r="D32" s="47">
        <v>0</v>
      </c>
      <c r="E32" s="47">
        <v>3653196</v>
      </c>
      <c r="F32" s="47">
        <v>0</v>
      </c>
      <c r="G32" s="47">
        <v>1016638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4669834</v>
      </c>
      <c r="O32" s="48">
        <f t="shared" si="1"/>
        <v>14.666379819349004</v>
      </c>
      <c r="P32" s="9"/>
    </row>
    <row r="33" spans="1:16">
      <c r="A33" s="12"/>
      <c r="B33" s="25">
        <v>334.39</v>
      </c>
      <c r="C33" s="20" t="s">
        <v>36</v>
      </c>
      <c r="D33" s="47">
        <v>0</v>
      </c>
      <c r="E33" s="47">
        <v>158240</v>
      </c>
      <c r="F33" s="47">
        <v>0</v>
      </c>
      <c r="G33" s="47">
        <v>198024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6" si="7">SUM(D33:M33)</f>
        <v>356264</v>
      </c>
      <c r="O33" s="48">
        <f t="shared" si="1"/>
        <v>1.118905541387671</v>
      </c>
      <c r="P33" s="9"/>
    </row>
    <row r="34" spans="1:16">
      <c r="A34" s="12"/>
      <c r="B34" s="25">
        <v>334.42</v>
      </c>
      <c r="C34" s="20" t="s">
        <v>37</v>
      </c>
      <c r="D34" s="47">
        <v>0</v>
      </c>
      <c r="E34" s="47">
        <v>62052</v>
      </c>
      <c r="F34" s="47">
        <v>0</v>
      </c>
      <c r="G34" s="47">
        <v>0</v>
      </c>
      <c r="H34" s="47">
        <v>0</v>
      </c>
      <c r="I34" s="47">
        <v>1269762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1331814</v>
      </c>
      <c r="O34" s="48">
        <f t="shared" si="1"/>
        <v>4.1827803670808157</v>
      </c>
      <c r="P34" s="9"/>
    </row>
    <row r="35" spans="1:16">
      <c r="A35" s="12"/>
      <c r="B35" s="25">
        <v>334.49</v>
      </c>
      <c r="C35" s="20" t="s">
        <v>38</v>
      </c>
      <c r="D35" s="47">
        <v>0</v>
      </c>
      <c r="E35" s="47">
        <v>0</v>
      </c>
      <c r="F35" s="47">
        <v>0</v>
      </c>
      <c r="G35" s="47">
        <v>3245476</v>
      </c>
      <c r="H35" s="47">
        <v>0</v>
      </c>
      <c r="I35" s="47">
        <v>6957420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10202896</v>
      </c>
      <c r="O35" s="48">
        <f t="shared" si="1"/>
        <v>32.043868795618145</v>
      </c>
      <c r="P35" s="9"/>
    </row>
    <row r="36" spans="1:16">
      <c r="A36" s="12"/>
      <c r="B36" s="25">
        <v>334.5</v>
      </c>
      <c r="C36" s="20" t="s">
        <v>39</v>
      </c>
      <c r="D36" s="47">
        <v>14556</v>
      </c>
      <c r="E36" s="47">
        <v>2572502</v>
      </c>
      <c r="F36" s="47">
        <v>0</v>
      </c>
      <c r="G36" s="47">
        <v>0</v>
      </c>
      <c r="H36" s="47">
        <v>0</v>
      </c>
      <c r="I36" s="47">
        <v>3746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2590804</v>
      </c>
      <c r="O36" s="48">
        <f t="shared" si="1"/>
        <v>8.1368450145098681</v>
      </c>
      <c r="P36" s="9"/>
    </row>
    <row r="37" spans="1:16">
      <c r="A37" s="12"/>
      <c r="B37" s="25">
        <v>334.61</v>
      </c>
      <c r="C37" s="20" t="s">
        <v>40</v>
      </c>
      <c r="D37" s="47">
        <v>0</v>
      </c>
      <c r="E37" s="47">
        <v>958343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958343</v>
      </c>
      <c r="O37" s="48">
        <f t="shared" ref="O37:O68" si="8">(N37/O$112)</f>
        <v>3.0098334191781508</v>
      </c>
      <c r="P37" s="9"/>
    </row>
    <row r="38" spans="1:16">
      <c r="A38" s="12"/>
      <c r="B38" s="25">
        <v>334.62</v>
      </c>
      <c r="C38" s="20" t="s">
        <v>41</v>
      </c>
      <c r="D38" s="47">
        <v>3596506</v>
      </c>
      <c r="E38" s="47">
        <v>605977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4202483</v>
      </c>
      <c r="O38" s="48">
        <f t="shared" si="8"/>
        <v>13.198587329304909</v>
      </c>
      <c r="P38" s="9"/>
    </row>
    <row r="39" spans="1:16">
      <c r="A39" s="12"/>
      <c r="B39" s="25">
        <v>334.7</v>
      </c>
      <c r="C39" s="20" t="s">
        <v>42</v>
      </c>
      <c r="D39" s="47">
        <v>0</v>
      </c>
      <c r="E39" s="47">
        <v>208088</v>
      </c>
      <c r="F39" s="47">
        <v>0</v>
      </c>
      <c r="G39" s="47">
        <v>29250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237338</v>
      </c>
      <c r="O39" s="48">
        <f t="shared" si="8"/>
        <v>0.74539892714915645</v>
      </c>
      <c r="P39" s="9"/>
    </row>
    <row r="40" spans="1:16">
      <c r="A40" s="12"/>
      <c r="B40" s="25">
        <v>334.9</v>
      </c>
      <c r="C40" s="20" t="s">
        <v>43</v>
      </c>
      <c r="D40" s="47">
        <v>0</v>
      </c>
      <c r="E40" s="47">
        <v>0</v>
      </c>
      <c r="F40" s="47">
        <v>0</v>
      </c>
      <c r="G40" s="47">
        <v>26700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26700</v>
      </c>
      <c r="O40" s="48">
        <f t="shared" si="8"/>
        <v>8.3855730455647537E-2</v>
      </c>
      <c r="P40" s="9"/>
    </row>
    <row r="41" spans="1:16">
      <c r="A41" s="12"/>
      <c r="B41" s="25">
        <v>335.12</v>
      </c>
      <c r="C41" s="20" t="s">
        <v>44</v>
      </c>
      <c r="D41" s="47">
        <v>6051077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6051077</v>
      </c>
      <c r="O41" s="48">
        <f t="shared" si="8"/>
        <v>19.004400070350876</v>
      </c>
      <c r="P41" s="9"/>
    </row>
    <row r="42" spans="1:16">
      <c r="A42" s="12"/>
      <c r="B42" s="25">
        <v>335.13</v>
      </c>
      <c r="C42" s="20" t="s">
        <v>45</v>
      </c>
      <c r="D42" s="47">
        <v>72370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72370</v>
      </c>
      <c r="O42" s="48">
        <f t="shared" si="8"/>
        <v>0.22728985816761096</v>
      </c>
      <c r="P42" s="9"/>
    </row>
    <row r="43" spans="1:16">
      <c r="A43" s="12"/>
      <c r="B43" s="25">
        <v>335.14</v>
      </c>
      <c r="C43" s="20" t="s">
        <v>46</v>
      </c>
      <c r="D43" s="47">
        <v>272896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272896</v>
      </c>
      <c r="O43" s="48">
        <f t="shared" si="8"/>
        <v>0.85707465986608211</v>
      </c>
      <c r="P43" s="9"/>
    </row>
    <row r="44" spans="1:16">
      <c r="A44" s="12"/>
      <c r="B44" s="25">
        <v>335.15</v>
      </c>
      <c r="C44" s="20" t="s">
        <v>47</v>
      </c>
      <c r="D44" s="47">
        <v>132504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132504</v>
      </c>
      <c r="O44" s="48">
        <f t="shared" si="8"/>
        <v>0.41615055087247649</v>
      </c>
      <c r="P44" s="9"/>
    </row>
    <row r="45" spans="1:16">
      <c r="A45" s="12"/>
      <c r="B45" s="25">
        <v>335.16</v>
      </c>
      <c r="C45" s="20" t="s">
        <v>48</v>
      </c>
      <c r="D45" s="47">
        <v>446500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446500</v>
      </c>
      <c r="O45" s="48">
        <f t="shared" si="8"/>
        <v>1.4023065036871396</v>
      </c>
      <c r="P45" s="9"/>
    </row>
    <row r="46" spans="1:16">
      <c r="A46" s="12"/>
      <c r="B46" s="25">
        <v>335.18</v>
      </c>
      <c r="C46" s="20" t="s">
        <v>49</v>
      </c>
      <c r="D46" s="47">
        <v>16207510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16207510</v>
      </c>
      <c r="O46" s="48">
        <f t="shared" si="8"/>
        <v>50.902344191655885</v>
      </c>
      <c r="P46" s="9"/>
    </row>
    <row r="47" spans="1:16">
      <c r="A47" s="12"/>
      <c r="B47" s="25">
        <v>335.39</v>
      </c>
      <c r="C47" s="20" t="s">
        <v>50</v>
      </c>
      <c r="D47" s="47">
        <v>0</v>
      </c>
      <c r="E47" s="47">
        <v>1198036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58" si="9">SUM(D47:M47)</f>
        <v>1198036</v>
      </c>
      <c r="O47" s="48">
        <f t="shared" si="8"/>
        <v>3.7626286101933393</v>
      </c>
      <c r="P47" s="9"/>
    </row>
    <row r="48" spans="1:16">
      <c r="A48" s="12"/>
      <c r="B48" s="25">
        <v>335.49</v>
      </c>
      <c r="C48" s="20" t="s">
        <v>51</v>
      </c>
      <c r="D48" s="47">
        <v>0</v>
      </c>
      <c r="E48" s="47">
        <v>4409559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4409559</v>
      </c>
      <c r="O48" s="48">
        <f t="shared" si="8"/>
        <v>13.84894348060954</v>
      </c>
      <c r="P48" s="9"/>
    </row>
    <row r="49" spans="1:16">
      <c r="A49" s="12"/>
      <c r="B49" s="25">
        <v>335.69</v>
      </c>
      <c r="C49" s="20" t="s">
        <v>52</v>
      </c>
      <c r="D49" s="47">
        <v>16467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16467</v>
      </c>
      <c r="O49" s="48">
        <f t="shared" si="8"/>
        <v>5.1717315109106668E-2</v>
      </c>
      <c r="P49" s="9"/>
    </row>
    <row r="50" spans="1:16">
      <c r="A50" s="12"/>
      <c r="B50" s="25">
        <v>335.7</v>
      </c>
      <c r="C50" s="20" t="s">
        <v>53</v>
      </c>
      <c r="D50" s="47">
        <v>0</v>
      </c>
      <c r="E50" s="47">
        <v>387991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387991</v>
      </c>
      <c r="O50" s="48">
        <f t="shared" si="8"/>
        <v>1.2185493900830391</v>
      </c>
      <c r="P50" s="9"/>
    </row>
    <row r="51" spans="1:16">
      <c r="A51" s="12"/>
      <c r="B51" s="25">
        <v>335.8</v>
      </c>
      <c r="C51" s="20" t="s">
        <v>54</v>
      </c>
      <c r="D51" s="47">
        <v>0</v>
      </c>
      <c r="E51" s="47">
        <v>1527056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1527056</v>
      </c>
      <c r="O51" s="48">
        <f t="shared" si="8"/>
        <v>4.7959698998756295</v>
      </c>
      <c r="P51" s="9"/>
    </row>
    <row r="52" spans="1:16">
      <c r="A52" s="12"/>
      <c r="B52" s="25">
        <v>337.1</v>
      </c>
      <c r="C52" s="20" t="s">
        <v>55</v>
      </c>
      <c r="D52" s="47">
        <v>250140</v>
      </c>
      <c r="E52" s="47">
        <v>0</v>
      </c>
      <c r="F52" s="47">
        <v>1467903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1718043</v>
      </c>
      <c r="O52" s="48">
        <f t="shared" si="8"/>
        <v>5.395795907086594</v>
      </c>
      <c r="P52" s="9"/>
    </row>
    <row r="53" spans="1:16">
      <c r="A53" s="12"/>
      <c r="B53" s="25">
        <v>337.2</v>
      </c>
      <c r="C53" s="20" t="s">
        <v>56</v>
      </c>
      <c r="D53" s="47">
        <v>0</v>
      </c>
      <c r="E53" s="47">
        <v>38670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38670</v>
      </c>
      <c r="O53" s="48">
        <f t="shared" si="8"/>
        <v>0.12144947927789852</v>
      </c>
      <c r="P53" s="9"/>
    </row>
    <row r="54" spans="1:16">
      <c r="A54" s="12"/>
      <c r="B54" s="25">
        <v>337.3</v>
      </c>
      <c r="C54" s="20" t="s">
        <v>57</v>
      </c>
      <c r="D54" s="47">
        <v>0</v>
      </c>
      <c r="E54" s="47">
        <v>98263</v>
      </c>
      <c r="F54" s="47">
        <v>0</v>
      </c>
      <c r="G54" s="47">
        <v>0</v>
      </c>
      <c r="H54" s="47">
        <v>0</v>
      </c>
      <c r="I54" s="47">
        <v>76041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174304</v>
      </c>
      <c r="O54" s="48">
        <f t="shared" si="8"/>
        <v>0.54743030866446396</v>
      </c>
      <c r="P54" s="9"/>
    </row>
    <row r="55" spans="1:16">
      <c r="A55" s="12"/>
      <c r="B55" s="25">
        <v>337.4</v>
      </c>
      <c r="C55" s="20" t="s">
        <v>58</v>
      </c>
      <c r="D55" s="47">
        <v>0</v>
      </c>
      <c r="E55" s="47">
        <v>8396</v>
      </c>
      <c r="F55" s="47">
        <v>0</v>
      </c>
      <c r="G55" s="47">
        <v>145964</v>
      </c>
      <c r="H55" s="47">
        <v>0</v>
      </c>
      <c r="I55" s="47">
        <v>101916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256276</v>
      </c>
      <c r="O55" s="48">
        <f t="shared" si="8"/>
        <v>0.80487682315548803</v>
      </c>
      <c r="P55" s="9"/>
    </row>
    <row r="56" spans="1:16">
      <c r="A56" s="12"/>
      <c r="B56" s="25">
        <v>339</v>
      </c>
      <c r="C56" s="20" t="s">
        <v>59</v>
      </c>
      <c r="D56" s="47">
        <v>3340167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3340167</v>
      </c>
      <c r="O56" s="48">
        <f t="shared" si="8"/>
        <v>10.490342458009321</v>
      </c>
      <c r="P56" s="9"/>
    </row>
    <row r="57" spans="1:16" ht="15.75">
      <c r="A57" s="29" t="s">
        <v>64</v>
      </c>
      <c r="B57" s="30"/>
      <c r="C57" s="31"/>
      <c r="D57" s="32">
        <f t="shared" ref="D57:M57" si="10">SUM(D58:D91)</f>
        <v>33080421</v>
      </c>
      <c r="E57" s="32">
        <f t="shared" si="10"/>
        <v>8430174</v>
      </c>
      <c r="F57" s="32">
        <f t="shared" si="10"/>
        <v>0</v>
      </c>
      <c r="G57" s="32">
        <f t="shared" si="10"/>
        <v>18</v>
      </c>
      <c r="H57" s="32">
        <f t="shared" si="10"/>
        <v>0</v>
      </c>
      <c r="I57" s="32">
        <f t="shared" si="10"/>
        <v>140441327</v>
      </c>
      <c r="J57" s="32">
        <f t="shared" si="10"/>
        <v>68768590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si="9"/>
        <v>250720530</v>
      </c>
      <c r="O57" s="46">
        <f t="shared" si="8"/>
        <v>787.42895817891736</v>
      </c>
      <c r="P57" s="10"/>
    </row>
    <row r="58" spans="1:16">
      <c r="A58" s="12"/>
      <c r="B58" s="25">
        <v>341.1</v>
      </c>
      <c r="C58" s="20" t="s">
        <v>67</v>
      </c>
      <c r="D58" s="47">
        <v>10773</v>
      </c>
      <c r="E58" s="47">
        <v>1084946</v>
      </c>
      <c r="F58" s="47">
        <v>0</v>
      </c>
      <c r="G58" s="47">
        <v>18</v>
      </c>
      <c r="H58" s="47">
        <v>0</v>
      </c>
      <c r="I58" s="47">
        <v>1723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1097460</v>
      </c>
      <c r="O58" s="48">
        <f t="shared" si="8"/>
        <v>3.4467531814926948</v>
      </c>
      <c r="P58" s="9"/>
    </row>
    <row r="59" spans="1:16">
      <c r="A59" s="12"/>
      <c r="B59" s="25">
        <v>341.2</v>
      </c>
      <c r="C59" s="20" t="s">
        <v>68</v>
      </c>
      <c r="D59" s="47">
        <v>1545746</v>
      </c>
      <c r="E59" s="47">
        <v>69456</v>
      </c>
      <c r="F59" s="47">
        <v>0</v>
      </c>
      <c r="G59" s="47">
        <v>0</v>
      </c>
      <c r="H59" s="47">
        <v>0</v>
      </c>
      <c r="I59" s="47">
        <v>0</v>
      </c>
      <c r="J59" s="47">
        <v>68768590</v>
      </c>
      <c r="K59" s="47">
        <v>0</v>
      </c>
      <c r="L59" s="47">
        <v>0</v>
      </c>
      <c r="M59" s="47">
        <v>0</v>
      </c>
      <c r="N59" s="47">
        <f t="shared" ref="N59:N91" si="11">SUM(D59:M59)</f>
        <v>70383792</v>
      </c>
      <c r="O59" s="48">
        <f t="shared" si="8"/>
        <v>221.05184608233566</v>
      </c>
      <c r="P59" s="9"/>
    </row>
    <row r="60" spans="1:16">
      <c r="A60" s="12"/>
      <c r="B60" s="25">
        <v>341.56</v>
      </c>
      <c r="C60" s="20" t="s">
        <v>69</v>
      </c>
      <c r="D60" s="47">
        <v>18390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18390</v>
      </c>
      <c r="O60" s="48">
        <f t="shared" si="8"/>
        <v>5.7756812100350496E-2</v>
      </c>
      <c r="P60" s="9"/>
    </row>
    <row r="61" spans="1:16">
      <c r="A61" s="12"/>
      <c r="B61" s="25">
        <v>341.8</v>
      </c>
      <c r="C61" s="20" t="s">
        <v>70</v>
      </c>
      <c r="D61" s="47">
        <v>0</v>
      </c>
      <c r="E61" s="47">
        <v>123761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123761</v>
      </c>
      <c r="O61" s="48">
        <f t="shared" si="8"/>
        <v>0.38869172497832943</v>
      </c>
      <c r="P61" s="9"/>
    </row>
    <row r="62" spans="1:16">
      <c r="A62" s="12"/>
      <c r="B62" s="25">
        <v>341.9</v>
      </c>
      <c r="C62" s="20" t="s">
        <v>71</v>
      </c>
      <c r="D62" s="47">
        <v>8176308</v>
      </c>
      <c r="E62" s="47">
        <v>3215503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11391811</v>
      </c>
      <c r="O62" s="48">
        <f t="shared" si="8"/>
        <v>35.777851408901896</v>
      </c>
      <c r="P62" s="9"/>
    </row>
    <row r="63" spans="1:16">
      <c r="A63" s="12"/>
      <c r="B63" s="25">
        <v>342.1</v>
      </c>
      <c r="C63" s="20" t="s">
        <v>72</v>
      </c>
      <c r="D63" s="47">
        <v>655562</v>
      </c>
      <c r="E63" s="47">
        <v>647238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1302800</v>
      </c>
      <c r="O63" s="48">
        <f t="shared" si="8"/>
        <v>4.0916571399856787</v>
      </c>
      <c r="P63" s="9"/>
    </row>
    <row r="64" spans="1:16">
      <c r="A64" s="12"/>
      <c r="B64" s="25">
        <v>342.6</v>
      </c>
      <c r="C64" s="20" t="s">
        <v>73</v>
      </c>
      <c r="D64" s="47">
        <v>6595711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6595711</v>
      </c>
      <c r="O64" s="48">
        <f t="shared" si="8"/>
        <v>20.714912501099231</v>
      </c>
      <c r="P64" s="9"/>
    </row>
    <row r="65" spans="1:16">
      <c r="A65" s="12"/>
      <c r="B65" s="25">
        <v>343.3</v>
      </c>
      <c r="C65" s="20" t="s">
        <v>74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38697908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38697908</v>
      </c>
      <c r="O65" s="48">
        <f t="shared" si="8"/>
        <v>121.53712893054107</v>
      </c>
      <c r="P65" s="9"/>
    </row>
    <row r="66" spans="1:16">
      <c r="A66" s="12"/>
      <c r="B66" s="25">
        <v>343.4</v>
      </c>
      <c r="C66" s="20" t="s">
        <v>75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36921327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36921327</v>
      </c>
      <c r="O66" s="48">
        <f t="shared" si="8"/>
        <v>115.95748483059258</v>
      </c>
      <c r="P66" s="9"/>
    </row>
    <row r="67" spans="1:16">
      <c r="A67" s="12"/>
      <c r="B67" s="25">
        <v>343.5</v>
      </c>
      <c r="C67" s="20" t="s">
        <v>76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51174254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51174254</v>
      </c>
      <c r="O67" s="48">
        <f t="shared" si="8"/>
        <v>160.7211404379342</v>
      </c>
      <c r="P67" s="9"/>
    </row>
    <row r="68" spans="1:16">
      <c r="A68" s="12"/>
      <c r="B68" s="25">
        <v>343.7</v>
      </c>
      <c r="C68" s="20" t="s">
        <v>77</v>
      </c>
      <c r="D68" s="47">
        <v>206265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206265</v>
      </c>
      <c r="O68" s="48">
        <f t="shared" si="8"/>
        <v>0.64780907275034239</v>
      </c>
      <c r="P68" s="9"/>
    </row>
    <row r="69" spans="1:16">
      <c r="A69" s="12"/>
      <c r="B69" s="25">
        <v>344.2</v>
      </c>
      <c r="C69" s="20" t="s">
        <v>78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6928036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6928036</v>
      </c>
      <c r="O69" s="48">
        <f t="shared" ref="O69:O100" si="12">(N69/O$112)</f>
        <v>21.758633685506464</v>
      </c>
      <c r="P69" s="9"/>
    </row>
    <row r="70" spans="1:16">
      <c r="A70" s="12"/>
      <c r="B70" s="25">
        <v>344.3</v>
      </c>
      <c r="C70" s="20" t="s">
        <v>79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957399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957399</v>
      </c>
      <c r="O70" s="48">
        <f t="shared" si="12"/>
        <v>3.0068686323036142</v>
      </c>
      <c r="P70" s="9"/>
    </row>
    <row r="71" spans="1:16">
      <c r="A71" s="12"/>
      <c r="B71" s="25">
        <v>344.4</v>
      </c>
      <c r="C71" s="20" t="s">
        <v>80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393200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393200</v>
      </c>
      <c r="O71" s="48">
        <f t="shared" si="12"/>
        <v>1.2349091091820454</v>
      </c>
      <c r="P71" s="9"/>
    </row>
    <row r="72" spans="1:16">
      <c r="A72" s="12"/>
      <c r="B72" s="25">
        <v>344.9</v>
      </c>
      <c r="C72" s="20" t="s">
        <v>81</v>
      </c>
      <c r="D72" s="47">
        <v>0</v>
      </c>
      <c r="E72" s="47">
        <v>72555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72555</v>
      </c>
      <c r="O72" s="48">
        <f t="shared" si="12"/>
        <v>0.22787088101908268</v>
      </c>
      <c r="P72" s="9"/>
    </row>
    <row r="73" spans="1:16">
      <c r="A73" s="12"/>
      <c r="B73" s="25">
        <v>346.3</v>
      </c>
      <c r="C73" s="20" t="s">
        <v>82</v>
      </c>
      <c r="D73" s="47">
        <v>0</v>
      </c>
      <c r="E73" s="47">
        <v>39082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39082</v>
      </c>
      <c r="O73" s="48">
        <f t="shared" si="12"/>
        <v>0.12274343287144635</v>
      </c>
      <c r="P73" s="9"/>
    </row>
    <row r="74" spans="1:16">
      <c r="A74" s="12"/>
      <c r="B74" s="25">
        <v>346.4</v>
      </c>
      <c r="C74" s="20" t="s">
        <v>83</v>
      </c>
      <c r="D74" s="47">
        <v>120055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120055</v>
      </c>
      <c r="O74" s="48">
        <f t="shared" si="12"/>
        <v>0.37705242396452304</v>
      </c>
      <c r="P74" s="9"/>
    </row>
    <row r="75" spans="1:16">
      <c r="A75" s="12"/>
      <c r="B75" s="25">
        <v>347.1</v>
      </c>
      <c r="C75" s="20" t="s">
        <v>84</v>
      </c>
      <c r="D75" s="47">
        <v>0</v>
      </c>
      <c r="E75" s="47">
        <v>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</v>
      </c>
      <c r="O75" s="48">
        <f t="shared" si="12"/>
        <v>1.5703320310046355E-5</v>
      </c>
      <c r="P75" s="9"/>
    </row>
    <row r="76" spans="1:16">
      <c r="A76" s="12"/>
      <c r="B76" s="25">
        <v>347.2</v>
      </c>
      <c r="C76" s="20" t="s">
        <v>85</v>
      </c>
      <c r="D76" s="47">
        <v>0</v>
      </c>
      <c r="E76" s="47">
        <v>1270614</v>
      </c>
      <c r="F76" s="47">
        <v>0</v>
      </c>
      <c r="G76" s="47">
        <v>0</v>
      </c>
      <c r="H76" s="47">
        <v>0</v>
      </c>
      <c r="I76" s="47">
        <v>3348797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4619411</v>
      </c>
      <c r="O76" s="48">
        <f t="shared" si="12"/>
        <v>14.50801811535031</v>
      </c>
      <c r="P76" s="9"/>
    </row>
    <row r="77" spans="1:16">
      <c r="A77" s="12"/>
      <c r="B77" s="25">
        <v>347.5</v>
      </c>
      <c r="C77" s="20" t="s">
        <v>86</v>
      </c>
      <c r="D77" s="47">
        <v>0</v>
      </c>
      <c r="E77" s="47">
        <v>76583</v>
      </c>
      <c r="F77" s="47">
        <v>0</v>
      </c>
      <c r="G77" s="47">
        <v>0</v>
      </c>
      <c r="H77" s="47">
        <v>0</v>
      </c>
      <c r="I77" s="47">
        <v>1278782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1355365</v>
      </c>
      <c r="O77" s="48">
        <f t="shared" si="12"/>
        <v>4.2567461464051961</v>
      </c>
      <c r="P77" s="9"/>
    </row>
    <row r="78" spans="1:16">
      <c r="A78" s="12"/>
      <c r="B78" s="25">
        <v>347.9</v>
      </c>
      <c r="C78" s="20" t="s">
        <v>87</v>
      </c>
      <c r="D78" s="47">
        <v>75775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75775</v>
      </c>
      <c r="O78" s="48">
        <f t="shared" si="12"/>
        <v>0.23798381929875254</v>
      </c>
      <c r="P78" s="9"/>
    </row>
    <row r="79" spans="1:16">
      <c r="A79" s="12"/>
      <c r="B79" s="25">
        <v>348.11</v>
      </c>
      <c r="C79" s="39" t="s">
        <v>94</v>
      </c>
      <c r="D79" s="47">
        <v>0</v>
      </c>
      <c r="E79" s="47">
        <v>525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ref="N79:N85" si="13">SUM(D79:M79)</f>
        <v>525</v>
      </c>
      <c r="O79" s="48">
        <f t="shared" si="12"/>
        <v>1.6488486325548675E-3</v>
      </c>
      <c r="P79" s="9"/>
    </row>
    <row r="80" spans="1:16">
      <c r="A80" s="12"/>
      <c r="B80" s="25">
        <v>348.13</v>
      </c>
      <c r="C80" s="39" t="s">
        <v>95</v>
      </c>
      <c r="D80" s="47">
        <v>123255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123255</v>
      </c>
      <c r="O80" s="48">
        <f t="shared" si="12"/>
        <v>0.38710254896295271</v>
      </c>
      <c r="P80" s="9"/>
    </row>
    <row r="81" spans="1:16">
      <c r="A81" s="12"/>
      <c r="B81" s="25">
        <v>348.21</v>
      </c>
      <c r="C81" s="39" t="s">
        <v>96</v>
      </c>
      <c r="D81" s="47">
        <v>1105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1105</v>
      </c>
      <c r="O81" s="48">
        <f t="shared" si="12"/>
        <v>3.4704337885202445E-3</v>
      </c>
      <c r="P81" s="9"/>
    </row>
    <row r="82" spans="1:16">
      <c r="A82" s="12"/>
      <c r="B82" s="25">
        <v>348.23</v>
      </c>
      <c r="C82" s="39" t="s">
        <v>97</v>
      </c>
      <c r="D82" s="47">
        <v>42226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42226</v>
      </c>
      <c r="O82" s="48">
        <f t="shared" si="12"/>
        <v>0.13261768068240348</v>
      </c>
      <c r="P82" s="9"/>
    </row>
    <row r="83" spans="1:16">
      <c r="A83" s="12"/>
      <c r="B83" s="25">
        <v>348.32</v>
      </c>
      <c r="C83" s="39" t="s">
        <v>98</v>
      </c>
      <c r="D83" s="47">
        <v>20155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20155</v>
      </c>
      <c r="O83" s="48">
        <f t="shared" si="12"/>
        <v>6.3300084169796864E-2</v>
      </c>
      <c r="P83" s="9"/>
    </row>
    <row r="84" spans="1:16">
      <c r="A84" s="12"/>
      <c r="B84" s="25">
        <v>348.52</v>
      </c>
      <c r="C84" s="39" t="s">
        <v>99</v>
      </c>
      <c r="D84" s="47">
        <v>550417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550417</v>
      </c>
      <c r="O84" s="48">
        <f t="shared" si="12"/>
        <v>1.7286748910189571</v>
      </c>
      <c r="P84" s="9"/>
    </row>
    <row r="85" spans="1:16">
      <c r="A85" s="12"/>
      <c r="B85" s="25">
        <v>348.53</v>
      </c>
      <c r="C85" s="39" t="s">
        <v>100</v>
      </c>
      <c r="D85" s="47">
        <v>61029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61029</v>
      </c>
      <c r="O85" s="48">
        <f t="shared" si="12"/>
        <v>0.19167158704036383</v>
      </c>
      <c r="P85" s="9"/>
    </row>
    <row r="86" spans="1:16">
      <c r="A86" s="12"/>
      <c r="B86" s="25">
        <v>348.88</v>
      </c>
      <c r="C86" s="20" t="s">
        <v>88</v>
      </c>
      <c r="D86" s="47">
        <v>784083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784083</v>
      </c>
      <c r="O86" s="48">
        <f t="shared" si="12"/>
        <v>2.4625412997324152</v>
      </c>
      <c r="P86" s="9"/>
    </row>
    <row r="87" spans="1:16">
      <c r="A87" s="12"/>
      <c r="B87" s="25">
        <v>348.92099999999999</v>
      </c>
      <c r="C87" s="20" t="s">
        <v>89</v>
      </c>
      <c r="D87" s="47">
        <v>70208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70208</v>
      </c>
      <c r="O87" s="48">
        <f t="shared" si="12"/>
        <v>0.22049974246554691</v>
      </c>
      <c r="P87" s="9"/>
    </row>
    <row r="88" spans="1:16">
      <c r="A88" s="12"/>
      <c r="B88" s="25">
        <v>348.92200000000003</v>
      </c>
      <c r="C88" s="20" t="s">
        <v>90</v>
      </c>
      <c r="D88" s="47">
        <v>70208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70208</v>
      </c>
      <c r="O88" s="48">
        <f t="shared" si="12"/>
        <v>0.22049974246554691</v>
      </c>
      <c r="P88" s="9"/>
    </row>
    <row r="89" spans="1:16">
      <c r="A89" s="12"/>
      <c r="B89" s="25">
        <v>348.923</v>
      </c>
      <c r="C89" s="20" t="s">
        <v>91</v>
      </c>
      <c r="D89" s="47">
        <v>70208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70208</v>
      </c>
      <c r="O89" s="48">
        <f t="shared" si="12"/>
        <v>0.22049974246554691</v>
      </c>
      <c r="P89" s="9"/>
    </row>
    <row r="90" spans="1:16">
      <c r="A90" s="12"/>
      <c r="B90" s="25">
        <v>348.92399999999998</v>
      </c>
      <c r="C90" s="20" t="s">
        <v>92</v>
      </c>
      <c r="D90" s="47">
        <v>70208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70208</v>
      </c>
      <c r="O90" s="48">
        <f t="shared" si="12"/>
        <v>0.22049974246554691</v>
      </c>
      <c r="P90" s="9"/>
    </row>
    <row r="91" spans="1:16">
      <c r="A91" s="12"/>
      <c r="B91" s="25">
        <v>349</v>
      </c>
      <c r="C91" s="20" t="s">
        <v>1</v>
      </c>
      <c r="D91" s="47">
        <v>13812734</v>
      </c>
      <c r="E91" s="47">
        <v>1829906</v>
      </c>
      <c r="F91" s="47">
        <v>0</v>
      </c>
      <c r="G91" s="47">
        <v>0</v>
      </c>
      <c r="H91" s="47">
        <v>0</v>
      </c>
      <c r="I91" s="47">
        <v>739901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16382541</v>
      </c>
      <c r="O91" s="48">
        <f t="shared" si="12"/>
        <v>51.452057763093428</v>
      </c>
      <c r="P91" s="9"/>
    </row>
    <row r="92" spans="1:16" ht="15.75">
      <c r="A92" s="29" t="s">
        <v>65</v>
      </c>
      <c r="B92" s="30"/>
      <c r="C92" s="31"/>
      <c r="D92" s="32">
        <f t="shared" ref="D92:M92" si="14">SUM(D93:D98)</f>
        <v>661473</v>
      </c>
      <c r="E92" s="32">
        <f t="shared" si="14"/>
        <v>2475313</v>
      </c>
      <c r="F92" s="32">
        <f t="shared" si="14"/>
        <v>0</v>
      </c>
      <c r="G92" s="32">
        <f t="shared" si="14"/>
        <v>0</v>
      </c>
      <c r="H92" s="32">
        <f t="shared" si="14"/>
        <v>0</v>
      </c>
      <c r="I92" s="32">
        <f t="shared" si="14"/>
        <v>248393</v>
      </c>
      <c r="J92" s="32">
        <f t="shared" si="14"/>
        <v>0</v>
      </c>
      <c r="K92" s="32">
        <f t="shared" si="14"/>
        <v>0</v>
      </c>
      <c r="L92" s="32">
        <f t="shared" si="14"/>
        <v>0</v>
      </c>
      <c r="M92" s="32">
        <f t="shared" si="14"/>
        <v>0</v>
      </c>
      <c r="N92" s="32">
        <f t="shared" ref="N92:N110" si="15">SUM(D92:M92)</f>
        <v>3385179</v>
      </c>
      <c r="O92" s="46">
        <f t="shared" si="12"/>
        <v>10.631710028768483</v>
      </c>
      <c r="P92" s="10"/>
    </row>
    <row r="93" spans="1:16">
      <c r="A93" s="13"/>
      <c r="B93" s="40">
        <v>351.1</v>
      </c>
      <c r="C93" s="21" t="s">
        <v>102</v>
      </c>
      <c r="D93" s="47">
        <v>0</v>
      </c>
      <c r="E93" s="47">
        <v>2235072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5"/>
        <v>2235072</v>
      </c>
      <c r="O93" s="48">
        <f t="shared" si="12"/>
        <v>7.0196103064031856</v>
      </c>
      <c r="P93" s="9"/>
    </row>
    <row r="94" spans="1:16">
      <c r="A94" s="13"/>
      <c r="B94" s="40">
        <v>351.5</v>
      </c>
      <c r="C94" s="21" t="s">
        <v>103</v>
      </c>
      <c r="D94" s="47">
        <v>164769</v>
      </c>
      <c r="E94" s="47">
        <v>5126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169895</v>
      </c>
      <c r="O94" s="48">
        <f t="shared" si="12"/>
        <v>0.53358312081506509</v>
      </c>
      <c r="P94" s="9"/>
    </row>
    <row r="95" spans="1:16">
      <c r="A95" s="13"/>
      <c r="B95" s="40">
        <v>352</v>
      </c>
      <c r="C95" s="21" t="s">
        <v>104</v>
      </c>
      <c r="D95" s="47">
        <v>0</v>
      </c>
      <c r="E95" s="47">
        <v>133584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133584</v>
      </c>
      <c r="O95" s="48">
        <f t="shared" si="12"/>
        <v>0.41954246805944651</v>
      </c>
      <c r="P95" s="9"/>
    </row>
    <row r="96" spans="1:16">
      <c r="A96" s="13"/>
      <c r="B96" s="40">
        <v>353</v>
      </c>
      <c r="C96" s="21" t="s">
        <v>105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248393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248393</v>
      </c>
      <c r="O96" s="48">
        <f t="shared" si="12"/>
        <v>0.78011896835466887</v>
      </c>
      <c r="P96" s="9"/>
    </row>
    <row r="97" spans="1:119">
      <c r="A97" s="13"/>
      <c r="B97" s="40">
        <v>354</v>
      </c>
      <c r="C97" s="21" t="s">
        <v>106</v>
      </c>
      <c r="D97" s="47">
        <v>18344</v>
      </c>
      <c r="E97" s="47">
        <v>101531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119875</v>
      </c>
      <c r="O97" s="48">
        <f t="shared" si="12"/>
        <v>0.37648710443336136</v>
      </c>
      <c r="P97" s="9"/>
    </row>
    <row r="98" spans="1:119">
      <c r="A98" s="13"/>
      <c r="B98" s="40">
        <v>359</v>
      </c>
      <c r="C98" s="21" t="s">
        <v>107</v>
      </c>
      <c r="D98" s="47">
        <v>478360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478360</v>
      </c>
      <c r="O98" s="48">
        <f t="shared" si="12"/>
        <v>1.502368060702755</v>
      </c>
      <c r="P98" s="9"/>
    </row>
    <row r="99" spans="1:119" ht="15.75">
      <c r="A99" s="29" t="s">
        <v>4</v>
      </c>
      <c r="B99" s="30"/>
      <c r="C99" s="31"/>
      <c r="D99" s="32">
        <f t="shared" ref="D99:M99" si="16">SUM(D100:D105)</f>
        <v>7917143</v>
      </c>
      <c r="E99" s="32">
        <f t="shared" si="16"/>
        <v>8286788</v>
      </c>
      <c r="F99" s="32">
        <f t="shared" si="16"/>
        <v>185721</v>
      </c>
      <c r="G99" s="32">
        <f t="shared" si="16"/>
        <v>9326736</v>
      </c>
      <c r="H99" s="32">
        <f t="shared" si="16"/>
        <v>0</v>
      </c>
      <c r="I99" s="32">
        <f t="shared" si="16"/>
        <v>9709746</v>
      </c>
      <c r="J99" s="32">
        <f t="shared" si="16"/>
        <v>3073746</v>
      </c>
      <c r="K99" s="32">
        <f t="shared" si="16"/>
        <v>0</v>
      </c>
      <c r="L99" s="32">
        <f t="shared" si="16"/>
        <v>0</v>
      </c>
      <c r="M99" s="32">
        <f t="shared" si="16"/>
        <v>0</v>
      </c>
      <c r="N99" s="32">
        <f t="shared" si="15"/>
        <v>38499880</v>
      </c>
      <c r="O99" s="46">
        <f t="shared" si="12"/>
        <v>120.9151895076695</v>
      </c>
      <c r="P99" s="10"/>
    </row>
    <row r="100" spans="1:119">
      <c r="A100" s="12"/>
      <c r="B100" s="25">
        <v>361.1</v>
      </c>
      <c r="C100" s="20" t="s">
        <v>108</v>
      </c>
      <c r="D100" s="47">
        <v>3296395</v>
      </c>
      <c r="E100" s="47">
        <v>7097718</v>
      </c>
      <c r="F100" s="47">
        <v>185721</v>
      </c>
      <c r="G100" s="47">
        <v>3581891</v>
      </c>
      <c r="H100" s="47">
        <v>0</v>
      </c>
      <c r="I100" s="47">
        <v>5193974</v>
      </c>
      <c r="J100" s="47">
        <v>1427639</v>
      </c>
      <c r="K100" s="47">
        <v>0</v>
      </c>
      <c r="L100" s="47">
        <v>0</v>
      </c>
      <c r="M100" s="47">
        <v>0</v>
      </c>
      <c r="N100" s="47">
        <f t="shared" si="15"/>
        <v>20783338</v>
      </c>
      <c r="O100" s="48">
        <f t="shared" si="12"/>
        <v>65.273482745191643</v>
      </c>
      <c r="P100" s="9"/>
    </row>
    <row r="101" spans="1:119">
      <c r="A101" s="12"/>
      <c r="B101" s="25">
        <v>362</v>
      </c>
      <c r="C101" s="20" t="s">
        <v>109</v>
      </c>
      <c r="D101" s="47">
        <v>1361523</v>
      </c>
      <c r="E101" s="47">
        <v>21010</v>
      </c>
      <c r="F101" s="47">
        <v>0</v>
      </c>
      <c r="G101" s="47">
        <v>0</v>
      </c>
      <c r="H101" s="47">
        <v>0</v>
      </c>
      <c r="I101" s="47">
        <v>2935705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5"/>
        <v>4318238</v>
      </c>
      <c r="O101" s="48">
        <f t="shared" ref="O101:O110" si="17">(N101/O$112)</f>
        <v>13.562134897802791</v>
      </c>
      <c r="P101" s="9"/>
    </row>
    <row r="102" spans="1:119">
      <c r="A102" s="12"/>
      <c r="B102" s="25">
        <v>364</v>
      </c>
      <c r="C102" s="20" t="s">
        <v>110</v>
      </c>
      <c r="D102" s="47">
        <v>14019</v>
      </c>
      <c r="E102" s="47">
        <v>11612</v>
      </c>
      <c r="F102" s="47">
        <v>0</v>
      </c>
      <c r="G102" s="47">
        <v>0</v>
      </c>
      <c r="H102" s="47">
        <v>0</v>
      </c>
      <c r="I102" s="47">
        <v>64515</v>
      </c>
      <c r="J102" s="47">
        <v>135812</v>
      </c>
      <c r="K102" s="47">
        <v>0</v>
      </c>
      <c r="L102" s="47">
        <v>0</v>
      </c>
      <c r="M102" s="47">
        <v>0</v>
      </c>
      <c r="N102" s="47">
        <f t="shared" si="15"/>
        <v>225958</v>
      </c>
      <c r="O102" s="48">
        <f t="shared" si="17"/>
        <v>0.70965817012349086</v>
      </c>
      <c r="P102" s="9"/>
    </row>
    <row r="103" spans="1:119">
      <c r="A103" s="12"/>
      <c r="B103" s="25">
        <v>365</v>
      </c>
      <c r="C103" s="20" t="s">
        <v>111</v>
      </c>
      <c r="D103" s="47">
        <v>4504</v>
      </c>
      <c r="E103" s="47">
        <v>8376</v>
      </c>
      <c r="F103" s="47">
        <v>0</v>
      </c>
      <c r="G103" s="47">
        <v>0</v>
      </c>
      <c r="H103" s="47">
        <v>0</v>
      </c>
      <c r="I103" s="47">
        <v>18580</v>
      </c>
      <c r="J103" s="47">
        <v>6100</v>
      </c>
      <c r="K103" s="47">
        <v>0</v>
      </c>
      <c r="L103" s="47">
        <v>0</v>
      </c>
      <c r="M103" s="47">
        <v>0</v>
      </c>
      <c r="N103" s="47">
        <f t="shared" si="15"/>
        <v>37560</v>
      </c>
      <c r="O103" s="48">
        <f t="shared" si="17"/>
        <v>0.11796334216906823</v>
      </c>
      <c r="P103" s="9"/>
    </row>
    <row r="104" spans="1:119">
      <c r="A104" s="12"/>
      <c r="B104" s="25">
        <v>366</v>
      </c>
      <c r="C104" s="20" t="s">
        <v>112</v>
      </c>
      <c r="D104" s="47">
        <v>1212547</v>
      </c>
      <c r="E104" s="47">
        <v>130944</v>
      </c>
      <c r="F104" s="47">
        <v>0</v>
      </c>
      <c r="G104" s="47">
        <v>5744845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7088336</v>
      </c>
      <c r="O104" s="48">
        <f t="shared" si="17"/>
        <v>22.262082134646551</v>
      </c>
      <c r="P104" s="9"/>
    </row>
    <row r="105" spans="1:119">
      <c r="A105" s="12"/>
      <c r="B105" s="25">
        <v>369.9</v>
      </c>
      <c r="C105" s="20" t="s">
        <v>113</v>
      </c>
      <c r="D105" s="47">
        <v>2028155</v>
      </c>
      <c r="E105" s="47">
        <v>1017128</v>
      </c>
      <c r="F105" s="47">
        <v>0</v>
      </c>
      <c r="G105" s="47">
        <v>0</v>
      </c>
      <c r="H105" s="47">
        <v>0</v>
      </c>
      <c r="I105" s="47">
        <v>1496972</v>
      </c>
      <c r="J105" s="47">
        <v>1504195</v>
      </c>
      <c r="K105" s="47">
        <v>0</v>
      </c>
      <c r="L105" s="47">
        <v>0</v>
      </c>
      <c r="M105" s="47">
        <v>0</v>
      </c>
      <c r="N105" s="47">
        <f t="shared" si="15"/>
        <v>6046450</v>
      </c>
      <c r="O105" s="48">
        <f t="shared" si="17"/>
        <v>18.989868217735957</v>
      </c>
      <c r="P105" s="9"/>
    </row>
    <row r="106" spans="1:119" ht="15.75">
      <c r="A106" s="29" t="s">
        <v>66</v>
      </c>
      <c r="B106" s="30"/>
      <c r="C106" s="31"/>
      <c r="D106" s="32">
        <f t="shared" ref="D106:M106" si="18">SUM(D107:D109)</f>
        <v>7465003</v>
      </c>
      <c r="E106" s="32">
        <f t="shared" si="18"/>
        <v>15142370</v>
      </c>
      <c r="F106" s="32">
        <f t="shared" si="18"/>
        <v>36548353</v>
      </c>
      <c r="G106" s="32">
        <f t="shared" si="18"/>
        <v>23052883</v>
      </c>
      <c r="H106" s="32">
        <f t="shared" si="18"/>
        <v>0</v>
      </c>
      <c r="I106" s="32">
        <f t="shared" si="18"/>
        <v>31026630</v>
      </c>
      <c r="J106" s="32">
        <f t="shared" si="18"/>
        <v>2949316</v>
      </c>
      <c r="K106" s="32">
        <f t="shared" si="18"/>
        <v>0</v>
      </c>
      <c r="L106" s="32">
        <f t="shared" si="18"/>
        <v>0</v>
      </c>
      <c r="M106" s="32">
        <f t="shared" si="18"/>
        <v>0</v>
      </c>
      <c r="N106" s="32">
        <f t="shared" si="15"/>
        <v>116184555</v>
      </c>
      <c r="O106" s="46">
        <f t="shared" si="17"/>
        <v>364.8966564490396</v>
      </c>
      <c r="P106" s="9"/>
    </row>
    <row r="107" spans="1:119">
      <c r="A107" s="12"/>
      <c r="B107" s="25">
        <v>381</v>
      </c>
      <c r="C107" s="20" t="s">
        <v>114</v>
      </c>
      <c r="D107" s="47">
        <v>7465003</v>
      </c>
      <c r="E107" s="47">
        <v>15142370</v>
      </c>
      <c r="F107" s="47">
        <v>36548353</v>
      </c>
      <c r="G107" s="47">
        <v>23052883</v>
      </c>
      <c r="H107" s="47">
        <v>0</v>
      </c>
      <c r="I107" s="47">
        <v>10595107</v>
      </c>
      <c r="J107" s="47">
        <v>2500000</v>
      </c>
      <c r="K107" s="47">
        <v>0</v>
      </c>
      <c r="L107" s="47">
        <v>0</v>
      </c>
      <c r="M107" s="47">
        <v>0</v>
      </c>
      <c r="N107" s="47">
        <f t="shared" si="15"/>
        <v>95303716</v>
      </c>
      <c r="O107" s="48">
        <f t="shared" si="17"/>
        <v>299.31695581713797</v>
      </c>
      <c r="P107" s="9"/>
    </row>
    <row r="108" spans="1:119">
      <c r="A108" s="12"/>
      <c r="B108" s="25">
        <v>389.4</v>
      </c>
      <c r="C108" s="20" t="s">
        <v>115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59</v>
      </c>
      <c r="J108" s="47">
        <v>449316</v>
      </c>
      <c r="K108" s="47">
        <v>0</v>
      </c>
      <c r="L108" s="47">
        <v>0</v>
      </c>
      <c r="M108" s="47">
        <v>0</v>
      </c>
      <c r="N108" s="47">
        <f t="shared" si="15"/>
        <v>449375</v>
      </c>
      <c r="O108" s="48">
        <f t="shared" si="17"/>
        <v>1.4113359128654162</v>
      </c>
      <c r="P108" s="9"/>
    </row>
    <row r="109" spans="1:119" ht="15.75" thickBot="1">
      <c r="A109" s="12"/>
      <c r="B109" s="25">
        <v>389.8</v>
      </c>
      <c r="C109" s="20" t="s">
        <v>116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20431464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20431464</v>
      </c>
      <c r="O109" s="48">
        <f t="shared" si="17"/>
        <v>64.168364719036191</v>
      </c>
      <c r="P109" s="9"/>
    </row>
    <row r="110" spans="1:119" ht="16.5" thickBot="1">
      <c r="A110" s="14" t="s">
        <v>93</v>
      </c>
      <c r="B110" s="23"/>
      <c r="C110" s="22"/>
      <c r="D110" s="15">
        <f t="shared" ref="D110:M110" si="19">SUM(D5,D13,D21,D57,D92,D99,D106)</f>
        <v>246579379</v>
      </c>
      <c r="E110" s="15">
        <f t="shared" si="19"/>
        <v>132046013</v>
      </c>
      <c r="F110" s="15">
        <f t="shared" si="19"/>
        <v>41120025</v>
      </c>
      <c r="G110" s="15">
        <f t="shared" si="19"/>
        <v>37537284</v>
      </c>
      <c r="H110" s="15">
        <f t="shared" si="19"/>
        <v>0</v>
      </c>
      <c r="I110" s="15">
        <f t="shared" si="19"/>
        <v>195169222</v>
      </c>
      <c r="J110" s="15">
        <f t="shared" si="19"/>
        <v>74791652</v>
      </c>
      <c r="K110" s="15">
        <f t="shared" si="19"/>
        <v>0</v>
      </c>
      <c r="L110" s="15">
        <f t="shared" si="19"/>
        <v>0</v>
      </c>
      <c r="M110" s="15">
        <f t="shared" si="19"/>
        <v>0</v>
      </c>
      <c r="N110" s="15">
        <f t="shared" si="15"/>
        <v>727243575</v>
      </c>
      <c r="O110" s="38">
        <f t="shared" si="17"/>
        <v>2284.027760329644</v>
      </c>
      <c r="P110" s="6"/>
      <c r="Q110" s="2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</row>
    <row r="111" spans="1:119">
      <c r="A111" s="16"/>
      <c r="B111" s="18"/>
      <c r="C111" s="18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9"/>
    </row>
    <row r="112" spans="1:119">
      <c r="A112" s="41"/>
      <c r="B112" s="42"/>
      <c r="C112" s="42"/>
      <c r="D112" s="43"/>
      <c r="E112" s="43"/>
      <c r="F112" s="43"/>
      <c r="G112" s="43"/>
      <c r="H112" s="43"/>
      <c r="I112" s="43"/>
      <c r="J112" s="43"/>
      <c r="K112" s="43"/>
      <c r="L112" s="52" t="s">
        <v>123</v>
      </c>
      <c r="M112" s="52"/>
      <c r="N112" s="52"/>
      <c r="O112" s="44">
        <v>318404</v>
      </c>
    </row>
    <row r="113" spans="1:15">
      <c r="A113" s="53"/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5"/>
    </row>
    <row r="114" spans="1:15" ht="15.75" thickBot="1">
      <c r="A114" s="56" t="s">
        <v>133</v>
      </c>
      <c r="B114" s="57"/>
      <c r="C114" s="57"/>
      <c r="D114" s="57"/>
      <c r="E114" s="57"/>
      <c r="F114" s="57"/>
      <c r="G114" s="57"/>
      <c r="H114" s="57"/>
      <c r="I114" s="57"/>
      <c r="J114" s="57"/>
      <c r="K114" s="57"/>
      <c r="L114" s="57"/>
      <c r="M114" s="57"/>
      <c r="N114" s="57"/>
      <c r="O114" s="58"/>
    </row>
  </sheetData>
  <mergeCells count="10">
    <mergeCell ref="A114:O114"/>
    <mergeCell ref="A1:O1"/>
    <mergeCell ref="D3:H3"/>
    <mergeCell ref="I3:J3"/>
    <mergeCell ref="K3:L3"/>
    <mergeCell ref="O3:O4"/>
    <mergeCell ref="A2:O2"/>
    <mergeCell ref="A3:C4"/>
    <mergeCell ref="A113:O113"/>
    <mergeCell ref="L112:N112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137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177357788</v>
      </c>
      <c r="E5" s="27">
        <f t="shared" si="0"/>
        <v>73266396</v>
      </c>
      <c r="F5" s="27">
        <f t="shared" si="0"/>
        <v>2902587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253526771</v>
      </c>
      <c r="O5" s="33">
        <f t="shared" ref="O5:O36" si="1">(N5/O$115)</f>
        <v>798.00934532371832</v>
      </c>
      <c r="P5" s="6"/>
    </row>
    <row r="6" spans="1:133">
      <c r="A6" s="12"/>
      <c r="B6" s="25">
        <v>311</v>
      </c>
      <c r="C6" s="20" t="s">
        <v>3</v>
      </c>
      <c r="D6" s="47">
        <v>174318974</v>
      </c>
      <c r="E6" s="47">
        <v>49224762</v>
      </c>
      <c r="F6" s="47">
        <v>2902587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226446323</v>
      </c>
      <c r="O6" s="48">
        <f t="shared" si="1"/>
        <v>712.77002130947847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5012502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5012502</v>
      </c>
      <c r="O7" s="48">
        <f t="shared" si="1"/>
        <v>15.77751897236063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1574907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1574907</v>
      </c>
      <c r="O8" s="48">
        <f t="shared" si="1"/>
        <v>4.9572299566570877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15072039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15072039</v>
      </c>
      <c r="O9" s="48">
        <f t="shared" si="1"/>
        <v>47.441254143072534</v>
      </c>
      <c r="P9" s="9"/>
    </row>
    <row r="10" spans="1:133">
      <c r="A10" s="12"/>
      <c r="B10" s="25">
        <v>314.2</v>
      </c>
      <c r="C10" s="20" t="s">
        <v>14</v>
      </c>
      <c r="D10" s="47">
        <v>0</v>
      </c>
      <c r="E10" s="47">
        <v>1952154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1952154</v>
      </c>
      <c r="O10" s="48">
        <f t="shared" si="1"/>
        <v>6.1446652334442353</v>
      </c>
      <c r="P10" s="9"/>
    </row>
    <row r="11" spans="1:133">
      <c r="A11" s="12"/>
      <c r="B11" s="25">
        <v>315</v>
      </c>
      <c r="C11" s="20" t="s">
        <v>15</v>
      </c>
      <c r="D11" s="47">
        <v>3037964</v>
      </c>
      <c r="E11" s="47">
        <v>430032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3467996</v>
      </c>
      <c r="O11" s="48">
        <f t="shared" si="1"/>
        <v>10.91598022027139</v>
      </c>
      <c r="P11" s="9"/>
    </row>
    <row r="12" spans="1:133">
      <c r="A12" s="12"/>
      <c r="B12" s="25">
        <v>316</v>
      </c>
      <c r="C12" s="20" t="s">
        <v>16</v>
      </c>
      <c r="D12" s="47">
        <v>850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850</v>
      </c>
      <c r="O12" s="48">
        <f t="shared" si="1"/>
        <v>2.6754884340208815E-3</v>
      </c>
      <c r="P12" s="9"/>
    </row>
    <row r="13" spans="1:133" ht="15.75">
      <c r="A13" s="29" t="s">
        <v>138</v>
      </c>
      <c r="B13" s="30"/>
      <c r="C13" s="31"/>
      <c r="D13" s="32">
        <f t="shared" ref="D13:M13" si="3">SUM(D14:D16)</f>
        <v>257745</v>
      </c>
      <c r="E13" s="32">
        <f t="shared" si="3"/>
        <v>5637633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58221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5953599</v>
      </c>
      <c r="O13" s="46">
        <f t="shared" si="1"/>
        <v>18.73974737093916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3289941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3289941</v>
      </c>
      <c r="O14" s="48">
        <f t="shared" si="1"/>
        <v>10.355528346013051</v>
      </c>
      <c r="P14" s="9"/>
    </row>
    <row r="15" spans="1:133">
      <c r="A15" s="12"/>
      <c r="B15" s="25">
        <v>323.5</v>
      </c>
      <c r="C15" s="20" t="s">
        <v>18</v>
      </c>
      <c r="D15" s="47">
        <v>0</v>
      </c>
      <c r="E15" s="47">
        <v>883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883</v>
      </c>
      <c r="O15" s="48">
        <f t="shared" si="1"/>
        <v>2.7793603379299273E-3</v>
      </c>
      <c r="P15" s="9"/>
    </row>
    <row r="16" spans="1:133">
      <c r="A16" s="12"/>
      <c r="B16" s="25">
        <v>329</v>
      </c>
      <c r="C16" s="20" t="s">
        <v>139</v>
      </c>
      <c r="D16" s="47">
        <v>257745</v>
      </c>
      <c r="E16" s="47">
        <v>2346809</v>
      </c>
      <c r="F16" s="47">
        <v>0</v>
      </c>
      <c r="G16" s="47">
        <v>0</v>
      </c>
      <c r="H16" s="47">
        <v>0</v>
      </c>
      <c r="I16" s="47">
        <v>58221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2662775</v>
      </c>
      <c r="O16" s="48">
        <f t="shared" si="1"/>
        <v>8.3814396645881786</v>
      </c>
      <c r="P16" s="9"/>
    </row>
    <row r="17" spans="1:16" ht="15.75">
      <c r="A17" s="29" t="s">
        <v>26</v>
      </c>
      <c r="B17" s="30"/>
      <c r="C17" s="31"/>
      <c r="D17" s="32">
        <f t="shared" ref="D17:M17" si="5">SUM(D18:D55)</f>
        <v>33156918</v>
      </c>
      <c r="E17" s="32">
        <f t="shared" si="5"/>
        <v>20237325</v>
      </c>
      <c r="F17" s="32">
        <f t="shared" si="5"/>
        <v>1059278</v>
      </c>
      <c r="G17" s="32">
        <f t="shared" si="5"/>
        <v>5750867</v>
      </c>
      <c r="H17" s="32">
        <f t="shared" si="5"/>
        <v>0</v>
      </c>
      <c r="I17" s="32">
        <f t="shared" si="5"/>
        <v>12340679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5">
        <f t="shared" si="4"/>
        <v>72545067</v>
      </c>
      <c r="O17" s="46">
        <f t="shared" si="1"/>
        <v>228.34527965149402</v>
      </c>
      <c r="P17" s="10"/>
    </row>
    <row r="18" spans="1:16">
      <c r="A18" s="12"/>
      <c r="B18" s="25">
        <v>331.1</v>
      </c>
      <c r="C18" s="20" t="s">
        <v>24</v>
      </c>
      <c r="D18" s="47">
        <v>71287</v>
      </c>
      <c r="E18" s="47">
        <v>172428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243715</v>
      </c>
      <c r="O18" s="48">
        <f t="shared" si="1"/>
        <v>0.76712548670282243</v>
      </c>
      <c r="P18" s="9"/>
    </row>
    <row r="19" spans="1:16">
      <c r="A19" s="12"/>
      <c r="B19" s="25">
        <v>331.2</v>
      </c>
      <c r="C19" s="20" t="s">
        <v>25</v>
      </c>
      <c r="D19" s="47">
        <v>492352</v>
      </c>
      <c r="E19" s="47">
        <v>372292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864644</v>
      </c>
      <c r="O19" s="48">
        <f t="shared" si="1"/>
        <v>2.7215823782888835</v>
      </c>
      <c r="P19" s="9"/>
    </row>
    <row r="20" spans="1:16">
      <c r="A20" s="12"/>
      <c r="B20" s="25">
        <v>331.35</v>
      </c>
      <c r="C20" s="20" t="s">
        <v>140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12151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30" si="6">SUM(D20:M20)</f>
        <v>12151</v>
      </c>
      <c r="O20" s="48">
        <f t="shared" si="1"/>
        <v>3.8246894072691447E-2</v>
      </c>
      <c r="P20" s="9"/>
    </row>
    <row r="21" spans="1:16">
      <c r="A21" s="12"/>
      <c r="B21" s="25">
        <v>331.39</v>
      </c>
      <c r="C21" s="20" t="s">
        <v>30</v>
      </c>
      <c r="D21" s="47">
        <v>0</v>
      </c>
      <c r="E21" s="47">
        <v>1929654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1929654</v>
      </c>
      <c r="O21" s="48">
        <f t="shared" si="1"/>
        <v>6.0738434807789767</v>
      </c>
      <c r="P21" s="9"/>
    </row>
    <row r="22" spans="1:16">
      <c r="A22" s="12"/>
      <c r="B22" s="25">
        <v>331.42</v>
      </c>
      <c r="C22" s="20" t="s">
        <v>31</v>
      </c>
      <c r="D22" s="47">
        <v>0</v>
      </c>
      <c r="E22" s="47">
        <v>710340</v>
      </c>
      <c r="F22" s="47">
        <v>0</v>
      </c>
      <c r="G22" s="47">
        <v>0</v>
      </c>
      <c r="H22" s="47">
        <v>0</v>
      </c>
      <c r="I22" s="47">
        <v>2233621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2943961</v>
      </c>
      <c r="O22" s="48">
        <f t="shared" si="1"/>
        <v>9.2665101243629984</v>
      </c>
      <c r="P22" s="9"/>
    </row>
    <row r="23" spans="1:16">
      <c r="A23" s="12"/>
      <c r="B23" s="25">
        <v>331.49</v>
      </c>
      <c r="C23" s="20" t="s">
        <v>32</v>
      </c>
      <c r="D23" s="47">
        <v>0</v>
      </c>
      <c r="E23" s="47">
        <v>145333</v>
      </c>
      <c r="F23" s="47">
        <v>0</v>
      </c>
      <c r="G23" s="47">
        <v>610556</v>
      </c>
      <c r="H23" s="47">
        <v>0</v>
      </c>
      <c r="I23" s="47">
        <v>329997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1085886</v>
      </c>
      <c r="O23" s="48">
        <f t="shared" si="1"/>
        <v>3.4179710984296459</v>
      </c>
      <c r="P23" s="9"/>
    </row>
    <row r="24" spans="1:16">
      <c r="A24" s="12"/>
      <c r="B24" s="25">
        <v>331.5</v>
      </c>
      <c r="C24" s="20" t="s">
        <v>27</v>
      </c>
      <c r="D24" s="47">
        <v>0</v>
      </c>
      <c r="E24" s="47">
        <v>1794490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1794490</v>
      </c>
      <c r="O24" s="48">
        <f t="shared" si="1"/>
        <v>5.6483967529013315</v>
      </c>
      <c r="P24" s="9"/>
    </row>
    <row r="25" spans="1:16">
      <c r="A25" s="12"/>
      <c r="B25" s="25">
        <v>331.61</v>
      </c>
      <c r="C25" s="20" t="s">
        <v>33</v>
      </c>
      <c r="D25" s="47">
        <v>0</v>
      </c>
      <c r="E25" s="47">
        <v>226674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226674</v>
      </c>
      <c r="O25" s="48">
        <f t="shared" si="1"/>
        <v>0.71348666505088154</v>
      </c>
      <c r="P25" s="9"/>
    </row>
    <row r="26" spans="1:16">
      <c r="A26" s="12"/>
      <c r="B26" s="25">
        <v>331.62</v>
      </c>
      <c r="C26" s="20" t="s">
        <v>34</v>
      </c>
      <c r="D26" s="47">
        <v>0</v>
      </c>
      <c r="E26" s="47">
        <v>170166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170166</v>
      </c>
      <c r="O26" s="48">
        <f t="shared" si="1"/>
        <v>0.53562019395717331</v>
      </c>
      <c r="P26" s="9"/>
    </row>
    <row r="27" spans="1:16">
      <c r="A27" s="12"/>
      <c r="B27" s="25">
        <v>331.69</v>
      </c>
      <c r="C27" s="20" t="s">
        <v>35</v>
      </c>
      <c r="D27" s="47">
        <v>0</v>
      </c>
      <c r="E27" s="47">
        <v>60000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60000</v>
      </c>
      <c r="O27" s="48">
        <f t="shared" si="1"/>
        <v>0.18885800710735634</v>
      </c>
      <c r="P27" s="9"/>
    </row>
    <row r="28" spans="1:16">
      <c r="A28" s="12"/>
      <c r="B28" s="25">
        <v>331.7</v>
      </c>
      <c r="C28" s="20" t="s">
        <v>28</v>
      </c>
      <c r="D28" s="47">
        <v>0</v>
      </c>
      <c r="E28" s="47">
        <v>170420</v>
      </c>
      <c r="F28" s="47">
        <v>0</v>
      </c>
      <c r="G28" s="47">
        <v>93177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263597</v>
      </c>
      <c r="O28" s="48">
        <f t="shared" si="1"/>
        <v>0.82970673499129677</v>
      </c>
      <c r="P28" s="9"/>
    </row>
    <row r="29" spans="1:16">
      <c r="A29" s="12"/>
      <c r="B29" s="25">
        <v>334.1</v>
      </c>
      <c r="C29" s="20" t="s">
        <v>141</v>
      </c>
      <c r="D29" s="47">
        <v>0</v>
      </c>
      <c r="E29" s="47">
        <v>28800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28800</v>
      </c>
      <c r="O29" s="48">
        <f t="shared" si="1"/>
        <v>9.0651843411531041E-2</v>
      </c>
      <c r="P29" s="9"/>
    </row>
    <row r="30" spans="1:16">
      <c r="A30" s="12"/>
      <c r="B30" s="25">
        <v>334.2</v>
      </c>
      <c r="C30" s="20" t="s">
        <v>29</v>
      </c>
      <c r="D30" s="47">
        <v>0</v>
      </c>
      <c r="E30" s="47">
        <v>4011606</v>
      </c>
      <c r="F30" s="47">
        <v>0</v>
      </c>
      <c r="G30" s="47">
        <v>990163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5001769</v>
      </c>
      <c r="O30" s="48">
        <f t="shared" si="1"/>
        <v>15.743735422522576</v>
      </c>
      <c r="P30" s="9"/>
    </row>
    <row r="31" spans="1:16">
      <c r="A31" s="12"/>
      <c r="B31" s="25">
        <v>334.34</v>
      </c>
      <c r="C31" s="20" t="s">
        <v>142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19839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19839</v>
      </c>
      <c r="O31" s="48">
        <f t="shared" si="1"/>
        <v>6.2445900050047375E-2</v>
      </c>
      <c r="P31" s="9"/>
    </row>
    <row r="32" spans="1:16">
      <c r="A32" s="12"/>
      <c r="B32" s="25">
        <v>334.39</v>
      </c>
      <c r="C32" s="20" t="s">
        <v>36</v>
      </c>
      <c r="D32" s="47">
        <v>0</v>
      </c>
      <c r="E32" s="47">
        <v>170289</v>
      </c>
      <c r="F32" s="47">
        <v>0</v>
      </c>
      <c r="G32" s="47">
        <v>286295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9" si="7">SUM(D32:M32)</f>
        <v>456584</v>
      </c>
      <c r="O32" s="48">
        <f t="shared" si="1"/>
        <v>1.4371590719517531</v>
      </c>
      <c r="P32" s="9"/>
    </row>
    <row r="33" spans="1:16">
      <c r="A33" s="12"/>
      <c r="B33" s="25">
        <v>334.42</v>
      </c>
      <c r="C33" s="20" t="s">
        <v>37</v>
      </c>
      <c r="D33" s="47">
        <v>0</v>
      </c>
      <c r="E33" s="47">
        <v>63364</v>
      </c>
      <c r="F33" s="47">
        <v>0</v>
      </c>
      <c r="G33" s="47">
        <v>0</v>
      </c>
      <c r="H33" s="47">
        <v>0</v>
      </c>
      <c r="I33" s="47">
        <v>539369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602733</v>
      </c>
      <c r="O33" s="48">
        <f t="shared" si="1"/>
        <v>1.8971825532973035</v>
      </c>
      <c r="P33" s="9"/>
    </row>
    <row r="34" spans="1:16">
      <c r="A34" s="12"/>
      <c r="B34" s="25">
        <v>334.49</v>
      </c>
      <c r="C34" s="20" t="s">
        <v>38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9123044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9123044</v>
      </c>
      <c r="O34" s="48">
        <f t="shared" si="1"/>
        <v>28.715998476545408</v>
      </c>
      <c r="P34" s="9"/>
    </row>
    <row r="35" spans="1:16">
      <c r="A35" s="12"/>
      <c r="B35" s="25">
        <v>334.5</v>
      </c>
      <c r="C35" s="20" t="s">
        <v>39</v>
      </c>
      <c r="D35" s="47">
        <v>0</v>
      </c>
      <c r="E35" s="47">
        <v>2370700</v>
      </c>
      <c r="F35" s="47">
        <v>0</v>
      </c>
      <c r="G35" s="47">
        <v>0</v>
      </c>
      <c r="H35" s="47">
        <v>0</v>
      </c>
      <c r="I35" s="47">
        <v>9497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2380197</v>
      </c>
      <c r="O35" s="48">
        <f t="shared" si="1"/>
        <v>7.4919876990484706</v>
      </c>
      <c r="P35" s="9"/>
    </row>
    <row r="36" spans="1:16">
      <c r="A36" s="12"/>
      <c r="B36" s="25">
        <v>334.61</v>
      </c>
      <c r="C36" s="20" t="s">
        <v>40</v>
      </c>
      <c r="D36" s="47">
        <v>0</v>
      </c>
      <c r="E36" s="47">
        <v>1044513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1044513</v>
      </c>
      <c r="O36" s="48">
        <f t="shared" si="1"/>
        <v>3.2877440596287681</v>
      </c>
      <c r="P36" s="9"/>
    </row>
    <row r="37" spans="1:16">
      <c r="A37" s="12"/>
      <c r="B37" s="25">
        <v>334.62</v>
      </c>
      <c r="C37" s="20" t="s">
        <v>41</v>
      </c>
      <c r="D37" s="47">
        <v>3682486</v>
      </c>
      <c r="E37" s="47">
        <v>1012800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4695286</v>
      </c>
      <c r="O37" s="48">
        <f t="shared" ref="O37:O68" si="8">(N37/O$115)</f>
        <v>14.779039279317844</v>
      </c>
      <c r="P37" s="9"/>
    </row>
    <row r="38" spans="1:16">
      <c r="A38" s="12"/>
      <c r="B38" s="25">
        <v>334.7</v>
      </c>
      <c r="C38" s="20" t="s">
        <v>42</v>
      </c>
      <c r="D38" s="47">
        <v>0</v>
      </c>
      <c r="E38" s="47">
        <v>299814</v>
      </c>
      <c r="F38" s="47">
        <v>0</v>
      </c>
      <c r="G38" s="47">
        <v>2262471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2562285</v>
      </c>
      <c r="O38" s="48">
        <f t="shared" si="8"/>
        <v>8.065133979017876</v>
      </c>
      <c r="P38" s="9"/>
    </row>
    <row r="39" spans="1:16">
      <c r="A39" s="12"/>
      <c r="B39" s="25">
        <v>334.9</v>
      </c>
      <c r="C39" s="20" t="s">
        <v>43</v>
      </c>
      <c r="D39" s="47">
        <v>0</v>
      </c>
      <c r="E39" s="47">
        <v>37530</v>
      </c>
      <c r="F39" s="47">
        <v>0</v>
      </c>
      <c r="G39" s="47">
        <v>750000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787530</v>
      </c>
      <c r="O39" s="48">
        <f t="shared" si="8"/>
        <v>2.4788557722876057</v>
      </c>
      <c r="P39" s="9"/>
    </row>
    <row r="40" spans="1:16">
      <c r="A40" s="12"/>
      <c r="B40" s="25">
        <v>335.12</v>
      </c>
      <c r="C40" s="20" t="s">
        <v>44</v>
      </c>
      <c r="D40" s="47">
        <v>6720781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6720781</v>
      </c>
      <c r="O40" s="48">
        <f t="shared" si="8"/>
        <v>21.154555097749757</v>
      </c>
      <c r="P40" s="9"/>
    </row>
    <row r="41" spans="1:16">
      <c r="A41" s="12"/>
      <c r="B41" s="25">
        <v>335.13</v>
      </c>
      <c r="C41" s="20" t="s">
        <v>45</v>
      </c>
      <c r="D41" s="47">
        <v>74428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74428</v>
      </c>
      <c r="O41" s="48">
        <f t="shared" si="8"/>
        <v>0.23427206254977195</v>
      </c>
      <c r="P41" s="9"/>
    </row>
    <row r="42" spans="1:16">
      <c r="A42" s="12"/>
      <c r="B42" s="25">
        <v>335.14</v>
      </c>
      <c r="C42" s="20" t="s">
        <v>46</v>
      </c>
      <c r="D42" s="47">
        <v>268352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268352</v>
      </c>
      <c r="O42" s="48">
        <f t="shared" si="8"/>
        <v>0.84467373205455476</v>
      </c>
      <c r="P42" s="9"/>
    </row>
    <row r="43" spans="1:16">
      <c r="A43" s="12"/>
      <c r="B43" s="25">
        <v>335.15</v>
      </c>
      <c r="C43" s="20" t="s">
        <v>47</v>
      </c>
      <c r="D43" s="47">
        <v>108703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108703</v>
      </c>
      <c r="O43" s="48">
        <f t="shared" si="8"/>
        <v>0.34215719910984926</v>
      </c>
      <c r="P43" s="9"/>
    </row>
    <row r="44" spans="1:16">
      <c r="A44" s="12"/>
      <c r="B44" s="25">
        <v>335.16</v>
      </c>
      <c r="C44" s="20" t="s">
        <v>48</v>
      </c>
      <c r="D44" s="47">
        <v>446500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446500</v>
      </c>
      <c r="O44" s="48">
        <f t="shared" si="8"/>
        <v>1.4054183362239101</v>
      </c>
      <c r="P44" s="9"/>
    </row>
    <row r="45" spans="1:16">
      <c r="A45" s="12"/>
      <c r="B45" s="25">
        <v>335.18</v>
      </c>
      <c r="C45" s="20" t="s">
        <v>49</v>
      </c>
      <c r="D45" s="47">
        <v>17676518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17676518</v>
      </c>
      <c r="O45" s="48">
        <f t="shared" si="8"/>
        <v>55.6391993679552</v>
      </c>
      <c r="P45" s="9"/>
    </row>
    <row r="46" spans="1:16">
      <c r="A46" s="12"/>
      <c r="B46" s="25">
        <v>335.39</v>
      </c>
      <c r="C46" s="20" t="s">
        <v>50</v>
      </c>
      <c r="D46" s="47">
        <v>0</v>
      </c>
      <c r="E46" s="47">
        <v>376884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376884</v>
      </c>
      <c r="O46" s="48">
        <f t="shared" si="8"/>
        <v>1.186292685844148</v>
      </c>
      <c r="P46" s="9"/>
    </row>
    <row r="47" spans="1:16">
      <c r="A47" s="12"/>
      <c r="B47" s="25">
        <v>335.49</v>
      </c>
      <c r="C47" s="20" t="s">
        <v>51</v>
      </c>
      <c r="D47" s="47">
        <v>0</v>
      </c>
      <c r="E47" s="47">
        <v>4501531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4501531</v>
      </c>
      <c r="O47" s="48">
        <f t="shared" si="8"/>
        <v>14.169169559866415</v>
      </c>
      <c r="P47" s="9"/>
    </row>
    <row r="48" spans="1:16">
      <c r="A48" s="12"/>
      <c r="B48" s="25">
        <v>335.69</v>
      </c>
      <c r="C48" s="20" t="s">
        <v>52</v>
      </c>
      <c r="D48" s="47">
        <v>17152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17152</v>
      </c>
      <c r="O48" s="48">
        <f t="shared" si="8"/>
        <v>5.3988208965089594E-2</v>
      </c>
      <c r="P48" s="9"/>
    </row>
    <row r="49" spans="1:16">
      <c r="A49" s="12"/>
      <c r="B49" s="25">
        <v>335.7</v>
      </c>
      <c r="C49" s="20" t="s">
        <v>53</v>
      </c>
      <c r="D49" s="47">
        <v>0</v>
      </c>
      <c r="E49" s="47">
        <v>298334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298334</v>
      </c>
      <c r="O49" s="48">
        <f t="shared" si="8"/>
        <v>0.93904607820610075</v>
      </c>
      <c r="P49" s="9"/>
    </row>
    <row r="50" spans="1:16">
      <c r="A50" s="12"/>
      <c r="B50" s="25">
        <v>337.1</v>
      </c>
      <c r="C50" s="20" t="s">
        <v>55</v>
      </c>
      <c r="D50" s="47">
        <v>258192</v>
      </c>
      <c r="E50" s="47">
        <v>0</v>
      </c>
      <c r="F50" s="47">
        <v>1059278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57" si="9">SUM(D50:M50)</f>
        <v>1317470</v>
      </c>
      <c r="O50" s="48">
        <f t="shared" si="8"/>
        <v>4.1469126437288129</v>
      </c>
      <c r="P50" s="9"/>
    </row>
    <row r="51" spans="1:16">
      <c r="A51" s="12"/>
      <c r="B51" s="25">
        <v>337.2</v>
      </c>
      <c r="C51" s="20" t="s">
        <v>56</v>
      </c>
      <c r="D51" s="47">
        <v>0</v>
      </c>
      <c r="E51" s="47">
        <v>13234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13234</v>
      </c>
      <c r="O51" s="48">
        <f t="shared" si="8"/>
        <v>4.1655781100979228E-2</v>
      </c>
      <c r="P51" s="9"/>
    </row>
    <row r="52" spans="1:16">
      <c r="A52" s="12"/>
      <c r="B52" s="25">
        <v>337.3</v>
      </c>
      <c r="C52" s="20" t="s">
        <v>57</v>
      </c>
      <c r="D52" s="47">
        <v>0</v>
      </c>
      <c r="E52" s="47">
        <v>127602</v>
      </c>
      <c r="F52" s="47">
        <v>0</v>
      </c>
      <c r="G52" s="47">
        <v>0</v>
      </c>
      <c r="H52" s="47">
        <v>0</v>
      </c>
      <c r="I52" s="47">
        <v>49161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176763</v>
      </c>
      <c r="O52" s="48">
        <f t="shared" si="8"/>
        <v>0.55638513183862714</v>
      </c>
      <c r="P52" s="9"/>
    </row>
    <row r="53" spans="1:16">
      <c r="A53" s="12"/>
      <c r="B53" s="25">
        <v>337.4</v>
      </c>
      <c r="C53" s="20" t="s">
        <v>58</v>
      </c>
      <c r="D53" s="47">
        <v>0</v>
      </c>
      <c r="E53" s="47">
        <v>58671</v>
      </c>
      <c r="F53" s="47">
        <v>0</v>
      </c>
      <c r="G53" s="47">
        <v>0</v>
      </c>
      <c r="H53" s="47">
        <v>0</v>
      </c>
      <c r="I53" s="47">
        <v>24000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82671</v>
      </c>
      <c r="O53" s="48">
        <f t="shared" si="8"/>
        <v>0.26021800509287091</v>
      </c>
      <c r="P53" s="9"/>
    </row>
    <row r="54" spans="1:16">
      <c r="A54" s="12"/>
      <c r="B54" s="25">
        <v>337.7</v>
      </c>
      <c r="C54" s="20" t="s">
        <v>126</v>
      </c>
      <c r="D54" s="47">
        <v>0</v>
      </c>
      <c r="E54" s="47">
        <v>69856</v>
      </c>
      <c r="F54" s="47">
        <v>0</v>
      </c>
      <c r="G54" s="47">
        <v>758205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828061</v>
      </c>
      <c r="O54" s="48">
        <f t="shared" si="8"/>
        <v>2.6064325037220764</v>
      </c>
      <c r="P54" s="9"/>
    </row>
    <row r="55" spans="1:16">
      <c r="A55" s="12"/>
      <c r="B55" s="25">
        <v>339</v>
      </c>
      <c r="C55" s="20" t="s">
        <v>59</v>
      </c>
      <c r="D55" s="47">
        <v>3340167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3340167</v>
      </c>
      <c r="O55" s="48">
        <f t="shared" si="8"/>
        <v>10.513621383762619</v>
      </c>
      <c r="P55" s="9"/>
    </row>
    <row r="56" spans="1:16" ht="15.75">
      <c r="A56" s="29" t="s">
        <v>64</v>
      </c>
      <c r="B56" s="30"/>
      <c r="C56" s="31"/>
      <c r="D56" s="32">
        <f t="shared" ref="D56:M56" si="10">SUM(D57:D90)</f>
        <v>31066407</v>
      </c>
      <c r="E56" s="32">
        <f t="shared" si="10"/>
        <v>10012807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143657529</v>
      </c>
      <c r="J56" s="32">
        <f t="shared" si="10"/>
        <v>76179059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si="9"/>
        <v>260915802</v>
      </c>
      <c r="O56" s="46">
        <f t="shared" si="8"/>
        <v>821.26730647562636</v>
      </c>
      <c r="P56" s="10"/>
    </row>
    <row r="57" spans="1:16">
      <c r="A57" s="12"/>
      <c r="B57" s="25">
        <v>341.1</v>
      </c>
      <c r="C57" s="20" t="s">
        <v>67</v>
      </c>
      <c r="D57" s="47">
        <v>7742</v>
      </c>
      <c r="E57" s="47">
        <v>1301554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1309296</v>
      </c>
      <c r="O57" s="48">
        <f t="shared" si="8"/>
        <v>4.1211838878938867</v>
      </c>
      <c r="P57" s="9"/>
    </row>
    <row r="58" spans="1:16">
      <c r="A58" s="12"/>
      <c r="B58" s="25">
        <v>341.2</v>
      </c>
      <c r="C58" s="20" t="s">
        <v>68</v>
      </c>
      <c r="D58" s="47">
        <v>1737178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76179059</v>
      </c>
      <c r="K58" s="47">
        <v>0</v>
      </c>
      <c r="L58" s="47">
        <v>0</v>
      </c>
      <c r="M58" s="47">
        <v>0</v>
      </c>
      <c r="N58" s="47">
        <f t="shared" ref="N58:N90" si="11">SUM(D58:M58)</f>
        <v>77916237</v>
      </c>
      <c r="O58" s="48">
        <f t="shared" si="8"/>
        <v>245.251754018741</v>
      </c>
      <c r="P58" s="9"/>
    </row>
    <row r="59" spans="1:16">
      <c r="A59" s="12"/>
      <c r="B59" s="25">
        <v>341.51</v>
      </c>
      <c r="C59" s="20" t="s">
        <v>143</v>
      </c>
      <c r="D59" s="47">
        <v>1335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1335</v>
      </c>
      <c r="O59" s="48">
        <f t="shared" si="8"/>
        <v>4.2020906581386784E-3</v>
      </c>
      <c r="P59" s="9"/>
    </row>
    <row r="60" spans="1:16">
      <c r="A60" s="12"/>
      <c r="B60" s="25">
        <v>341.56</v>
      </c>
      <c r="C60" s="20" t="s">
        <v>69</v>
      </c>
      <c r="D60" s="47">
        <v>11265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11265</v>
      </c>
      <c r="O60" s="48">
        <f t="shared" si="8"/>
        <v>3.5458090834406153E-2</v>
      </c>
      <c r="P60" s="9"/>
    </row>
    <row r="61" spans="1:16">
      <c r="A61" s="12"/>
      <c r="B61" s="25">
        <v>341.8</v>
      </c>
      <c r="C61" s="20" t="s">
        <v>70</v>
      </c>
      <c r="D61" s="47">
        <v>0</v>
      </c>
      <c r="E61" s="47">
        <v>290695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290695</v>
      </c>
      <c r="O61" s="48">
        <f t="shared" si="8"/>
        <v>0.91500130626788245</v>
      </c>
      <c r="P61" s="9"/>
    </row>
    <row r="62" spans="1:16">
      <c r="A62" s="12"/>
      <c r="B62" s="25">
        <v>341.9</v>
      </c>
      <c r="C62" s="20" t="s">
        <v>71</v>
      </c>
      <c r="D62" s="47">
        <v>8447296</v>
      </c>
      <c r="E62" s="47">
        <v>4531170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12978466</v>
      </c>
      <c r="O62" s="48">
        <f t="shared" si="8"/>
        <v>40.851453734509711</v>
      </c>
      <c r="P62" s="9"/>
    </row>
    <row r="63" spans="1:16">
      <c r="A63" s="12"/>
      <c r="B63" s="25">
        <v>342.1</v>
      </c>
      <c r="C63" s="20" t="s">
        <v>72</v>
      </c>
      <c r="D63" s="47">
        <v>645898</v>
      </c>
      <c r="E63" s="47">
        <v>807453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1453351</v>
      </c>
      <c r="O63" s="48">
        <f t="shared" si="8"/>
        <v>4.5746162247913906</v>
      </c>
      <c r="P63" s="9"/>
    </row>
    <row r="64" spans="1:16">
      <c r="A64" s="12"/>
      <c r="B64" s="25">
        <v>342.6</v>
      </c>
      <c r="C64" s="20" t="s">
        <v>73</v>
      </c>
      <c r="D64" s="47">
        <v>6118049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6118049</v>
      </c>
      <c r="O64" s="48">
        <f t="shared" si="8"/>
        <v>19.257375692085905</v>
      </c>
      <c r="P64" s="9"/>
    </row>
    <row r="65" spans="1:16">
      <c r="A65" s="12"/>
      <c r="B65" s="25">
        <v>342.9</v>
      </c>
      <c r="C65" s="20" t="s">
        <v>144</v>
      </c>
      <c r="D65" s="47">
        <v>5206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5206</v>
      </c>
      <c r="O65" s="48">
        <f t="shared" si="8"/>
        <v>1.6386579750014951E-2</v>
      </c>
      <c r="P65" s="9"/>
    </row>
    <row r="66" spans="1:16">
      <c r="A66" s="12"/>
      <c r="B66" s="25">
        <v>343.3</v>
      </c>
      <c r="C66" s="20" t="s">
        <v>74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41194774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41194774</v>
      </c>
      <c r="O66" s="48">
        <f t="shared" si="8"/>
        <v>129.66604868129897</v>
      </c>
      <c r="P66" s="9"/>
    </row>
    <row r="67" spans="1:16">
      <c r="A67" s="12"/>
      <c r="B67" s="25">
        <v>343.4</v>
      </c>
      <c r="C67" s="20" t="s">
        <v>75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41448416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41448416</v>
      </c>
      <c r="O67" s="48">
        <f t="shared" si="8"/>
        <v>130.46442072527771</v>
      </c>
      <c r="P67" s="9"/>
    </row>
    <row r="68" spans="1:16">
      <c r="A68" s="12"/>
      <c r="B68" s="25">
        <v>343.5</v>
      </c>
      <c r="C68" s="20" t="s">
        <v>76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47418400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47418400</v>
      </c>
      <c r="O68" s="48">
        <f t="shared" si="8"/>
        <v>149.25574207032443</v>
      </c>
      <c r="P68" s="9"/>
    </row>
    <row r="69" spans="1:16">
      <c r="A69" s="12"/>
      <c r="B69" s="25">
        <v>343.7</v>
      </c>
      <c r="C69" s="20" t="s">
        <v>77</v>
      </c>
      <c r="D69" s="47">
        <v>174861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174861</v>
      </c>
      <c r="O69" s="48">
        <f t="shared" ref="O69:O100" si="12">(N69/O$115)</f>
        <v>0.55039833301332397</v>
      </c>
      <c r="P69" s="9"/>
    </row>
    <row r="70" spans="1:16">
      <c r="A70" s="12"/>
      <c r="B70" s="25">
        <v>344.2</v>
      </c>
      <c r="C70" s="20" t="s">
        <v>78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6322168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6322168</v>
      </c>
      <c r="O70" s="48">
        <f t="shared" si="12"/>
        <v>19.899867484631681</v>
      </c>
      <c r="P70" s="9"/>
    </row>
    <row r="71" spans="1:16">
      <c r="A71" s="12"/>
      <c r="B71" s="25">
        <v>344.3</v>
      </c>
      <c r="C71" s="20" t="s">
        <v>79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999511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999511</v>
      </c>
      <c r="O71" s="48">
        <f t="shared" si="12"/>
        <v>3.1460942590313472</v>
      </c>
      <c r="P71" s="9"/>
    </row>
    <row r="72" spans="1:16">
      <c r="A72" s="12"/>
      <c r="B72" s="25">
        <v>344.4</v>
      </c>
      <c r="C72" s="20" t="s">
        <v>80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446240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446240</v>
      </c>
      <c r="O72" s="48">
        <f t="shared" si="12"/>
        <v>1.4045999515264449</v>
      </c>
      <c r="P72" s="9"/>
    </row>
    <row r="73" spans="1:16">
      <c r="A73" s="12"/>
      <c r="B73" s="25">
        <v>344.9</v>
      </c>
      <c r="C73" s="20" t="s">
        <v>81</v>
      </c>
      <c r="D73" s="47">
        <v>0</v>
      </c>
      <c r="E73" s="47">
        <v>20850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20850</v>
      </c>
      <c r="O73" s="48">
        <f t="shared" si="12"/>
        <v>6.5628157469806325E-2</v>
      </c>
      <c r="P73" s="9"/>
    </row>
    <row r="74" spans="1:16">
      <c r="A74" s="12"/>
      <c r="B74" s="25">
        <v>346.3</v>
      </c>
      <c r="C74" s="20" t="s">
        <v>82</v>
      </c>
      <c r="D74" s="47">
        <v>0</v>
      </c>
      <c r="E74" s="47">
        <v>40701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40701</v>
      </c>
      <c r="O74" s="48">
        <f t="shared" si="12"/>
        <v>0.12811182912127517</v>
      </c>
      <c r="P74" s="9"/>
    </row>
    <row r="75" spans="1:16">
      <c r="A75" s="12"/>
      <c r="B75" s="25">
        <v>346.4</v>
      </c>
      <c r="C75" s="20" t="s">
        <v>83</v>
      </c>
      <c r="D75" s="47">
        <v>89288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89288</v>
      </c>
      <c r="O75" s="48">
        <f t="shared" si="12"/>
        <v>0.28104589564336052</v>
      </c>
      <c r="P75" s="9"/>
    </row>
    <row r="76" spans="1:16">
      <c r="A76" s="12"/>
      <c r="B76" s="25">
        <v>347.2</v>
      </c>
      <c r="C76" s="20" t="s">
        <v>85</v>
      </c>
      <c r="D76" s="47">
        <v>0</v>
      </c>
      <c r="E76" s="47">
        <v>1404933</v>
      </c>
      <c r="F76" s="47">
        <v>0</v>
      </c>
      <c r="G76" s="47">
        <v>0</v>
      </c>
      <c r="H76" s="47">
        <v>0</v>
      </c>
      <c r="I76" s="47">
        <v>3674211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5079144</v>
      </c>
      <c r="O76" s="48">
        <f t="shared" si="12"/>
        <v>15.987283560854772</v>
      </c>
      <c r="P76" s="9"/>
    </row>
    <row r="77" spans="1:16">
      <c r="A77" s="12"/>
      <c r="B77" s="25">
        <v>347.5</v>
      </c>
      <c r="C77" s="20" t="s">
        <v>86</v>
      </c>
      <c r="D77" s="47">
        <v>0</v>
      </c>
      <c r="E77" s="47">
        <v>43701</v>
      </c>
      <c r="F77" s="47">
        <v>0</v>
      </c>
      <c r="G77" s="47">
        <v>0</v>
      </c>
      <c r="H77" s="47">
        <v>0</v>
      </c>
      <c r="I77" s="47">
        <v>1309073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1352774</v>
      </c>
      <c r="O77" s="48">
        <f t="shared" si="12"/>
        <v>4.2580366951107811</v>
      </c>
      <c r="P77" s="9"/>
    </row>
    <row r="78" spans="1:16">
      <c r="A78" s="12"/>
      <c r="B78" s="25">
        <v>347.9</v>
      </c>
      <c r="C78" s="20" t="s">
        <v>87</v>
      </c>
      <c r="D78" s="47">
        <v>65814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65814</v>
      </c>
      <c r="O78" s="48">
        <f t="shared" si="12"/>
        <v>0.20715834799605917</v>
      </c>
      <c r="P78" s="9"/>
    </row>
    <row r="79" spans="1:16">
      <c r="A79" s="12"/>
      <c r="B79" s="25">
        <v>348.13</v>
      </c>
      <c r="C79" s="39" t="s">
        <v>95</v>
      </c>
      <c r="D79" s="47">
        <v>102447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102447</v>
      </c>
      <c r="O79" s="48">
        <f t="shared" si="12"/>
        <v>0.32246560423545556</v>
      </c>
      <c r="P79" s="9"/>
    </row>
    <row r="80" spans="1:16">
      <c r="A80" s="12"/>
      <c r="B80" s="25">
        <v>348.21</v>
      </c>
      <c r="C80" s="39" t="s">
        <v>96</v>
      </c>
      <c r="D80" s="47">
        <v>1593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1593</v>
      </c>
      <c r="O80" s="48">
        <f t="shared" si="12"/>
        <v>5.014180088700311E-3</v>
      </c>
      <c r="P80" s="9"/>
    </row>
    <row r="81" spans="1:16">
      <c r="A81" s="12"/>
      <c r="B81" s="25">
        <v>348.23</v>
      </c>
      <c r="C81" s="39" t="s">
        <v>97</v>
      </c>
      <c r="D81" s="47">
        <v>29849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29849</v>
      </c>
      <c r="O81" s="48">
        <f t="shared" si="12"/>
        <v>9.3953710902457993E-2</v>
      </c>
      <c r="P81" s="9"/>
    </row>
    <row r="82" spans="1:16">
      <c r="A82" s="12"/>
      <c r="B82" s="25">
        <v>348.32</v>
      </c>
      <c r="C82" s="39" t="s">
        <v>98</v>
      </c>
      <c r="D82" s="47">
        <v>36827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36827</v>
      </c>
      <c r="O82" s="48">
        <f t="shared" si="12"/>
        <v>0.11591789712904353</v>
      </c>
      <c r="P82" s="9"/>
    </row>
    <row r="83" spans="1:16">
      <c r="A83" s="12"/>
      <c r="B83" s="25">
        <v>348.52</v>
      </c>
      <c r="C83" s="39" t="s">
        <v>99</v>
      </c>
      <c r="D83" s="47">
        <v>517504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517504</v>
      </c>
      <c r="O83" s="48">
        <f t="shared" si="12"/>
        <v>1.6289129018347555</v>
      </c>
      <c r="P83" s="9"/>
    </row>
    <row r="84" spans="1:16">
      <c r="A84" s="12"/>
      <c r="B84" s="25">
        <v>348.53</v>
      </c>
      <c r="C84" s="39" t="s">
        <v>100</v>
      </c>
      <c r="D84" s="47">
        <v>249802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249802</v>
      </c>
      <c r="O84" s="48">
        <f t="shared" si="12"/>
        <v>0.78628513152386381</v>
      </c>
      <c r="P84" s="9"/>
    </row>
    <row r="85" spans="1:16">
      <c r="A85" s="12"/>
      <c r="B85" s="25">
        <v>348.88</v>
      </c>
      <c r="C85" s="20" t="s">
        <v>88</v>
      </c>
      <c r="D85" s="47">
        <v>657875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1"/>
        <v>657875</v>
      </c>
      <c r="O85" s="48">
        <f t="shared" si="12"/>
        <v>2.0707493570958673</v>
      </c>
      <c r="P85" s="9"/>
    </row>
    <row r="86" spans="1:16">
      <c r="A86" s="12"/>
      <c r="B86" s="25">
        <v>348.92099999999999</v>
      </c>
      <c r="C86" s="20" t="s">
        <v>89</v>
      </c>
      <c r="D86" s="47">
        <v>87596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87596</v>
      </c>
      <c r="O86" s="48">
        <f t="shared" si="12"/>
        <v>0.27572009984293311</v>
      </c>
      <c r="P86" s="9"/>
    </row>
    <row r="87" spans="1:16">
      <c r="A87" s="12"/>
      <c r="B87" s="25">
        <v>348.92200000000003</v>
      </c>
      <c r="C87" s="20" t="s">
        <v>90</v>
      </c>
      <c r="D87" s="47">
        <v>87596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87596</v>
      </c>
      <c r="O87" s="48">
        <f t="shared" si="12"/>
        <v>0.27572009984293311</v>
      </c>
      <c r="P87" s="9"/>
    </row>
    <row r="88" spans="1:16">
      <c r="A88" s="12"/>
      <c r="B88" s="25">
        <v>348.923</v>
      </c>
      <c r="C88" s="20" t="s">
        <v>91</v>
      </c>
      <c r="D88" s="47">
        <v>87595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>SUM(D88:M88)</f>
        <v>87595</v>
      </c>
      <c r="O88" s="48">
        <f t="shared" si="12"/>
        <v>0.27571695220948128</v>
      </c>
      <c r="P88" s="9"/>
    </row>
    <row r="89" spans="1:16">
      <c r="A89" s="12"/>
      <c r="B89" s="25">
        <v>348.92399999999998</v>
      </c>
      <c r="C89" s="20" t="s">
        <v>92</v>
      </c>
      <c r="D89" s="47">
        <v>87595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87595</v>
      </c>
      <c r="O89" s="48">
        <f t="shared" si="12"/>
        <v>0.27571695220948128</v>
      </c>
      <c r="P89" s="9"/>
    </row>
    <row r="90" spans="1:16">
      <c r="A90" s="12"/>
      <c r="B90" s="25">
        <v>349</v>
      </c>
      <c r="C90" s="20" t="s">
        <v>1</v>
      </c>
      <c r="D90" s="47">
        <v>11816196</v>
      </c>
      <c r="E90" s="47">
        <v>1571750</v>
      </c>
      <c r="F90" s="47">
        <v>0</v>
      </c>
      <c r="G90" s="47">
        <v>0</v>
      </c>
      <c r="H90" s="47">
        <v>0</v>
      </c>
      <c r="I90" s="47">
        <v>844736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14232682</v>
      </c>
      <c r="O90" s="48">
        <f t="shared" si="12"/>
        <v>44.799265971879045</v>
      </c>
      <c r="P90" s="9"/>
    </row>
    <row r="91" spans="1:16" ht="15.75">
      <c r="A91" s="29" t="s">
        <v>65</v>
      </c>
      <c r="B91" s="30"/>
      <c r="C91" s="31"/>
      <c r="D91" s="32">
        <f t="shared" ref="D91:M91" si="13">SUM(D92:D96)</f>
        <v>447748</v>
      </c>
      <c r="E91" s="32">
        <f t="shared" si="13"/>
        <v>3387486</v>
      </c>
      <c r="F91" s="32">
        <f t="shared" si="13"/>
        <v>0</v>
      </c>
      <c r="G91" s="32">
        <f t="shared" si="13"/>
        <v>0</v>
      </c>
      <c r="H91" s="32">
        <f t="shared" si="13"/>
        <v>0</v>
      </c>
      <c r="I91" s="32">
        <f t="shared" si="13"/>
        <v>164046</v>
      </c>
      <c r="J91" s="32">
        <f t="shared" si="13"/>
        <v>0</v>
      </c>
      <c r="K91" s="32">
        <f t="shared" si="13"/>
        <v>0</v>
      </c>
      <c r="L91" s="32">
        <f t="shared" si="13"/>
        <v>0</v>
      </c>
      <c r="M91" s="32">
        <f t="shared" si="13"/>
        <v>0</v>
      </c>
      <c r="N91" s="32">
        <f t="shared" ref="N91:N98" si="14">SUM(D91:M91)</f>
        <v>3999280</v>
      </c>
      <c r="O91" s="46">
        <f t="shared" si="12"/>
        <v>12.5882675110718</v>
      </c>
      <c r="P91" s="10"/>
    </row>
    <row r="92" spans="1:16">
      <c r="A92" s="13"/>
      <c r="B92" s="40">
        <v>351.1</v>
      </c>
      <c r="C92" s="21" t="s">
        <v>102</v>
      </c>
      <c r="D92" s="47">
        <v>0</v>
      </c>
      <c r="E92" s="47">
        <v>3111040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4"/>
        <v>3111040</v>
      </c>
      <c r="O92" s="48">
        <f t="shared" si="12"/>
        <v>9.792413573854498</v>
      </c>
      <c r="P92" s="9"/>
    </row>
    <row r="93" spans="1:16">
      <c r="A93" s="13"/>
      <c r="B93" s="40">
        <v>352</v>
      </c>
      <c r="C93" s="21" t="s">
        <v>104</v>
      </c>
      <c r="D93" s="47">
        <v>0</v>
      </c>
      <c r="E93" s="47">
        <v>145054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145054</v>
      </c>
      <c r="O93" s="48">
        <f t="shared" si="12"/>
        <v>0.4565768227158411</v>
      </c>
      <c r="P93" s="9"/>
    </row>
    <row r="94" spans="1:16">
      <c r="A94" s="13"/>
      <c r="B94" s="40">
        <v>353</v>
      </c>
      <c r="C94" s="21" t="s">
        <v>105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164046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164046</v>
      </c>
      <c r="O94" s="48">
        <f t="shared" si="12"/>
        <v>0.516356677232223</v>
      </c>
      <c r="P94" s="9"/>
    </row>
    <row r="95" spans="1:16">
      <c r="A95" s="13"/>
      <c r="B95" s="40">
        <v>354</v>
      </c>
      <c r="C95" s="21" t="s">
        <v>106</v>
      </c>
      <c r="D95" s="47">
        <v>700</v>
      </c>
      <c r="E95" s="47">
        <v>131392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132092</v>
      </c>
      <c r="O95" s="48">
        <f t="shared" si="12"/>
        <v>0.41577719791374856</v>
      </c>
      <c r="P95" s="9"/>
    </row>
    <row r="96" spans="1:16">
      <c r="A96" s="13"/>
      <c r="B96" s="40">
        <v>359</v>
      </c>
      <c r="C96" s="21" t="s">
        <v>107</v>
      </c>
      <c r="D96" s="47">
        <v>447048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447048</v>
      </c>
      <c r="O96" s="48">
        <f t="shared" si="12"/>
        <v>1.4071432393554906</v>
      </c>
      <c r="P96" s="9"/>
    </row>
    <row r="97" spans="1:16" ht="15.75">
      <c r="A97" s="29" t="s">
        <v>4</v>
      </c>
      <c r="B97" s="30"/>
      <c r="C97" s="31"/>
      <c r="D97" s="32">
        <f t="shared" ref="D97:M97" si="15">SUM(D98:D107)</f>
        <v>11616647</v>
      </c>
      <c r="E97" s="32">
        <f t="shared" si="15"/>
        <v>23615148</v>
      </c>
      <c r="F97" s="32">
        <f t="shared" si="15"/>
        <v>303165</v>
      </c>
      <c r="G97" s="32">
        <f t="shared" si="15"/>
        <v>5199063</v>
      </c>
      <c r="H97" s="32">
        <f t="shared" si="15"/>
        <v>1149330</v>
      </c>
      <c r="I97" s="32">
        <f t="shared" si="15"/>
        <v>12067429</v>
      </c>
      <c r="J97" s="32">
        <f t="shared" si="15"/>
        <v>3887885</v>
      </c>
      <c r="K97" s="32">
        <f t="shared" si="15"/>
        <v>0</v>
      </c>
      <c r="L97" s="32">
        <f t="shared" si="15"/>
        <v>0</v>
      </c>
      <c r="M97" s="32">
        <f t="shared" si="15"/>
        <v>0</v>
      </c>
      <c r="N97" s="32">
        <f t="shared" si="14"/>
        <v>57838667</v>
      </c>
      <c r="O97" s="46">
        <f t="shared" si="12"/>
        <v>182.05492305610028</v>
      </c>
      <c r="P97" s="10"/>
    </row>
    <row r="98" spans="1:16">
      <c r="A98" s="12"/>
      <c r="B98" s="25">
        <v>361.1</v>
      </c>
      <c r="C98" s="20" t="s">
        <v>108</v>
      </c>
      <c r="D98" s="47">
        <v>6877715</v>
      </c>
      <c r="E98" s="47">
        <v>5875896</v>
      </c>
      <c r="F98" s="47">
        <v>303165</v>
      </c>
      <c r="G98" s="47">
        <v>4962564</v>
      </c>
      <c r="H98" s="47">
        <v>1149330</v>
      </c>
      <c r="I98" s="47">
        <v>7861945</v>
      </c>
      <c r="J98" s="47">
        <v>1741404</v>
      </c>
      <c r="K98" s="47">
        <v>0</v>
      </c>
      <c r="L98" s="47">
        <v>0</v>
      </c>
      <c r="M98" s="47">
        <v>0</v>
      </c>
      <c r="N98" s="47">
        <f t="shared" si="14"/>
        <v>28772019</v>
      </c>
      <c r="O98" s="48">
        <f t="shared" si="12"/>
        <v>90.56376947991653</v>
      </c>
      <c r="P98" s="9"/>
    </row>
    <row r="99" spans="1:16">
      <c r="A99" s="12"/>
      <c r="B99" s="25">
        <v>362</v>
      </c>
      <c r="C99" s="20" t="s">
        <v>109</v>
      </c>
      <c r="D99" s="47">
        <v>1342256</v>
      </c>
      <c r="E99" s="47">
        <v>21010</v>
      </c>
      <c r="F99" s="47">
        <v>0</v>
      </c>
      <c r="G99" s="47">
        <v>0</v>
      </c>
      <c r="H99" s="47">
        <v>0</v>
      </c>
      <c r="I99" s="47">
        <v>3197409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7" si="16">SUM(D99:M99)</f>
        <v>4560675</v>
      </c>
      <c r="O99" s="48">
        <f t="shared" si="12"/>
        <v>14.355333192739039</v>
      </c>
      <c r="P99" s="9"/>
    </row>
    <row r="100" spans="1:16">
      <c r="A100" s="12"/>
      <c r="B100" s="25">
        <v>363.11</v>
      </c>
      <c r="C100" s="20" t="s">
        <v>22</v>
      </c>
      <c r="D100" s="47">
        <v>0</v>
      </c>
      <c r="E100" s="47">
        <v>150090</v>
      </c>
      <c r="F100" s="47">
        <v>0</v>
      </c>
      <c r="G100" s="47">
        <v>0</v>
      </c>
      <c r="H100" s="47">
        <v>0</v>
      </c>
      <c r="I100" s="47">
        <v>39099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6"/>
        <v>189189</v>
      </c>
      <c r="O100" s="48">
        <f t="shared" si="12"/>
        <v>0.59549762511056059</v>
      </c>
      <c r="P100" s="9"/>
    </row>
    <row r="101" spans="1:16">
      <c r="A101" s="12"/>
      <c r="B101" s="25">
        <v>363.22</v>
      </c>
      <c r="C101" s="20" t="s">
        <v>145</v>
      </c>
      <c r="D101" s="47">
        <v>0</v>
      </c>
      <c r="E101" s="47">
        <v>1905345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1905345</v>
      </c>
      <c r="O101" s="48">
        <f t="shared" ref="O101:O113" si="17">(N101/O$115)</f>
        <v>5.9973276591994313</v>
      </c>
      <c r="P101" s="9"/>
    </row>
    <row r="102" spans="1:16">
      <c r="A102" s="12"/>
      <c r="B102" s="25">
        <v>363.24</v>
      </c>
      <c r="C102" s="20" t="s">
        <v>146</v>
      </c>
      <c r="D102" s="47">
        <v>0</v>
      </c>
      <c r="E102" s="47">
        <v>12697242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12697242</v>
      </c>
      <c r="O102" s="48">
        <f t="shared" si="17"/>
        <v>39.966263664663721</v>
      </c>
      <c r="P102" s="9"/>
    </row>
    <row r="103" spans="1:16">
      <c r="A103" s="12"/>
      <c r="B103" s="25">
        <v>363.27</v>
      </c>
      <c r="C103" s="20" t="s">
        <v>147</v>
      </c>
      <c r="D103" s="47">
        <v>0</v>
      </c>
      <c r="E103" s="47">
        <v>1030556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1030556</v>
      </c>
      <c r="O103" s="48">
        <f t="shared" si="17"/>
        <v>3.2438125395421453</v>
      </c>
      <c r="P103" s="9"/>
    </row>
    <row r="104" spans="1:16">
      <c r="A104" s="12"/>
      <c r="B104" s="25">
        <v>364</v>
      </c>
      <c r="C104" s="20" t="s">
        <v>110</v>
      </c>
      <c r="D104" s="47">
        <v>47678</v>
      </c>
      <c r="E104" s="47">
        <v>61318</v>
      </c>
      <c r="F104" s="47">
        <v>0</v>
      </c>
      <c r="G104" s="47">
        <v>0</v>
      </c>
      <c r="H104" s="47">
        <v>0</v>
      </c>
      <c r="I104" s="47">
        <v>29568</v>
      </c>
      <c r="J104" s="47">
        <v>75326</v>
      </c>
      <c r="K104" s="47">
        <v>0</v>
      </c>
      <c r="L104" s="47">
        <v>0</v>
      </c>
      <c r="M104" s="47">
        <v>0</v>
      </c>
      <c r="N104" s="47">
        <f t="shared" si="16"/>
        <v>213890</v>
      </c>
      <c r="O104" s="48">
        <f t="shared" si="17"/>
        <v>0.67324731900320745</v>
      </c>
      <c r="P104" s="9"/>
    </row>
    <row r="105" spans="1:16">
      <c r="A105" s="12"/>
      <c r="B105" s="25">
        <v>365</v>
      </c>
      <c r="C105" s="20" t="s">
        <v>111</v>
      </c>
      <c r="D105" s="47">
        <v>658</v>
      </c>
      <c r="E105" s="47">
        <v>9494</v>
      </c>
      <c r="F105" s="47">
        <v>0</v>
      </c>
      <c r="G105" s="47">
        <v>0</v>
      </c>
      <c r="H105" s="47">
        <v>0</v>
      </c>
      <c r="I105" s="47">
        <v>48907</v>
      </c>
      <c r="J105" s="47">
        <v>5906</v>
      </c>
      <c r="K105" s="47">
        <v>0</v>
      </c>
      <c r="L105" s="47">
        <v>0</v>
      </c>
      <c r="M105" s="47">
        <v>0</v>
      </c>
      <c r="N105" s="47">
        <f t="shared" si="16"/>
        <v>64965</v>
      </c>
      <c r="O105" s="48">
        <f t="shared" si="17"/>
        <v>0.20448600719549007</v>
      </c>
      <c r="P105" s="9"/>
    </row>
    <row r="106" spans="1:16">
      <c r="A106" s="12"/>
      <c r="B106" s="25">
        <v>366</v>
      </c>
      <c r="C106" s="20" t="s">
        <v>112</v>
      </c>
      <c r="D106" s="47">
        <v>1225758</v>
      </c>
      <c r="E106" s="47">
        <v>638051</v>
      </c>
      <c r="F106" s="47">
        <v>0</v>
      </c>
      <c r="G106" s="47">
        <v>219992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2083801</v>
      </c>
      <c r="O106" s="48">
        <f t="shared" si="17"/>
        <v>6.5590417344719372</v>
      </c>
      <c r="P106" s="9"/>
    </row>
    <row r="107" spans="1:16">
      <c r="A107" s="12"/>
      <c r="B107" s="25">
        <v>369.9</v>
      </c>
      <c r="C107" s="20" t="s">
        <v>113</v>
      </c>
      <c r="D107" s="47">
        <v>2122582</v>
      </c>
      <c r="E107" s="47">
        <v>1226146</v>
      </c>
      <c r="F107" s="47">
        <v>0</v>
      </c>
      <c r="G107" s="47">
        <v>16507</v>
      </c>
      <c r="H107" s="47">
        <v>0</v>
      </c>
      <c r="I107" s="47">
        <v>890501</v>
      </c>
      <c r="J107" s="47">
        <v>2065249</v>
      </c>
      <c r="K107" s="47">
        <v>0</v>
      </c>
      <c r="L107" s="47">
        <v>0</v>
      </c>
      <c r="M107" s="47">
        <v>0</v>
      </c>
      <c r="N107" s="47">
        <f t="shared" si="16"/>
        <v>6320985</v>
      </c>
      <c r="O107" s="48">
        <f t="shared" si="17"/>
        <v>19.896143834258211</v>
      </c>
      <c r="P107" s="9"/>
    </row>
    <row r="108" spans="1:16" ht="15.75">
      <c r="A108" s="29" t="s">
        <v>66</v>
      </c>
      <c r="B108" s="30"/>
      <c r="C108" s="31"/>
      <c r="D108" s="32">
        <f t="shared" ref="D108:M108" si="18">SUM(D109:D112)</f>
        <v>9551383</v>
      </c>
      <c r="E108" s="32">
        <f t="shared" si="18"/>
        <v>67675880</v>
      </c>
      <c r="F108" s="32">
        <f t="shared" si="18"/>
        <v>21520488</v>
      </c>
      <c r="G108" s="32">
        <f t="shared" si="18"/>
        <v>69224500</v>
      </c>
      <c r="H108" s="32">
        <f t="shared" si="18"/>
        <v>0</v>
      </c>
      <c r="I108" s="32">
        <f t="shared" si="18"/>
        <v>65067226</v>
      </c>
      <c r="J108" s="32">
        <f t="shared" si="18"/>
        <v>3762184</v>
      </c>
      <c r="K108" s="32">
        <f t="shared" si="18"/>
        <v>0</v>
      </c>
      <c r="L108" s="32">
        <f t="shared" si="18"/>
        <v>0</v>
      </c>
      <c r="M108" s="32">
        <f t="shared" si="18"/>
        <v>0</v>
      </c>
      <c r="N108" s="32">
        <f t="shared" ref="N108:N113" si="19">SUM(D108:M108)</f>
        <v>236801661</v>
      </c>
      <c r="O108" s="46">
        <f t="shared" si="17"/>
        <v>745.3648296028631</v>
      </c>
      <c r="P108" s="9"/>
    </row>
    <row r="109" spans="1:16">
      <c r="A109" s="12"/>
      <c r="B109" s="25">
        <v>381</v>
      </c>
      <c r="C109" s="20" t="s">
        <v>114</v>
      </c>
      <c r="D109" s="47">
        <v>9551383</v>
      </c>
      <c r="E109" s="47">
        <v>67675880</v>
      </c>
      <c r="F109" s="47">
        <v>21520488</v>
      </c>
      <c r="G109" s="47">
        <v>69224500</v>
      </c>
      <c r="H109" s="47">
        <v>0</v>
      </c>
      <c r="I109" s="47">
        <v>12602434</v>
      </c>
      <c r="J109" s="47">
        <v>3762184</v>
      </c>
      <c r="K109" s="47">
        <v>0</v>
      </c>
      <c r="L109" s="47">
        <v>0</v>
      </c>
      <c r="M109" s="47">
        <v>0</v>
      </c>
      <c r="N109" s="47">
        <f t="shared" si="19"/>
        <v>184336869</v>
      </c>
      <c r="O109" s="48">
        <f t="shared" si="17"/>
        <v>580.22489526249694</v>
      </c>
      <c r="P109" s="9"/>
    </row>
    <row r="110" spans="1:16">
      <c r="A110" s="12"/>
      <c r="B110" s="25">
        <v>389.4</v>
      </c>
      <c r="C110" s="20" t="s">
        <v>115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25048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9"/>
        <v>25048</v>
      </c>
      <c r="O110" s="48">
        <f t="shared" si="17"/>
        <v>7.8841922700417691E-2</v>
      </c>
      <c r="P110" s="9"/>
    </row>
    <row r="111" spans="1:16">
      <c r="A111" s="12"/>
      <c r="B111" s="25">
        <v>389.8</v>
      </c>
      <c r="C111" s="20" t="s">
        <v>116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51892190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9"/>
        <v>51892190</v>
      </c>
      <c r="O111" s="48">
        <f t="shared" si="17"/>
        <v>163.33759313060474</v>
      </c>
      <c r="P111" s="9"/>
    </row>
    <row r="112" spans="1:16" ht="15.75" thickBot="1">
      <c r="A112" s="49"/>
      <c r="B112" s="50">
        <v>392</v>
      </c>
      <c r="C112" s="51" t="s">
        <v>149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547554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9"/>
        <v>547554</v>
      </c>
      <c r="O112" s="48">
        <f t="shared" si="17"/>
        <v>1.7234992870610231</v>
      </c>
      <c r="P112" s="9"/>
    </row>
    <row r="113" spans="1:119" ht="16.5" thickBot="1">
      <c r="A113" s="14" t="s">
        <v>93</v>
      </c>
      <c r="B113" s="23"/>
      <c r="C113" s="22"/>
      <c r="D113" s="15">
        <f t="shared" ref="D113:M113" si="20">SUM(D5,D13,D17,D56,D91,D97,D108)</f>
        <v>263454636</v>
      </c>
      <c r="E113" s="15">
        <f t="shared" si="20"/>
        <v>203832675</v>
      </c>
      <c r="F113" s="15">
        <f t="shared" si="20"/>
        <v>25785518</v>
      </c>
      <c r="G113" s="15">
        <f t="shared" si="20"/>
        <v>80174430</v>
      </c>
      <c r="H113" s="15">
        <f t="shared" si="20"/>
        <v>1149330</v>
      </c>
      <c r="I113" s="15">
        <f t="shared" si="20"/>
        <v>233355130</v>
      </c>
      <c r="J113" s="15">
        <f t="shared" si="20"/>
        <v>83829128</v>
      </c>
      <c r="K113" s="15">
        <f t="shared" si="20"/>
        <v>0</v>
      </c>
      <c r="L113" s="15">
        <f t="shared" si="20"/>
        <v>0</v>
      </c>
      <c r="M113" s="15">
        <f t="shared" si="20"/>
        <v>0</v>
      </c>
      <c r="N113" s="15">
        <f t="shared" si="19"/>
        <v>891580847</v>
      </c>
      <c r="O113" s="38">
        <f t="shared" si="17"/>
        <v>2806.369698991813</v>
      </c>
      <c r="P113" s="6"/>
      <c r="Q113" s="2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</row>
    <row r="114" spans="1:119">
      <c r="A114" s="16"/>
      <c r="B114" s="18"/>
      <c r="C114" s="18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9"/>
    </row>
    <row r="115" spans="1:119">
      <c r="A115" s="41"/>
      <c r="B115" s="42"/>
      <c r="C115" s="42"/>
      <c r="D115" s="43"/>
      <c r="E115" s="43"/>
      <c r="F115" s="43"/>
      <c r="G115" s="43"/>
      <c r="H115" s="43"/>
      <c r="I115" s="43"/>
      <c r="J115" s="43"/>
      <c r="K115" s="43"/>
      <c r="L115" s="52" t="s">
        <v>148</v>
      </c>
      <c r="M115" s="52"/>
      <c r="N115" s="52"/>
      <c r="O115" s="44">
        <v>317699</v>
      </c>
    </row>
    <row r="116" spans="1:119">
      <c r="A116" s="53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5"/>
    </row>
    <row r="117" spans="1:119" ht="15.75" customHeight="1" thickBot="1">
      <c r="A117" s="56" t="s">
        <v>133</v>
      </c>
      <c r="B117" s="57"/>
      <c r="C117" s="57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8"/>
    </row>
  </sheetData>
  <mergeCells count="10">
    <mergeCell ref="L115:N115"/>
    <mergeCell ref="A116:O116"/>
    <mergeCell ref="A117:O1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189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182886021</v>
      </c>
      <c r="E5" s="27">
        <f t="shared" si="0"/>
        <v>75661647</v>
      </c>
      <c r="F5" s="27">
        <f t="shared" si="0"/>
        <v>2914804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261462472</v>
      </c>
      <c r="O5" s="33">
        <f t="shared" ref="O5:O36" si="2">(N5/O$111)</f>
        <v>827.70100984519922</v>
      </c>
      <c r="P5" s="6"/>
    </row>
    <row r="6" spans="1:133">
      <c r="A6" s="12"/>
      <c r="B6" s="25">
        <v>311</v>
      </c>
      <c r="C6" s="20" t="s">
        <v>3</v>
      </c>
      <c r="D6" s="47">
        <v>179870594</v>
      </c>
      <c r="E6" s="47">
        <v>54236811</v>
      </c>
      <c r="F6" s="47">
        <v>2914804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237022209</v>
      </c>
      <c r="O6" s="48">
        <f t="shared" si="2"/>
        <v>750.331472981101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4806487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4806487</v>
      </c>
      <c r="O7" s="48">
        <f t="shared" si="2"/>
        <v>15.215698502643326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1575578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1575578</v>
      </c>
      <c r="O8" s="48">
        <f t="shared" si="2"/>
        <v>4.9877425686156576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12884041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12884041</v>
      </c>
      <c r="O9" s="48">
        <f t="shared" si="2"/>
        <v>40.786479470701828</v>
      </c>
      <c r="P9" s="9"/>
    </row>
    <row r="10" spans="1:133">
      <c r="A10" s="12"/>
      <c r="B10" s="25">
        <v>314.2</v>
      </c>
      <c r="C10" s="20" t="s">
        <v>14</v>
      </c>
      <c r="D10" s="47">
        <v>0</v>
      </c>
      <c r="E10" s="47">
        <v>1731889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1731889</v>
      </c>
      <c r="O10" s="48">
        <f t="shared" si="2"/>
        <v>5.4825698819209219</v>
      </c>
      <c r="P10" s="9"/>
    </row>
    <row r="11" spans="1:133">
      <c r="A11" s="12"/>
      <c r="B11" s="25">
        <v>315</v>
      </c>
      <c r="C11" s="20" t="s">
        <v>155</v>
      </c>
      <c r="D11" s="47">
        <v>3015427</v>
      </c>
      <c r="E11" s="47">
        <v>426841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3442268</v>
      </c>
      <c r="O11" s="48">
        <f t="shared" si="2"/>
        <v>10.897046440216531</v>
      </c>
      <c r="P11" s="9"/>
    </row>
    <row r="12" spans="1:133" ht="15.75">
      <c r="A12" s="29" t="s">
        <v>190</v>
      </c>
      <c r="B12" s="30"/>
      <c r="C12" s="31"/>
      <c r="D12" s="32">
        <f t="shared" ref="D12:M12" si="3">SUM(D13:D15)</f>
        <v>297885</v>
      </c>
      <c r="E12" s="32">
        <f t="shared" si="3"/>
        <v>7637743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62835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7998463</v>
      </c>
      <c r="O12" s="46">
        <f t="shared" si="2"/>
        <v>25.320405837475072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3977602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3977602</v>
      </c>
      <c r="O13" s="48">
        <f t="shared" si="2"/>
        <v>12.59173129886986</v>
      </c>
      <c r="P13" s="9"/>
    </row>
    <row r="14" spans="1:133">
      <c r="A14" s="12"/>
      <c r="B14" s="25">
        <v>323.5</v>
      </c>
      <c r="C14" s="20" t="s">
        <v>18</v>
      </c>
      <c r="D14" s="47">
        <v>0</v>
      </c>
      <c r="E14" s="47">
        <v>87543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87543</v>
      </c>
      <c r="O14" s="48">
        <f t="shared" si="2"/>
        <v>0.27713127987590619</v>
      </c>
      <c r="P14" s="9"/>
    </row>
    <row r="15" spans="1:133">
      <c r="A15" s="12"/>
      <c r="B15" s="25">
        <v>329</v>
      </c>
      <c r="C15" s="20" t="s">
        <v>191</v>
      </c>
      <c r="D15" s="47">
        <v>297885</v>
      </c>
      <c r="E15" s="47">
        <v>3572598</v>
      </c>
      <c r="F15" s="47">
        <v>0</v>
      </c>
      <c r="G15" s="47">
        <v>0</v>
      </c>
      <c r="H15" s="47">
        <v>0</v>
      </c>
      <c r="I15" s="47">
        <v>62835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3933318</v>
      </c>
      <c r="O15" s="48">
        <f t="shared" si="2"/>
        <v>12.451543258729304</v>
      </c>
      <c r="P15" s="9"/>
    </row>
    <row r="16" spans="1:133" ht="15.75">
      <c r="A16" s="29" t="s">
        <v>26</v>
      </c>
      <c r="B16" s="30"/>
      <c r="C16" s="31"/>
      <c r="D16" s="32">
        <f t="shared" ref="D16:M16" si="4">SUM(D17:D54)</f>
        <v>35904136</v>
      </c>
      <c r="E16" s="32">
        <f t="shared" si="4"/>
        <v>18438181</v>
      </c>
      <c r="F16" s="32">
        <f t="shared" si="4"/>
        <v>1481738</v>
      </c>
      <c r="G16" s="32">
        <f t="shared" si="4"/>
        <v>9641952</v>
      </c>
      <c r="H16" s="32">
        <f t="shared" si="4"/>
        <v>0</v>
      </c>
      <c r="I16" s="32">
        <f t="shared" si="4"/>
        <v>10147175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5">
        <f t="shared" si="1"/>
        <v>75613182</v>
      </c>
      <c r="O16" s="46">
        <f t="shared" si="2"/>
        <v>239.36554496818513</v>
      </c>
      <c r="P16" s="10"/>
    </row>
    <row r="17" spans="1:16">
      <c r="A17" s="12"/>
      <c r="B17" s="25">
        <v>331.1</v>
      </c>
      <c r="C17" s="20" t="s">
        <v>24</v>
      </c>
      <c r="D17" s="47">
        <v>43174</v>
      </c>
      <c r="E17" s="47">
        <v>120976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164150</v>
      </c>
      <c r="O17" s="48">
        <f t="shared" si="2"/>
        <v>0.51964291367248094</v>
      </c>
      <c r="P17" s="9"/>
    </row>
    <row r="18" spans="1:16">
      <c r="A18" s="12"/>
      <c r="B18" s="25">
        <v>331.2</v>
      </c>
      <c r="C18" s="20" t="s">
        <v>25</v>
      </c>
      <c r="D18" s="47">
        <v>392210</v>
      </c>
      <c r="E18" s="47">
        <v>562421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954631</v>
      </c>
      <c r="O18" s="48">
        <f t="shared" si="2"/>
        <v>3.0220361518250023</v>
      </c>
      <c r="P18" s="9"/>
    </row>
    <row r="19" spans="1:16">
      <c r="A19" s="12"/>
      <c r="B19" s="25">
        <v>331.35</v>
      </c>
      <c r="C19" s="20" t="s">
        <v>140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25000</v>
      </c>
      <c r="J19" s="47">
        <v>0</v>
      </c>
      <c r="K19" s="47">
        <v>0</v>
      </c>
      <c r="L19" s="47">
        <v>0</v>
      </c>
      <c r="M19" s="47">
        <v>0</v>
      </c>
      <c r="N19" s="47">
        <f t="shared" ref="N19:N29" si="5">SUM(D19:M19)</f>
        <v>25000</v>
      </c>
      <c r="O19" s="48">
        <f t="shared" si="2"/>
        <v>7.9141473297666909E-2</v>
      </c>
      <c r="P19" s="9"/>
    </row>
    <row r="20" spans="1:16">
      <c r="A20" s="12"/>
      <c r="B20" s="25">
        <v>331.39</v>
      </c>
      <c r="C20" s="20" t="s">
        <v>30</v>
      </c>
      <c r="D20" s="47">
        <v>35103</v>
      </c>
      <c r="E20" s="47">
        <v>859024</v>
      </c>
      <c r="F20" s="47">
        <v>0</v>
      </c>
      <c r="G20" s="47">
        <v>0</v>
      </c>
      <c r="H20" s="47">
        <v>0</v>
      </c>
      <c r="I20" s="47">
        <v>50299</v>
      </c>
      <c r="J20" s="47">
        <v>0</v>
      </c>
      <c r="K20" s="47">
        <v>0</v>
      </c>
      <c r="L20" s="47">
        <v>0</v>
      </c>
      <c r="M20" s="47">
        <v>0</v>
      </c>
      <c r="N20" s="47">
        <f t="shared" si="5"/>
        <v>944426</v>
      </c>
      <c r="O20" s="48">
        <f t="shared" si="2"/>
        <v>2.9897306024248946</v>
      </c>
      <c r="P20" s="9"/>
    </row>
    <row r="21" spans="1:16">
      <c r="A21" s="12"/>
      <c r="B21" s="25">
        <v>331.42</v>
      </c>
      <c r="C21" s="20" t="s">
        <v>31</v>
      </c>
      <c r="D21" s="47">
        <v>0</v>
      </c>
      <c r="E21" s="47">
        <v>747335</v>
      </c>
      <c r="F21" s="47">
        <v>0</v>
      </c>
      <c r="G21" s="47">
        <v>0</v>
      </c>
      <c r="H21" s="47">
        <v>0</v>
      </c>
      <c r="I21" s="47">
        <v>3659641</v>
      </c>
      <c r="J21" s="47">
        <v>0</v>
      </c>
      <c r="K21" s="47">
        <v>0</v>
      </c>
      <c r="L21" s="47">
        <v>0</v>
      </c>
      <c r="M21" s="47">
        <v>0</v>
      </c>
      <c r="N21" s="47">
        <f t="shared" si="5"/>
        <v>4406976</v>
      </c>
      <c r="O21" s="48">
        <f t="shared" si="2"/>
        <v>13.950982937098358</v>
      </c>
      <c r="P21" s="9"/>
    </row>
    <row r="22" spans="1:16">
      <c r="A22" s="12"/>
      <c r="B22" s="25">
        <v>331.49</v>
      </c>
      <c r="C22" s="20" t="s">
        <v>32</v>
      </c>
      <c r="D22" s="47">
        <v>0</v>
      </c>
      <c r="E22" s="47">
        <v>16368</v>
      </c>
      <c r="F22" s="47">
        <v>0</v>
      </c>
      <c r="G22" s="47">
        <v>1391330</v>
      </c>
      <c r="H22" s="47">
        <v>0</v>
      </c>
      <c r="I22" s="47">
        <v>363078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1770776</v>
      </c>
      <c r="O22" s="48">
        <f t="shared" si="2"/>
        <v>5.6056728608059769</v>
      </c>
      <c r="P22" s="9"/>
    </row>
    <row r="23" spans="1:16">
      <c r="A23" s="12"/>
      <c r="B23" s="25">
        <v>331.5</v>
      </c>
      <c r="C23" s="20" t="s">
        <v>27</v>
      </c>
      <c r="D23" s="47">
        <v>-8699</v>
      </c>
      <c r="E23" s="47">
        <v>849167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840468</v>
      </c>
      <c r="O23" s="48">
        <f t="shared" si="2"/>
        <v>2.6606350311817404</v>
      </c>
      <c r="P23" s="9"/>
    </row>
    <row r="24" spans="1:16">
      <c r="A24" s="12"/>
      <c r="B24" s="25">
        <v>331.61</v>
      </c>
      <c r="C24" s="20" t="s">
        <v>33</v>
      </c>
      <c r="D24" s="47">
        <v>0</v>
      </c>
      <c r="E24" s="47">
        <v>255707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255707</v>
      </c>
      <c r="O24" s="48">
        <f t="shared" si="2"/>
        <v>0.80948114850106045</v>
      </c>
      <c r="P24" s="9"/>
    </row>
    <row r="25" spans="1:16">
      <c r="A25" s="12"/>
      <c r="B25" s="25">
        <v>331.62</v>
      </c>
      <c r="C25" s="20" t="s">
        <v>34</v>
      </c>
      <c r="D25" s="47">
        <v>0</v>
      </c>
      <c r="E25" s="47">
        <v>230098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230098</v>
      </c>
      <c r="O25" s="48">
        <f t="shared" si="2"/>
        <v>0.72841178891386238</v>
      </c>
      <c r="P25" s="9"/>
    </row>
    <row r="26" spans="1:16">
      <c r="A26" s="12"/>
      <c r="B26" s="25">
        <v>331.69</v>
      </c>
      <c r="C26" s="20" t="s">
        <v>35</v>
      </c>
      <c r="D26" s="47">
        <v>0</v>
      </c>
      <c r="E26" s="47">
        <v>11823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11823</v>
      </c>
      <c r="O26" s="48">
        <f t="shared" si="2"/>
        <v>3.7427585551932638E-2</v>
      </c>
      <c r="P26" s="9"/>
    </row>
    <row r="27" spans="1:16">
      <c r="A27" s="12"/>
      <c r="B27" s="25">
        <v>331.7</v>
      </c>
      <c r="C27" s="20" t="s">
        <v>28</v>
      </c>
      <c r="D27" s="47">
        <v>0</v>
      </c>
      <c r="E27" s="47">
        <v>433907</v>
      </c>
      <c r="F27" s="47">
        <v>0</v>
      </c>
      <c r="G27" s="47">
        <v>661474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1095381</v>
      </c>
      <c r="O27" s="48">
        <f t="shared" si="2"/>
        <v>3.4676026464908669</v>
      </c>
      <c r="P27" s="9"/>
    </row>
    <row r="28" spans="1:16">
      <c r="A28" s="12"/>
      <c r="B28" s="25">
        <v>334.1</v>
      </c>
      <c r="C28" s="20" t="s">
        <v>141</v>
      </c>
      <c r="D28" s="47">
        <v>0</v>
      </c>
      <c r="E28" s="47">
        <v>25000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25000</v>
      </c>
      <c r="O28" s="48">
        <f t="shared" si="2"/>
        <v>7.9141473297666909E-2</v>
      </c>
      <c r="P28" s="9"/>
    </row>
    <row r="29" spans="1:16">
      <c r="A29" s="12"/>
      <c r="B29" s="25">
        <v>334.2</v>
      </c>
      <c r="C29" s="20" t="s">
        <v>29</v>
      </c>
      <c r="D29" s="47">
        <v>764001</v>
      </c>
      <c r="E29" s="47">
        <v>4109082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4873083</v>
      </c>
      <c r="O29" s="48">
        <f t="shared" si="2"/>
        <v>15.426518724872583</v>
      </c>
      <c r="P29" s="9"/>
    </row>
    <row r="30" spans="1:16">
      <c r="A30" s="12"/>
      <c r="B30" s="25">
        <v>334.34</v>
      </c>
      <c r="C30" s="20" t="s">
        <v>142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183541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183541</v>
      </c>
      <c r="O30" s="48">
        <f t="shared" si="2"/>
        <v>0.58102820602108329</v>
      </c>
      <c r="P30" s="9"/>
    </row>
    <row r="31" spans="1:16">
      <c r="A31" s="12"/>
      <c r="B31" s="25">
        <v>334.39</v>
      </c>
      <c r="C31" s="20" t="s">
        <v>36</v>
      </c>
      <c r="D31" s="47">
        <v>0</v>
      </c>
      <c r="E31" s="47">
        <v>146773</v>
      </c>
      <c r="F31" s="47">
        <v>0</v>
      </c>
      <c r="G31" s="47">
        <v>166563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8" si="6">SUM(D31:M31)</f>
        <v>313336</v>
      </c>
      <c r="O31" s="48">
        <f t="shared" si="2"/>
        <v>0.9919149070879103</v>
      </c>
      <c r="P31" s="9"/>
    </row>
    <row r="32" spans="1:16">
      <c r="A32" s="12"/>
      <c r="B32" s="25">
        <v>334.42</v>
      </c>
      <c r="C32" s="20" t="s">
        <v>37</v>
      </c>
      <c r="D32" s="47">
        <v>0</v>
      </c>
      <c r="E32" s="47">
        <v>64810</v>
      </c>
      <c r="F32" s="47">
        <v>0</v>
      </c>
      <c r="G32" s="47">
        <v>0</v>
      </c>
      <c r="H32" s="47">
        <v>0</v>
      </c>
      <c r="I32" s="47">
        <v>619201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684011</v>
      </c>
      <c r="O32" s="48">
        <f t="shared" si="2"/>
        <v>2.1653455316724175</v>
      </c>
      <c r="P32" s="9"/>
    </row>
    <row r="33" spans="1:16">
      <c r="A33" s="12"/>
      <c r="B33" s="25">
        <v>334.49</v>
      </c>
      <c r="C33" s="20" t="s">
        <v>38</v>
      </c>
      <c r="D33" s="47">
        <v>0</v>
      </c>
      <c r="E33" s="47">
        <v>0</v>
      </c>
      <c r="F33" s="47">
        <v>0</v>
      </c>
      <c r="G33" s="47">
        <v>4975542</v>
      </c>
      <c r="H33" s="47">
        <v>0</v>
      </c>
      <c r="I33" s="47">
        <v>4665901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9641443</v>
      </c>
      <c r="O33" s="48">
        <f t="shared" si="2"/>
        <v>30.5215201494191</v>
      </c>
      <c r="P33" s="9"/>
    </row>
    <row r="34" spans="1:16">
      <c r="A34" s="12"/>
      <c r="B34" s="25">
        <v>334.5</v>
      </c>
      <c r="C34" s="20" t="s">
        <v>39</v>
      </c>
      <c r="D34" s="47">
        <v>732</v>
      </c>
      <c r="E34" s="47">
        <v>1758323</v>
      </c>
      <c r="F34" s="47">
        <v>0</v>
      </c>
      <c r="G34" s="47">
        <v>0</v>
      </c>
      <c r="H34" s="47">
        <v>0</v>
      </c>
      <c r="I34" s="47">
        <v>-180476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1578579</v>
      </c>
      <c r="O34" s="48">
        <f t="shared" si="2"/>
        <v>4.9972427110703093</v>
      </c>
      <c r="P34" s="9"/>
    </row>
    <row r="35" spans="1:16">
      <c r="A35" s="12"/>
      <c r="B35" s="25">
        <v>334.61</v>
      </c>
      <c r="C35" s="20" t="s">
        <v>40</v>
      </c>
      <c r="D35" s="47">
        <v>0</v>
      </c>
      <c r="E35" s="47">
        <v>1033193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1033193</v>
      </c>
      <c r="O35" s="48">
        <f t="shared" si="2"/>
        <v>3.2707366488334548</v>
      </c>
      <c r="P35" s="9"/>
    </row>
    <row r="36" spans="1:16">
      <c r="A36" s="12"/>
      <c r="B36" s="25">
        <v>334.62</v>
      </c>
      <c r="C36" s="20" t="s">
        <v>41</v>
      </c>
      <c r="D36" s="47">
        <v>3794245</v>
      </c>
      <c r="E36" s="47">
        <v>204387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3998632</v>
      </c>
      <c r="O36" s="48">
        <f t="shared" si="2"/>
        <v>12.658305106207857</v>
      </c>
      <c r="P36" s="9"/>
    </row>
    <row r="37" spans="1:16">
      <c r="A37" s="12"/>
      <c r="B37" s="25">
        <v>334.7</v>
      </c>
      <c r="C37" s="20" t="s">
        <v>42</v>
      </c>
      <c r="D37" s="47">
        <v>0</v>
      </c>
      <c r="E37" s="47">
        <v>263204</v>
      </c>
      <c r="F37" s="47">
        <v>0</v>
      </c>
      <c r="G37" s="47">
        <v>350000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613204</v>
      </c>
      <c r="O37" s="48">
        <f t="shared" ref="O37:O68" si="7">(N37/O$111)</f>
        <v>1.9411947196809016</v>
      </c>
      <c r="P37" s="9"/>
    </row>
    <row r="38" spans="1:16">
      <c r="A38" s="12"/>
      <c r="B38" s="25">
        <v>334.9</v>
      </c>
      <c r="C38" s="20" t="s">
        <v>43</v>
      </c>
      <c r="D38" s="47">
        <v>0</v>
      </c>
      <c r="E38" s="47">
        <v>-1</v>
      </c>
      <c r="F38" s="47">
        <v>0</v>
      </c>
      <c r="G38" s="47">
        <v>1215000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1214999</v>
      </c>
      <c r="O38" s="48">
        <f t="shared" si="7"/>
        <v>3.8462724366076797</v>
      </c>
      <c r="P38" s="9"/>
    </row>
    <row r="39" spans="1:16">
      <c r="A39" s="12"/>
      <c r="B39" s="25">
        <v>335.12</v>
      </c>
      <c r="C39" s="20" t="s">
        <v>44</v>
      </c>
      <c r="D39" s="47">
        <v>7270845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7270845</v>
      </c>
      <c r="O39" s="48">
        <f t="shared" si="7"/>
        <v>23.017015416758998</v>
      </c>
      <c r="P39" s="9"/>
    </row>
    <row r="40" spans="1:16">
      <c r="A40" s="12"/>
      <c r="B40" s="25">
        <v>335.13</v>
      </c>
      <c r="C40" s="20" t="s">
        <v>45</v>
      </c>
      <c r="D40" s="47">
        <v>70704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70704</v>
      </c>
      <c r="O40" s="48">
        <f t="shared" si="7"/>
        <v>0.22382474912152964</v>
      </c>
      <c r="P40" s="9"/>
    </row>
    <row r="41" spans="1:16">
      <c r="A41" s="12"/>
      <c r="B41" s="25">
        <v>335.14</v>
      </c>
      <c r="C41" s="20" t="s">
        <v>46</v>
      </c>
      <c r="D41" s="47">
        <v>277743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277743</v>
      </c>
      <c r="O41" s="48">
        <f t="shared" si="7"/>
        <v>0.87923960872455598</v>
      </c>
      <c r="P41" s="9"/>
    </row>
    <row r="42" spans="1:16">
      <c r="A42" s="12"/>
      <c r="B42" s="25">
        <v>335.15</v>
      </c>
      <c r="C42" s="20" t="s">
        <v>47</v>
      </c>
      <c r="D42" s="47">
        <v>103266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103266</v>
      </c>
      <c r="O42" s="48">
        <f t="shared" si="7"/>
        <v>0.32690493526227482</v>
      </c>
      <c r="P42" s="9"/>
    </row>
    <row r="43" spans="1:16">
      <c r="A43" s="12"/>
      <c r="B43" s="25">
        <v>335.16</v>
      </c>
      <c r="C43" s="20" t="s">
        <v>48</v>
      </c>
      <c r="D43" s="47">
        <v>446500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6"/>
        <v>446500</v>
      </c>
      <c r="O43" s="48">
        <f t="shared" si="7"/>
        <v>1.413466713096331</v>
      </c>
      <c r="P43" s="9"/>
    </row>
    <row r="44" spans="1:16">
      <c r="A44" s="12"/>
      <c r="B44" s="25">
        <v>335.18</v>
      </c>
      <c r="C44" s="20" t="s">
        <v>49</v>
      </c>
      <c r="D44" s="47">
        <v>19094857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6"/>
        <v>19094857</v>
      </c>
      <c r="O44" s="48">
        <f t="shared" si="7"/>
        <v>60.447804615530721</v>
      </c>
      <c r="P44" s="9"/>
    </row>
    <row r="45" spans="1:16">
      <c r="A45" s="12"/>
      <c r="B45" s="25">
        <v>335.39</v>
      </c>
      <c r="C45" s="20" t="s">
        <v>50</v>
      </c>
      <c r="D45" s="47">
        <v>0</v>
      </c>
      <c r="E45" s="47">
        <v>527542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6"/>
        <v>527542</v>
      </c>
      <c r="O45" s="48">
        <f t="shared" si="7"/>
        <v>1.6700180442559118</v>
      </c>
      <c r="P45" s="9"/>
    </row>
    <row r="46" spans="1:16">
      <c r="A46" s="12"/>
      <c r="B46" s="25">
        <v>335.49</v>
      </c>
      <c r="C46" s="20" t="s">
        <v>51</v>
      </c>
      <c r="D46" s="47">
        <v>0</v>
      </c>
      <c r="E46" s="47">
        <v>4749145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6"/>
        <v>4749145</v>
      </c>
      <c r="O46" s="48">
        <f t="shared" si="7"/>
        <v>15.034173288169933</v>
      </c>
      <c r="P46" s="9"/>
    </row>
    <row r="47" spans="1:16">
      <c r="A47" s="12"/>
      <c r="B47" s="25">
        <v>335.69</v>
      </c>
      <c r="C47" s="20" t="s">
        <v>52</v>
      </c>
      <c r="D47" s="47">
        <v>17934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6"/>
        <v>17934</v>
      </c>
      <c r="O47" s="48">
        <f t="shared" si="7"/>
        <v>5.6772927284814333E-2</v>
      </c>
      <c r="P47" s="9"/>
    </row>
    <row r="48" spans="1:16">
      <c r="A48" s="12"/>
      <c r="B48" s="25">
        <v>335.7</v>
      </c>
      <c r="C48" s="20" t="s">
        <v>53</v>
      </c>
      <c r="D48" s="47">
        <v>0</v>
      </c>
      <c r="E48" s="47">
        <v>276359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6"/>
        <v>276359</v>
      </c>
      <c r="O48" s="48">
        <f t="shared" si="7"/>
        <v>0.87485833676279723</v>
      </c>
      <c r="P48" s="9"/>
    </row>
    <row r="49" spans="1:16">
      <c r="A49" s="12"/>
      <c r="B49" s="25">
        <v>337.1</v>
      </c>
      <c r="C49" s="20" t="s">
        <v>55</v>
      </c>
      <c r="D49" s="47">
        <v>261354</v>
      </c>
      <c r="E49" s="47">
        <v>0</v>
      </c>
      <c r="F49" s="47">
        <v>1481738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6" si="8">SUM(D49:M49)</f>
        <v>1743092</v>
      </c>
      <c r="O49" s="48">
        <f t="shared" si="7"/>
        <v>5.5180347589350722</v>
      </c>
      <c r="P49" s="9"/>
    </row>
    <row r="50" spans="1:16">
      <c r="A50" s="12"/>
      <c r="B50" s="25">
        <v>337.2</v>
      </c>
      <c r="C50" s="20" t="s">
        <v>56</v>
      </c>
      <c r="D50" s="47">
        <v>0</v>
      </c>
      <c r="E50" s="47">
        <v>35613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35613</v>
      </c>
      <c r="O50" s="48">
        <f t="shared" si="7"/>
        <v>0.11273861154199247</v>
      </c>
      <c r="P50" s="9"/>
    </row>
    <row r="51" spans="1:16">
      <c r="A51" s="12"/>
      <c r="B51" s="25">
        <v>337.3</v>
      </c>
      <c r="C51" s="20" t="s">
        <v>57</v>
      </c>
      <c r="D51" s="47">
        <v>0</v>
      </c>
      <c r="E51" s="47">
        <v>136872</v>
      </c>
      <c r="F51" s="47">
        <v>0</v>
      </c>
      <c r="G51" s="47">
        <v>0</v>
      </c>
      <c r="H51" s="47">
        <v>0</v>
      </c>
      <c r="I51" s="47">
        <v>760990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897862</v>
      </c>
      <c r="O51" s="48">
        <f t="shared" si="7"/>
        <v>2.8423248599195921</v>
      </c>
      <c r="P51" s="9"/>
    </row>
    <row r="52" spans="1:16">
      <c r="A52" s="12"/>
      <c r="B52" s="25">
        <v>337.4</v>
      </c>
      <c r="C52" s="20" t="s">
        <v>58</v>
      </c>
      <c r="D52" s="47">
        <v>0</v>
      </c>
      <c r="E52" s="47">
        <v>885522</v>
      </c>
      <c r="F52" s="47">
        <v>0</v>
      </c>
      <c r="G52" s="47">
        <v>234573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1120095</v>
      </c>
      <c r="O52" s="48">
        <f t="shared" si="7"/>
        <v>3.5458387413340087</v>
      </c>
      <c r="P52" s="9"/>
    </row>
    <row r="53" spans="1:16">
      <c r="A53" s="12"/>
      <c r="B53" s="25">
        <v>337.7</v>
      </c>
      <c r="C53" s="20" t="s">
        <v>126</v>
      </c>
      <c r="D53" s="47">
        <v>0</v>
      </c>
      <c r="E53" s="47">
        <v>135531</v>
      </c>
      <c r="F53" s="47">
        <v>0</v>
      </c>
      <c r="G53" s="47">
        <v>647470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783001</v>
      </c>
      <c r="O53" s="48">
        <f t="shared" si="7"/>
        <v>2.4787141093418597</v>
      </c>
      <c r="P53" s="9"/>
    </row>
    <row r="54" spans="1:16">
      <c r="A54" s="12"/>
      <c r="B54" s="25">
        <v>339</v>
      </c>
      <c r="C54" s="20" t="s">
        <v>59</v>
      </c>
      <c r="D54" s="47">
        <v>3340167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3340167</v>
      </c>
      <c r="O54" s="48">
        <f t="shared" si="7"/>
        <v>10.573829497609928</v>
      </c>
      <c r="P54" s="9"/>
    </row>
    <row r="55" spans="1:16" ht="15.75">
      <c r="A55" s="29" t="s">
        <v>64</v>
      </c>
      <c r="B55" s="30"/>
      <c r="C55" s="31"/>
      <c r="D55" s="32">
        <f t="shared" ref="D55:M55" si="9">SUM(D56:D86)</f>
        <v>32484743</v>
      </c>
      <c r="E55" s="32">
        <f t="shared" si="9"/>
        <v>10621815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153099984</v>
      </c>
      <c r="J55" s="32">
        <f t="shared" si="9"/>
        <v>75614215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 t="shared" si="8"/>
        <v>271820757</v>
      </c>
      <c r="O55" s="46">
        <f t="shared" si="7"/>
        <v>860.49180727468422</v>
      </c>
      <c r="P55" s="10"/>
    </row>
    <row r="56" spans="1:16">
      <c r="A56" s="12"/>
      <c r="B56" s="25">
        <v>341.1</v>
      </c>
      <c r="C56" s="20" t="s">
        <v>67</v>
      </c>
      <c r="D56" s="47">
        <v>4154</v>
      </c>
      <c r="E56" s="47">
        <v>2248902</v>
      </c>
      <c r="F56" s="47">
        <v>0</v>
      </c>
      <c r="G56" s="47">
        <v>0</v>
      </c>
      <c r="H56" s="47">
        <v>0</v>
      </c>
      <c r="I56" s="47">
        <v>81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2253137</v>
      </c>
      <c r="O56" s="48">
        <f t="shared" si="7"/>
        <v>7.1326632688594129</v>
      </c>
      <c r="P56" s="9"/>
    </row>
    <row r="57" spans="1:16">
      <c r="A57" s="12"/>
      <c r="B57" s="25">
        <v>341.2</v>
      </c>
      <c r="C57" s="20" t="s">
        <v>68</v>
      </c>
      <c r="D57" s="47">
        <v>1636620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75614215</v>
      </c>
      <c r="K57" s="47">
        <v>0</v>
      </c>
      <c r="L57" s="47">
        <v>0</v>
      </c>
      <c r="M57" s="47">
        <v>0</v>
      </c>
      <c r="N57" s="47">
        <f t="shared" ref="N57:N86" si="10">SUM(D57:M57)</f>
        <v>77250835</v>
      </c>
      <c r="O57" s="48">
        <f t="shared" si="7"/>
        <v>244.5497958149989</v>
      </c>
      <c r="P57" s="9"/>
    </row>
    <row r="58" spans="1:16">
      <c r="A58" s="12"/>
      <c r="B58" s="25">
        <v>341.56</v>
      </c>
      <c r="C58" s="20" t="s">
        <v>69</v>
      </c>
      <c r="D58" s="47">
        <v>17346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17346</v>
      </c>
      <c r="O58" s="48">
        <f t="shared" si="7"/>
        <v>5.4911519832853209E-2</v>
      </c>
      <c r="P58" s="9"/>
    </row>
    <row r="59" spans="1:16">
      <c r="A59" s="12"/>
      <c r="B59" s="25">
        <v>341.8</v>
      </c>
      <c r="C59" s="20" t="s">
        <v>70</v>
      </c>
      <c r="D59" s="47">
        <v>0</v>
      </c>
      <c r="E59" s="47">
        <v>688130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688130</v>
      </c>
      <c r="O59" s="48">
        <f t="shared" si="7"/>
        <v>2.1783848808129411</v>
      </c>
      <c r="P59" s="9"/>
    </row>
    <row r="60" spans="1:16">
      <c r="A60" s="12"/>
      <c r="B60" s="25">
        <v>341.9</v>
      </c>
      <c r="C60" s="20" t="s">
        <v>71</v>
      </c>
      <c r="D60" s="47">
        <v>9173537</v>
      </c>
      <c r="E60" s="47">
        <v>3738173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12911710</v>
      </c>
      <c r="O60" s="48">
        <f t="shared" si="7"/>
        <v>40.87407008768875</v>
      </c>
      <c r="P60" s="9"/>
    </row>
    <row r="61" spans="1:16">
      <c r="A61" s="12"/>
      <c r="B61" s="25">
        <v>342.1</v>
      </c>
      <c r="C61" s="20" t="s">
        <v>72</v>
      </c>
      <c r="D61" s="47">
        <v>614419</v>
      </c>
      <c r="E61" s="47">
        <v>781728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1396147</v>
      </c>
      <c r="O61" s="48">
        <f t="shared" si="7"/>
        <v>4.4197252208047102</v>
      </c>
      <c r="P61" s="9"/>
    </row>
    <row r="62" spans="1:16">
      <c r="A62" s="12"/>
      <c r="B62" s="25">
        <v>342.6</v>
      </c>
      <c r="C62" s="20" t="s">
        <v>73</v>
      </c>
      <c r="D62" s="47">
        <v>7271150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7271150</v>
      </c>
      <c r="O62" s="48">
        <f t="shared" si="7"/>
        <v>23.017980942733232</v>
      </c>
      <c r="P62" s="9"/>
    </row>
    <row r="63" spans="1:16">
      <c r="A63" s="12"/>
      <c r="B63" s="25">
        <v>343.3</v>
      </c>
      <c r="C63" s="20" t="s">
        <v>74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44723876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44723876</v>
      </c>
      <c r="O63" s="48">
        <f t="shared" si="7"/>
        <v>141.58053752888665</v>
      </c>
      <c r="P63" s="9"/>
    </row>
    <row r="64" spans="1:16">
      <c r="A64" s="12"/>
      <c r="B64" s="25">
        <v>343.4</v>
      </c>
      <c r="C64" s="20" t="s">
        <v>75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40777808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40777808</v>
      </c>
      <c r="O64" s="48">
        <f t="shared" si="7"/>
        <v>129.08863211877554</v>
      </c>
      <c r="P64" s="9"/>
    </row>
    <row r="65" spans="1:16">
      <c r="A65" s="12"/>
      <c r="B65" s="25">
        <v>343.5</v>
      </c>
      <c r="C65" s="20" t="s">
        <v>76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52164743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52164743</v>
      </c>
      <c r="O65" s="48">
        <f t="shared" si="7"/>
        <v>165.13578460856627</v>
      </c>
      <c r="P65" s="9"/>
    </row>
    <row r="66" spans="1:16">
      <c r="A66" s="12"/>
      <c r="B66" s="25">
        <v>343.7</v>
      </c>
      <c r="C66" s="20" t="s">
        <v>77</v>
      </c>
      <c r="D66" s="47">
        <v>197714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197714</v>
      </c>
      <c r="O66" s="48">
        <f t="shared" si="7"/>
        <v>0.6258950900629966</v>
      </c>
      <c r="P66" s="9"/>
    </row>
    <row r="67" spans="1:16">
      <c r="A67" s="12"/>
      <c r="B67" s="25">
        <v>344.2</v>
      </c>
      <c r="C67" s="20" t="s">
        <v>78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8559351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8559351</v>
      </c>
      <c r="O67" s="48">
        <f t="shared" si="7"/>
        <v>27.095985944474343</v>
      </c>
      <c r="P67" s="9"/>
    </row>
    <row r="68" spans="1:16">
      <c r="A68" s="12"/>
      <c r="B68" s="25">
        <v>344.3</v>
      </c>
      <c r="C68" s="20" t="s">
        <v>79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884414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884414</v>
      </c>
      <c r="O68" s="48">
        <f t="shared" si="7"/>
        <v>2.7997530786033114</v>
      </c>
      <c r="P68" s="9"/>
    </row>
    <row r="69" spans="1:16">
      <c r="A69" s="12"/>
      <c r="B69" s="25">
        <v>344.4</v>
      </c>
      <c r="C69" s="20" t="s">
        <v>80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256578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256578</v>
      </c>
      <c r="O69" s="48">
        <f t="shared" ref="O69:O100" si="11">(N69/O$111)</f>
        <v>0.81223843743075119</v>
      </c>
      <c r="P69" s="9"/>
    </row>
    <row r="70" spans="1:16">
      <c r="A70" s="12"/>
      <c r="B70" s="25">
        <v>344.9</v>
      </c>
      <c r="C70" s="20" t="s">
        <v>81</v>
      </c>
      <c r="D70" s="47">
        <v>0</v>
      </c>
      <c r="E70" s="47">
        <v>64305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64305</v>
      </c>
      <c r="O70" s="48">
        <f t="shared" si="11"/>
        <v>0.20356769761625881</v>
      </c>
      <c r="P70" s="9"/>
    </row>
    <row r="71" spans="1:16">
      <c r="A71" s="12"/>
      <c r="B71" s="25">
        <v>346.3</v>
      </c>
      <c r="C71" s="20" t="s">
        <v>82</v>
      </c>
      <c r="D71" s="47">
        <v>0</v>
      </c>
      <c r="E71" s="47">
        <v>41331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41331</v>
      </c>
      <c r="O71" s="48">
        <f t="shared" si="11"/>
        <v>0.13083984931463485</v>
      </c>
      <c r="P71" s="9"/>
    </row>
    <row r="72" spans="1:16">
      <c r="A72" s="12"/>
      <c r="B72" s="25">
        <v>346.4</v>
      </c>
      <c r="C72" s="20" t="s">
        <v>83</v>
      </c>
      <c r="D72" s="47">
        <v>105793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105793</v>
      </c>
      <c r="O72" s="48">
        <f t="shared" si="11"/>
        <v>0.33490455538320302</v>
      </c>
      <c r="P72" s="9"/>
    </row>
    <row r="73" spans="1:16">
      <c r="A73" s="12"/>
      <c r="B73" s="25">
        <v>347.2</v>
      </c>
      <c r="C73" s="20" t="s">
        <v>85</v>
      </c>
      <c r="D73" s="47">
        <v>0</v>
      </c>
      <c r="E73" s="47">
        <v>1494958</v>
      </c>
      <c r="F73" s="47">
        <v>0</v>
      </c>
      <c r="G73" s="47">
        <v>0</v>
      </c>
      <c r="H73" s="47">
        <v>0</v>
      </c>
      <c r="I73" s="47">
        <v>3808647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5303605</v>
      </c>
      <c r="O73" s="48">
        <f t="shared" si="11"/>
        <v>16.789404539554909</v>
      </c>
      <c r="P73" s="9"/>
    </row>
    <row r="74" spans="1:16">
      <c r="A74" s="12"/>
      <c r="B74" s="25">
        <v>347.5</v>
      </c>
      <c r="C74" s="20" t="s">
        <v>86</v>
      </c>
      <c r="D74" s="47">
        <v>0</v>
      </c>
      <c r="E74" s="47">
        <v>49411</v>
      </c>
      <c r="F74" s="47">
        <v>0</v>
      </c>
      <c r="G74" s="47">
        <v>0</v>
      </c>
      <c r="H74" s="47">
        <v>0</v>
      </c>
      <c r="I74" s="47">
        <v>1255386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1304797</v>
      </c>
      <c r="O74" s="48">
        <f t="shared" si="11"/>
        <v>4.130542277375036</v>
      </c>
      <c r="P74" s="9"/>
    </row>
    <row r="75" spans="1:16">
      <c r="A75" s="12"/>
      <c r="B75" s="25">
        <v>347.9</v>
      </c>
      <c r="C75" s="20" t="s">
        <v>87</v>
      </c>
      <c r="D75" s="47">
        <v>70509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70509</v>
      </c>
      <c r="O75" s="48">
        <f t="shared" si="11"/>
        <v>0.22320744562980785</v>
      </c>
      <c r="P75" s="9"/>
    </row>
    <row r="76" spans="1:16">
      <c r="A76" s="12"/>
      <c r="B76" s="25">
        <v>348.13</v>
      </c>
      <c r="C76" s="39" t="s">
        <v>95</v>
      </c>
      <c r="D76" s="47">
        <v>99611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99611</v>
      </c>
      <c r="O76" s="48">
        <f t="shared" si="11"/>
        <v>0.31533445186615594</v>
      </c>
      <c r="P76" s="9"/>
    </row>
    <row r="77" spans="1:16">
      <c r="A77" s="12"/>
      <c r="B77" s="25">
        <v>348.23</v>
      </c>
      <c r="C77" s="39" t="s">
        <v>97</v>
      </c>
      <c r="D77" s="47">
        <v>31763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31763</v>
      </c>
      <c r="O77" s="48">
        <f t="shared" si="11"/>
        <v>0.10055082465415176</v>
      </c>
      <c r="P77" s="9"/>
    </row>
    <row r="78" spans="1:16">
      <c r="A78" s="12"/>
      <c r="B78" s="25">
        <v>348.32</v>
      </c>
      <c r="C78" s="39" t="s">
        <v>98</v>
      </c>
      <c r="D78" s="47">
        <v>34706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34706</v>
      </c>
      <c r="O78" s="48">
        <f t="shared" si="11"/>
        <v>0.10986735889075311</v>
      </c>
      <c r="P78" s="9"/>
    </row>
    <row r="79" spans="1:16">
      <c r="A79" s="12"/>
      <c r="B79" s="25">
        <v>348.52</v>
      </c>
      <c r="C79" s="39" t="s">
        <v>99</v>
      </c>
      <c r="D79" s="47">
        <v>540076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540076</v>
      </c>
      <c r="O79" s="48">
        <f t="shared" si="11"/>
        <v>1.7096964133084303</v>
      </c>
      <c r="P79" s="9"/>
    </row>
    <row r="80" spans="1:16">
      <c r="A80" s="12"/>
      <c r="B80" s="25">
        <v>348.53</v>
      </c>
      <c r="C80" s="39" t="s">
        <v>100</v>
      </c>
      <c r="D80" s="47">
        <v>272392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272392</v>
      </c>
      <c r="O80" s="48">
        <f t="shared" si="11"/>
        <v>0.86230016777992335</v>
      </c>
      <c r="P80" s="9"/>
    </row>
    <row r="81" spans="1:16">
      <c r="A81" s="12"/>
      <c r="B81" s="25">
        <v>348.88</v>
      </c>
      <c r="C81" s="20" t="s">
        <v>88</v>
      </c>
      <c r="D81" s="47">
        <v>636704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636704</v>
      </c>
      <c r="O81" s="48">
        <f t="shared" si="11"/>
        <v>2.0155877045807085</v>
      </c>
      <c r="P81" s="9"/>
    </row>
    <row r="82" spans="1:16">
      <c r="A82" s="12"/>
      <c r="B82" s="25">
        <v>348.92099999999999</v>
      </c>
      <c r="C82" s="20" t="s">
        <v>89</v>
      </c>
      <c r="D82" s="47">
        <v>115581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115581</v>
      </c>
      <c r="O82" s="48">
        <f t="shared" si="11"/>
        <v>0.36589002500870554</v>
      </c>
      <c r="P82" s="9"/>
    </row>
    <row r="83" spans="1:16">
      <c r="A83" s="12"/>
      <c r="B83" s="25">
        <v>348.92200000000003</v>
      </c>
      <c r="C83" s="20" t="s">
        <v>90</v>
      </c>
      <c r="D83" s="47">
        <v>105261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105261</v>
      </c>
      <c r="O83" s="48">
        <f t="shared" si="11"/>
        <v>0.33322042483142866</v>
      </c>
      <c r="P83" s="9"/>
    </row>
    <row r="84" spans="1:16">
      <c r="A84" s="12"/>
      <c r="B84" s="25">
        <v>348.923</v>
      </c>
      <c r="C84" s="20" t="s">
        <v>91</v>
      </c>
      <c r="D84" s="47">
        <v>105261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105261</v>
      </c>
      <c r="O84" s="48">
        <f t="shared" si="11"/>
        <v>0.33322042483142866</v>
      </c>
      <c r="P84" s="9"/>
    </row>
    <row r="85" spans="1:16">
      <c r="A85" s="12"/>
      <c r="B85" s="25">
        <v>348.92399999999998</v>
      </c>
      <c r="C85" s="20" t="s">
        <v>92</v>
      </c>
      <c r="D85" s="47">
        <v>105261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105261</v>
      </c>
      <c r="O85" s="48">
        <f t="shared" si="11"/>
        <v>0.33322042483142866</v>
      </c>
      <c r="P85" s="9"/>
    </row>
    <row r="86" spans="1:16">
      <c r="A86" s="12"/>
      <c r="B86" s="25">
        <v>349</v>
      </c>
      <c r="C86" s="20" t="s">
        <v>1</v>
      </c>
      <c r="D86" s="47">
        <v>11346885</v>
      </c>
      <c r="E86" s="47">
        <v>1514877</v>
      </c>
      <c r="F86" s="47">
        <v>0</v>
      </c>
      <c r="G86" s="47">
        <v>0</v>
      </c>
      <c r="H86" s="47">
        <v>0</v>
      </c>
      <c r="I86" s="47">
        <v>669100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13530862</v>
      </c>
      <c r="O86" s="48">
        <f t="shared" si="11"/>
        <v>42.834094146696636</v>
      </c>
      <c r="P86" s="9"/>
    </row>
    <row r="87" spans="1:16" ht="15.75">
      <c r="A87" s="29" t="s">
        <v>65</v>
      </c>
      <c r="B87" s="30"/>
      <c r="C87" s="31"/>
      <c r="D87" s="32">
        <f t="shared" ref="D87:M87" si="12">SUM(D88:D92)</f>
        <v>473559</v>
      </c>
      <c r="E87" s="32">
        <f t="shared" si="12"/>
        <v>3493365</v>
      </c>
      <c r="F87" s="32">
        <f t="shared" si="12"/>
        <v>0</v>
      </c>
      <c r="G87" s="32">
        <f t="shared" si="12"/>
        <v>0</v>
      </c>
      <c r="H87" s="32">
        <f t="shared" si="12"/>
        <v>0</v>
      </c>
      <c r="I87" s="32">
        <f t="shared" si="12"/>
        <v>31687</v>
      </c>
      <c r="J87" s="32">
        <f t="shared" si="12"/>
        <v>0</v>
      </c>
      <c r="K87" s="32">
        <f t="shared" si="12"/>
        <v>0</v>
      </c>
      <c r="L87" s="32">
        <f t="shared" si="12"/>
        <v>0</v>
      </c>
      <c r="M87" s="32">
        <f t="shared" si="12"/>
        <v>0</v>
      </c>
      <c r="N87" s="32">
        <f t="shared" ref="N87:N94" si="13">SUM(D87:M87)</f>
        <v>3998611</v>
      </c>
      <c r="O87" s="46">
        <f t="shared" si="11"/>
        <v>12.658238627370286</v>
      </c>
      <c r="P87" s="10"/>
    </row>
    <row r="88" spans="1:16">
      <c r="A88" s="13"/>
      <c r="B88" s="40">
        <v>351.1</v>
      </c>
      <c r="C88" s="21" t="s">
        <v>102</v>
      </c>
      <c r="D88" s="47">
        <v>0</v>
      </c>
      <c r="E88" s="47">
        <v>3035403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3035403</v>
      </c>
      <c r="O88" s="48">
        <f t="shared" si="11"/>
        <v>9.6090506188863216</v>
      </c>
      <c r="P88" s="9"/>
    </row>
    <row r="89" spans="1:16">
      <c r="A89" s="13"/>
      <c r="B89" s="40">
        <v>352</v>
      </c>
      <c r="C89" s="21" t="s">
        <v>104</v>
      </c>
      <c r="D89" s="47">
        <v>0</v>
      </c>
      <c r="E89" s="47">
        <v>156788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156788</v>
      </c>
      <c r="O89" s="48">
        <f t="shared" si="11"/>
        <v>0.496337332615784</v>
      </c>
      <c r="P89" s="9"/>
    </row>
    <row r="90" spans="1:16">
      <c r="A90" s="13"/>
      <c r="B90" s="40">
        <v>353</v>
      </c>
      <c r="C90" s="21" t="s">
        <v>105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31687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31687</v>
      </c>
      <c r="O90" s="48">
        <f t="shared" si="11"/>
        <v>0.10031023457532685</v>
      </c>
      <c r="P90" s="9"/>
    </row>
    <row r="91" spans="1:16">
      <c r="A91" s="13"/>
      <c r="B91" s="40">
        <v>354</v>
      </c>
      <c r="C91" s="21" t="s">
        <v>106</v>
      </c>
      <c r="D91" s="47">
        <v>900</v>
      </c>
      <c r="E91" s="47">
        <v>301174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302074</v>
      </c>
      <c r="O91" s="48">
        <f t="shared" si="11"/>
        <v>0.95626325619677732</v>
      </c>
      <c r="P91" s="9"/>
    </row>
    <row r="92" spans="1:16">
      <c r="A92" s="13"/>
      <c r="B92" s="40">
        <v>359</v>
      </c>
      <c r="C92" s="21" t="s">
        <v>107</v>
      </c>
      <c r="D92" s="47">
        <v>472659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472659</v>
      </c>
      <c r="O92" s="48">
        <f t="shared" si="11"/>
        <v>1.4962771850960777</v>
      </c>
      <c r="P92" s="9"/>
    </row>
    <row r="93" spans="1:16" ht="15.75">
      <c r="A93" s="29" t="s">
        <v>4</v>
      </c>
      <c r="B93" s="30"/>
      <c r="C93" s="31"/>
      <c r="D93" s="32">
        <f t="shared" ref="D93:M93" si="14">SUM(D94:D104)</f>
        <v>13612037</v>
      </c>
      <c r="E93" s="32">
        <f t="shared" si="14"/>
        <v>23945079</v>
      </c>
      <c r="F93" s="32">
        <f t="shared" si="14"/>
        <v>413473</v>
      </c>
      <c r="G93" s="32">
        <f t="shared" si="14"/>
        <v>9494845</v>
      </c>
      <c r="H93" s="32">
        <f t="shared" si="14"/>
        <v>3057351</v>
      </c>
      <c r="I93" s="32">
        <f t="shared" si="14"/>
        <v>15568465</v>
      </c>
      <c r="J93" s="32">
        <f t="shared" si="14"/>
        <v>3216884</v>
      </c>
      <c r="K93" s="32">
        <f t="shared" si="14"/>
        <v>0</v>
      </c>
      <c r="L93" s="32">
        <f t="shared" si="14"/>
        <v>0</v>
      </c>
      <c r="M93" s="32">
        <f t="shared" si="14"/>
        <v>0</v>
      </c>
      <c r="N93" s="32">
        <f t="shared" si="13"/>
        <v>69308134</v>
      </c>
      <c r="O93" s="46">
        <f t="shared" si="11"/>
        <v>219.40591345088481</v>
      </c>
      <c r="P93" s="10"/>
    </row>
    <row r="94" spans="1:16">
      <c r="A94" s="12"/>
      <c r="B94" s="25">
        <v>361.1</v>
      </c>
      <c r="C94" s="20" t="s">
        <v>108</v>
      </c>
      <c r="D94" s="47">
        <v>9284226</v>
      </c>
      <c r="E94" s="47">
        <v>7498804</v>
      </c>
      <c r="F94" s="47">
        <v>413473</v>
      </c>
      <c r="G94" s="47">
        <v>9006690</v>
      </c>
      <c r="H94" s="47">
        <v>3057351</v>
      </c>
      <c r="I94" s="47">
        <v>11518349</v>
      </c>
      <c r="J94" s="47">
        <v>1747382</v>
      </c>
      <c r="K94" s="47">
        <v>0</v>
      </c>
      <c r="L94" s="47">
        <v>0</v>
      </c>
      <c r="M94" s="47">
        <v>0</v>
      </c>
      <c r="N94" s="47">
        <f t="shared" si="13"/>
        <v>42526275</v>
      </c>
      <c r="O94" s="48">
        <f t="shared" si="11"/>
        <v>134.6236822944696</v>
      </c>
      <c r="P94" s="9"/>
    </row>
    <row r="95" spans="1:16">
      <c r="A95" s="12"/>
      <c r="B95" s="25">
        <v>362</v>
      </c>
      <c r="C95" s="20" t="s">
        <v>109</v>
      </c>
      <c r="D95" s="47">
        <v>1251906</v>
      </c>
      <c r="E95" s="47">
        <v>20510</v>
      </c>
      <c r="F95" s="47">
        <v>0</v>
      </c>
      <c r="G95" s="47">
        <v>0</v>
      </c>
      <c r="H95" s="47">
        <v>0</v>
      </c>
      <c r="I95" s="47">
        <v>2750728</v>
      </c>
      <c r="J95" s="47">
        <v>0</v>
      </c>
      <c r="K95" s="47">
        <v>0</v>
      </c>
      <c r="L95" s="47">
        <v>0</v>
      </c>
      <c r="M95" s="47">
        <v>0</v>
      </c>
      <c r="N95" s="47">
        <f t="shared" ref="N95:N104" si="15">SUM(D95:M95)</f>
        <v>4023144</v>
      </c>
      <c r="O95" s="48">
        <f t="shared" si="11"/>
        <v>12.735901737946753</v>
      </c>
      <c r="P95" s="9"/>
    </row>
    <row r="96" spans="1:16">
      <c r="A96" s="12"/>
      <c r="B96" s="25">
        <v>363.11</v>
      </c>
      <c r="C96" s="20" t="s">
        <v>22</v>
      </c>
      <c r="D96" s="47">
        <v>0</v>
      </c>
      <c r="E96" s="47">
        <v>233971</v>
      </c>
      <c r="F96" s="47">
        <v>0</v>
      </c>
      <c r="G96" s="47">
        <v>0</v>
      </c>
      <c r="H96" s="47">
        <v>0</v>
      </c>
      <c r="I96" s="47">
        <v>115356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349327</v>
      </c>
      <c r="O96" s="48">
        <f t="shared" si="11"/>
        <v>1.1058501377061636</v>
      </c>
      <c r="P96" s="9"/>
    </row>
    <row r="97" spans="1:119">
      <c r="A97" s="12"/>
      <c r="B97" s="25">
        <v>363.22</v>
      </c>
      <c r="C97" s="20" t="s">
        <v>145</v>
      </c>
      <c r="D97" s="47">
        <v>0</v>
      </c>
      <c r="E97" s="47">
        <v>2469961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2469961</v>
      </c>
      <c r="O97" s="48">
        <f t="shared" si="11"/>
        <v>7.8190541011111465</v>
      </c>
      <c r="P97" s="9"/>
    </row>
    <row r="98" spans="1:119">
      <c r="A98" s="12"/>
      <c r="B98" s="25">
        <v>363.23</v>
      </c>
      <c r="C98" s="20" t="s">
        <v>192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68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5"/>
        <v>68</v>
      </c>
      <c r="O98" s="48">
        <f t="shared" si="11"/>
        <v>2.1526480736965399E-4</v>
      </c>
      <c r="P98" s="9"/>
    </row>
    <row r="99" spans="1:119">
      <c r="A99" s="12"/>
      <c r="B99" s="25">
        <v>363.24</v>
      </c>
      <c r="C99" s="20" t="s">
        <v>146</v>
      </c>
      <c r="D99" s="47">
        <v>0</v>
      </c>
      <c r="E99" s="47">
        <v>10239119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5"/>
        <v>10239119</v>
      </c>
      <c r="O99" s="48">
        <f t="shared" si="11"/>
        <v>32.41355851720536</v>
      </c>
      <c r="P99" s="9"/>
    </row>
    <row r="100" spans="1:119">
      <c r="A100" s="12"/>
      <c r="B100" s="25">
        <v>363.27</v>
      </c>
      <c r="C100" s="20" t="s">
        <v>147</v>
      </c>
      <c r="D100" s="47">
        <v>0</v>
      </c>
      <c r="E100" s="47">
        <v>1377323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5"/>
        <v>1377323</v>
      </c>
      <c r="O100" s="48">
        <f t="shared" si="11"/>
        <v>4.3601348570704994</v>
      </c>
      <c r="P100" s="9"/>
    </row>
    <row r="101" spans="1:119">
      <c r="A101" s="12"/>
      <c r="B101" s="25">
        <v>364</v>
      </c>
      <c r="C101" s="20" t="s">
        <v>177</v>
      </c>
      <c r="D101" s="47">
        <v>14196</v>
      </c>
      <c r="E101" s="47">
        <v>45701</v>
      </c>
      <c r="F101" s="47">
        <v>0</v>
      </c>
      <c r="G101" s="47">
        <v>0</v>
      </c>
      <c r="H101" s="47">
        <v>0</v>
      </c>
      <c r="I101" s="47">
        <v>4019</v>
      </c>
      <c r="J101" s="47">
        <v>190997</v>
      </c>
      <c r="K101" s="47">
        <v>0</v>
      </c>
      <c r="L101" s="47">
        <v>0</v>
      </c>
      <c r="M101" s="47">
        <v>0</v>
      </c>
      <c r="N101" s="47">
        <f t="shared" si="15"/>
        <v>254913</v>
      </c>
      <c r="O101" s="48">
        <f t="shared" ref="O101:O109" si="16">(N101/O$111)</f>
        <v>0.80696761530912664</v>
      </c>
      <c r="P101" s="9"/>
    </row>
    <row r="102" spans="1:119">
      <c r="A102" s="12"/>
      <c r="B102" s="25">
        <v>365</v>
      </c>
      <c r="C102" s="20" t="s">
        <v>178</v>
      </c>
      <c r="D102" s="47">
        <v>0</v>
      </c>
      <c r="E102" s="47">
        <v>6371</v>
      </c>
      <c r="F102" s="47">
        <v>0</v>
      </c>
      <c r="G102" s="47">
        <v>0</v>
      </c>
      <c r="H102" s="47">
        <v>0</v>
      </c>
      <c r="I102" s="47">
        <v>37200</v>
      </c>
      <c r="J102" s="47">
        <v>1093</v>
      </c>
      <c r="K102" s="47">
        <v>0</v>
      </c>
      <c r="L102" s="47">
        <v>0</v>
      </c>
      <c r="M102" s="47">
        <v>0</v>
      </c>
      <c r="N102" s="47">
        <f t="shared" si="15"/>
        <v>44664</v>
      </c>
      <c r="O102" s="48">
        <f t="shared" si="16"/>
        <v>0.14139099053467979</v>
      </c>
      <c r="P102" s="9"/>
    </row>
    <row r="103" spans="1:119">
      <c r="A103" s="12"/>
      <c r="B103" s="25">
        <v>366</v>
      </c>
      <c r="C103" s="20" t="s">
        <v>112</v>
      </c>
      <c r="D103" s="47">
        <v>10644</v>
      </c>
      <c r="E103" s="47">
        <v>423887</v>
      </c>
      <c r="F103" s="47">
        <v>0</v>
      </c>
      <c r="G103" s="47">
        <v>485434</v>
      </c>
      <c r="H103" s="47">
        <v>0</v>
      </c>
      <c r="I103" s="47">
        <v>425030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5"/>
        <v>1344995</v>
      </c>
      <c r="O103" s="48">
        <f t="shared" si="16"/>
        <v>4.2577954351198199</v>
      </c>
      <c r="P103" s="9"/>
    </row>
    <row r="104" spans="1:119">
      <c r="A104" s="12"/>
      <c r="B104" s="25">
        <v>369.9</v>
      </c>
      <c r="C104" s="20" t="s">
        <v>113</v>
      </c>
      <c r="D104" s="47">
        <v>3051065</v>
      </c>
      <c r="E104" s="47">
        <v>1629432</v>
      </c>
      <c r="F104" s="47">
        <v>0</v>
      </c>
      <c r="G104" s="47">
        <v>2721</v>
      </c>
      <c r="H104" s="47">
        <v>0</v>
      </c>
      <c r="I104" s="47">
        <v>717715</v>
      </c>
      <c r="J104" s="47">
        <v>1277412</v>
      </c>
      <c r="K104" s="47">
        <v>0</v>
      </c>
      <c r="L104" s="47">
        <v>0</v>
      </c>
      <c r="M104" s="47">
        <v>0</v>
      </c>
      <c r="N104" s="47">
        <f t="shared" si="15"/>
        <v>6678345</v>
      </c>
      <c r="O104" s="48">
        <f t="shared" si="16"/>
        <v>21.141362499604291</v>
      </c>
      <c r="P104" s="9"/>
    </row>
    <row r="105" spans="1:119" ht="15.75">
      <c r="A105" s="29" t="s">
        <v>66</v>
      </c>
      <c r="B105" s="30"/>
      <c r="C105" s="31"/>
      <c r="D105" s="32">
        <f t="shared" ref="D105:M105" si="17">SUM(D106:D108)</f>
        <v>14246733</v>
      </c>
      <c r="E105" s="32">
        <f t="shared" si="17"/>
        <v>52908128</v>
      </c>
      <c r="F105" s="32">
        <f t="shared" si="17"/>
        <v>25623933</v>
      </c>
      <c r="G105" s="32">
        <f t="shared" si="17"/>
        <v>48823905</v>
      </c>
      <c r="H105" s="32">
        <f t="shared" si="17"/>
        <v>25000</v>
      </c>
      <c r="I105" s="32">
        <f t="shared" si="17"/>
        <v>39985950</v>
      </c>
      <c r="J105" s="32">
        <f t="shared" si="17"/>
        <v>1795</v>
      </c>
      <c r="K105" s="32">
        <f t="shared" si="17"/>
        <v>0</v>
      </c>
      <c r="L105" s="32">
        <f t="shared" si="17"/>
        <v>0</v>
      </c>
      <c r="M105" s="32">
        <f t="shared" si="17"/>
        <v>0</v>
      </c>
      <c r="N105" s="32">
        <f>SUM(D105:M105)</f>
        <v>181615444</v>
      </c>
      <c r="O105" s="46">
        <f t="shared" si="16"/>
        <v>574.93255247079685</v>
      </c>
      <c r="P105" s="9"/>
    </row>
    <row r="106" spans="1:119">
      <c r="A106" s="12"/>
      <c r="B106" s="25">
        <v>381</v>
      </c>
      <c r="C106" s="20" t="s">
        <v>114</v>
      </c>
      <c r="D106" s="47">
        <v>8224733</v>
      </c>
      <c r="E106" s="47">
        <v>21843128</v>
      </c>
      <c r="F106" s="47">
        <v>25623933</v>
      </c>
      <c r="G106" s="47">
        <v>48823905</v>
      </c>
      <c r="H106" s="47">
        <v>25000</v>
      </c>
      <c r="I106" s="47">
        <v>13463955</v>
      </c>
      <c r="J106" s="47">
        <v>1795</v>
      </c>
      <c r="K106" s="47">
        <v>0</v>
      </c>
      <c r="L106" s="47">
        <v>0</v>
      </c>
      <c r="M106" s="47">
        <v>0</v>
      </c>
      <c r="N106" s="47">
        <f>SUM(D106:M106)</f>
        <v>118006449</v>
      </c>
      <c r="O106" s="48">
        <f t="shared" si="16"/>
        <v>373.56816929943966</v>
      </c>
      <c r="P106" s="9"/>
    </row>
    <row r="107" spans="1:119">
      <c r="A107" s="12"/>
      <c r="B107" s="25">
        <v>384</v>
      </c>
      <c r="C107" s="20" t="s">
        <v>179</v>
      </c>
      <c r="D107" s="47">
        <v>6022000</v>
      </c>
      <c r="E107" s="47">
        <v>31065000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>SUM(D107:M107)</f>
        <v>37087000</v>
      </c>
      <c r="O107" s="48">
        <f t="shared" si="16"/>
        <v>117.40479280762291</v>
      </c>
      <c r="P107" s="9"/>
    </row>
    <row r="108" spans="1:119" ht="15.75" thickBot="1">
      <c r="A108" s="12"/>
      <c r="B108" s="25">
        <v>389.8</v>
      </c>
      <c r="C108" s="20" t="s">
        <v>181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26521995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26521995</v>
      </c>
      <c r="O108" s="48">
        <f t="shared" si="16"/>
        <v>83.959590363734208</v>
      </c>
      <c r="P108" s="9"/>
    </row>
    <row r="109" spans="1:119" ht="16.5" thickBot="1">
      <c r="A109" s="14" t="s">
        <v>93</v>
      </c>
      <c r="B109" s="23"/>
      <c r="C109" s="22"/>
      <c r="D109" s="15">
        <f t="shared" ref="D109:M109" si="18">SUM(D5,D12,D16,D55,D87,D93,D105)</f>
        <v>279905114</v>
      </c>
      <c r="E109" s="15">
        <f t="shared" si="18"/>
        <v>192705958</v>
      </c>
      <c r="F109" s="15">
        <f t="shared" si="18"/>
        <v>30433948</v>
      </c>
      <c r="G109" s="15">
        <f t="shared" si="18"/>
        <v>67960702</v>
      </c>
      <c r="H109" s="15">
        <f t="shared" si="18"/>
        <v>3082351</v>
      </c>
      <c r="I109" s="15">
        <f t="shared" si="18"/>
        <v>218896096</v>
      </c>
      <c r="J109" s="15">
        <f t="shared" si="18"/>
        <v>78832894</v>
      </c>
      <c r="K109" s="15">
        <f t="shared" si="18"/>
        <v>0</v>
      </c>
      <c r="L109" s="15">
        <f t="shared" si="18"/>
        <v>0</v>
      </c>
      <c r="M109" s="15">
        <f t="shared" si="18"/>
        <v>0</v>
      </c>
      <c r="N109" s="15">
        <f>SUM(D109:M109)</f>
        <v>871817063</v>
      </c>
      <c r="O109" s="38">
        <f t="shared" si="16"/>
        <v>2759.8754724745954</v>
      </c>
      <c r="P109" s="6"/>
      <c r="Q109" s="2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  <c r="BP109" s="5"/>
      <c r="BQ109" s="5"/>
      <c r="BR109" s="5"/>
      <c r="BS109" s="5"/>
      <c r="BT109" s="5"/>
      <c r="BU109" s="5"/>
      <c r="BV109" s="5"/>
      <c r="BW109" s="5"/>
      <c r="BX109" s="5"/>
      <c r="BY109" s="5"/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</row>
    <row r="110" spans="1:119">
      <c r="A110" s="16"/>
      <c r="B110" s="18"/>
      <c r="C110" s="18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9"/>
    </row>
    <row r="111" spans="1:119">
      <c r="A111" s="41"/>
      <c r="B111" s="42"/>
      <c r="C111" s="42"/>
      <c r="D111" s="43"/>
      <c r="E111" s="43"/>
      <c r="F111" s="43"/>
      <c r="G111" s="43"/>
      <c r="H111" s="43"/>
      <c r="I111" s="43"/>
      <c r="J111" s="43"/>
      <c r="K111" s="43"/>
      <c r="L111" s="52" t="s">
        <v>193</v>
      </c>
      <c r="M111" s="52"/>
      <c r="N111" s="52"/>
      <c r="O111" s="44">
        <v>315890</v>
      </c>
    </row>
    <row r="112" spans="1:119">
      <c r="A112" s="53"/>
      <c r="B112" s="54"/>
      <c r="C112" s="54"/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5"/>
    </row>
    <row r="113" spans="1:15" ht="15.75" customHeight="1" thickBot="1">
      <c r="A113" s="56" t="s">
        <v>133</v>
      </c>
      <c r="B113" s="57"/>
      <c r="C113" s="57"/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8"/>
    </row>
  </sheetData>
  <mergeCells count="10">
    <mergeCell ref="L111:N111"/>
    <mergeCell ref="A112:O112"/>
    <mergeCell ref="A113:O11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194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150868721</v>
      </c>
      <c r="E5" s="27">
        <f t="shared" si="0"/>
        <v>63068275</v>
      </c>
      <c r="F5" s="27">
        <f t="shared" si="0"/>
        <v>3025661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216962657</v>
      </c>
      <c r="O5" s="33">
        <f t="shared" ref="O5:O36" si="1">(N5/O$113)</f>
        <v>703.68168977539938</v>
      </c>
      <c r="P5" s="6"/>
    </row>
    <row r="6" spans="1:133">
      <c r="A6" s="12"/>
      <c r="B6" s="25">
        <v>311</v>
      </c>
      <c r="C6" s="20" t="s">
        <v>3</v>
      </c>
      <c r="D6" s="47">
        <v>148064221</v>
      </c>
      <c r="E6" s="47">
        <v>45219216</v>
      </c>
      <c r="F6" s="47">
        <v>3025661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196309098</v>
      </c>
      <c r="O6" s="48">
        <f t="shared" si="1"/>
        <v>636.69536365847728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4814395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9" si="2">SUM(D7:M7)</f>
        <v>4814395</v>
      </c>
      <c r="O7" s="48">
        <f t="shared" si="1"/>
        <v>15.614676072326279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1659220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1659220</v>
      </c>
      <c r="O8" s="48">
        <f t="shared" si="1"/>
        <v>5.3813994972837103</v>
      </c>
      <c r="P8" s="9"/>
    </row>
    <row r="9" spans="1:133">
      <c r="A9" s="12"/>
      <c r="B9" s="25">
        <v>312.39999999999998</v>
      </c>
      <c r="C9" s="20" t="s">
        <v>195</v>
      </c>
      <c r="D9" s="47">
        <v>0</v>
      </c>
      <c r="E9" s="47">
        <v>9185715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>SUM(D9:M9)</f>
        <v>9185715</v>
      </c>
      <c r="O9" s="48">
        <f t="shared" si="1"/>
        <v>29.79231330576502</v>
      </c>
      <c r="P9" s="9"/>
    </row>
    <row r="10" spans="1:133">
      <c r="A10" s="12"/>
      <c r="B10" s="25">
        <v>313.5</v>
      </c>
      <c r="C10" s="20" t="s">
        <v>18</v>
      </c>
      <c r="D10" s="47">
        <v>0</v>
      </c>
      <c r="E10" s="47">
        <v>50363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50363</v>
      </c>
      <c r="O10" s="48">
        <f t="shared" si="1"/>
        <v>0.16334387415876106</v>
      </c>
      <c r="P10" s="9"/>
    </row>
    <row r="11" spans="1:133">
      <c r="A11" s="12"/>
      <c r="B11" s="25">
        <v>314.2</v>
      </c>
      <c r="C11" s="20" t="s">
        <v>14</v>
      </c>
      <c r="D11" s="47">
        <v>0</v>
      </c>
      <c r="E11" s="47">
        <v>1742382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1742382</v>
      </c>
      <c r="O11" s="48">
        <f t="shared" si="1"/>
        <v>5.6511213816589638</v>
      </c>
      <c r="P11" s="9"/>
    </row>
    <row r="12" spans="1:133">
      <c r="A12" s="12"/>
      <c r="B12" s="25">
        <v>315</v>
      </c>
      <c r="C12" s="20" t="s">
        <v>155</v>
      </c>
      <c r="D12" s="47">
        <v>2804500</v>
      </c>
      <c r="E12" s="47">
        <v>396984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3201484</v>
      </c>
      <c r="O12" s="48">
        <f t="shared" si="1"/>
        <v>10.383471985729344</v>
      </c>
      <c r="P12" s="9"/>
    </row>
    <row r="13" spans="1:133" ht="15.75">
      <c r="A13" s="29" t="s">
        <v>196</v>
      </c>
      <c r="B13" s="30"/>
      <c r="C13" s="31"/>
      <c r="D13" s="32">
        <f t="shared" ref="D13:M13" si="3">SUM(D14:D16)</f>
        <v>323533</v>
      </c>
      <c r="E13" s="32">
        <f t="shared" si="3"/>
        <v>8442616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56119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si="2"/>
        <v>8822268</v>
      </c>
      <c r="O13" s="46">
        <f t="shared" si="1"/>
        <v>28.613534419849184</v>
      </c>
      <c r="P13" s="10"/>
    </row>
    <row r="14" spans="1:133">
      <c r="A14" s="12"/>
      <c r="B14" s="25">
        <v>321</v>
      </c>
      <c r="C14" s="20" t="s">
        <v>197</v>
      </c>
      <c r="D14" s="47">
        <v>1275</v>
      </c>
      <c r="E14" s="47">
        <v>0</v>
      </c>
      <c r="F14" s="47">
        <v>0</v>
      </c>
      <c r="G14" s="47">
        <v>0</v>
      </c>
      <c r="H14" s="47">
        <v>0</v>
      </c>
      <c r="I14" s="47">
        <v>30405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31680</v>
      </c>
      <c r="O14" s="48">
        <f t="shared" si="1"/>
        <v>0.1027487229384578</v>
      </c>
      <c r="P14" s="9"/>
    </row>
    <row r="15" spans="1:133">
      <c r="A15" s="12"/>
      <c r="B15" s="25">
        <v>322</v>
      </c>
      <c r="C15" s="20" t="s">
        <v>0</v>
      </c>
      <c r="D15" s="47">
        <v>0</v>
      </c>
      <c r="E15" s="47">
        <v>4701983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4701983</v>
      </c>
      <c r="O15" s="48">
        <f t="shared" si="1"/>
        <v>15.250086759101597</v>
      </c>
      <c r="P15" s="9"/>
    </row>
    <row r="16" spans="1:133">
      <c r="A16" s="12"/>
      <c r="B16" s="25">
        <v>329</v>
      </c>
      <c r="C16" s="20" t="s">
        <v>191</v>
      </c>
      <c r="D16" s="47">
        <v>322258</v>
      </c>
      <c r="E16" s="47">
        <v>3740633</v>
      </c>
      <c r="F16" s="47">
        <v>0</v>
      </c>
      <c r="G16" s="47">
        <v>0</v>
      </c>
      <c r="H16" s="47">
        <v>0</v>
      </c>
      <c r="I16" s="47">
        <v>25714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4088605</v>
      </c>
      <c r="O16" s="48">
        <f t="shared" si="1"/>
        <v>13.26069893780913</v>
      </c>
      <c r="P16" s="9"/>
    </row>
    <row r="17" spans="1:16" ht="15.75">
      <c r="A17" s="29" t="s">
        <v>26</v>
      </c>
      <c r="B17" s="30"/>
      <c r="C17" s="31"/>
      <c r="D17" s="32">
        <f t="shared" ref="D17:M17" si="4">SUM(D18:D56)</f>
        <v>38166461</v>
      </c>
      <c r="E17" s="32">
        <f t="shared" si="4"/>
        <v>17936718</v>
      </c>
      <c r="F17" s="32">
        <f t="shared" si="4"/>
        <v>1323008</v>
      </c>
      <c r="G17" s="32">
        <f t="shared" si="4"/>
        <v>13654642</v>
      </c>
      <c r="H17" s="32">
        <f t="shared" si="4"/>
        <v>0</v>
      </c>
      <c r="I17" s="32">
        <f t="shared" si="4"/>
        <v>12126614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2"/>
        <v>83207443</v>
      </c>
      <c r="O17" s="46">
        <f t="shared" si="1"/>
        <v>269.86927106138006</v>
      </c>
      <c r="P17" s="10"/>
    </row>
    <row r="18" spans="1:16">
      <c r="A18" s="12"/>
      <c r="B18" s="25">
        <v>331.1</v>
      </c>
      <c r="C18" s="20" t="s">
        <v>24</v>
      </c>
      <c r="D18" s="47">
        <v>235149</v>
      </c>
      <c r="E18" s="47">
        <v>184227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419376</v>
      </c>
      <c r="O18" s="48">
        <f t="shared" si="1"/>
        <v>1.360175139868645</v>
      </c>
      <c r="P18" s="9"/>
    </row>
    <row r="19" spans="1:16">
      <c r="A19" s="12"/>
      <c r="B19" s="25">
        <v>331.2</v>
      </c>
      <c r="C19" s="20" t="s">
        <v>25</v>
      </c>
      <c r="D19" s="47">
        <v>335315</v>
      </c>
      <c r="E19" s="47">
        <v>450419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785734</v>
      </c>
      <c r="O19" s="48">
        <f t="shared" si="1"/>
        <v>2.5483953620368118</v>
      </c>
      <c r="P19" s="9"/>
    </row>
    <row r="20" spans="1:16">
      <c r="A20" s="12"/>
      <c r="B20" s="25">
        <v>331.39</v>
      </c>
      <c r="C20" s="20" t="s">
        <v>30</v>
      </c>
      <c r="D20" s="47">
        <v>0</v>
      </c>
      <c r="E20" s="47">
        <v>205000</v>
      </c>
      <c r="F20" s="47">
        <v>0</v>
      </c>
      <c r="G20" s="47">
        <v>0</v>
      </c>
      <c r="H20" s="47">
        <v>0</v>
      </c>
      <c r="I20" s="47">
        <v>-187502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17498</v>
      </c>
      <c r="O20" s="48">
        <f t="shared" si="1"/>
        <v>5.6751804102813587E-2</v>
      </c>
      <c r="P20" s="9"/>
    </row>
    <row r="21" spans="1:16">
      <c r="A21" s="12"/>
      <c r="B21" s="25">
        <v>331.42</v>
      </c>
      <c r="C21" s="20" t="s">
        <v>31</v>
      </c>
      <c r="D21" s="47">
        <v>0</v>
      </c>
      <c r="E21" s="47">
        <v>571860</v>
      </c>
      <c r="F21" s="47">
        <v>0</v>
      </c>
      <c r="G21" s="47">
        <v>0</v>
      </c>
      <c r="H21" s="47">
        <v>0</v>
      </c>
      <c r="I21" s="47">
        <v>2079259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2651119</v>
      </c>
      <c r="O21" s="48">
        <f t="shared" si="1"/>
        <v>8.5984561744912025</v>
      </c>
      <c r="P21" s="9"/>
    </row>
    <row r="22" spans="1:16">
      <c r="A22" s="12"/>
      <c r="B22" s="25">
        <v>331.49</v>
      </c>
      <c r="C22" s="20" t="s">
        <v>32</v>
      </c>
      <c r="D22" s="47">
        <v>0</v>
      </c>
      <c r="E22" s="47">
        <v>77635</v>
      </c>
      <c r="F22" s="47">
        <v>0</v>
      </c>
      <c r="G22" s="47">
        <v>15475</v>
      </c>
      <c r="H22" s="47">
        <v>0</v>
      </c>
      <c r="I22" s="47">
        <v>2914219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3007329</v>
      </c>
      <c r="O22" s="48">
        <f t="shared" si="1"/>
        <v>9.7537630746776944</v>
      </c>
      <c r="P22" s="9"/>
    </row>
    <row r="23" spans="1:16">
      <c r="A23" s="12"/>
      <c r="B23" s="25">
        <v>331.5</v>
      </c>
      <c r="C23" s="20" t="s">
        <v>27</v>
      </c>
      <c r="D23" s="47">
        <v>50079</v>
      </c>
      <c r="E23" s="47">
        <v>1104462</v>
      </c>
      <c r="F23" s="47">
        <v>0</v>
      </c>
      <c r="G23" s="47">
        <v>5766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1160307</v>
      </c>
      <c r="O23" s="48">
        <f t="shared" si="1"/>
        <v>3.7632595475553394</v>
      </c>
      <c r="P23" s="9"/>
    </row>
    <row r="24" spans="1:16">
      <c r="A24" s="12"/>
      <c r="B24" s="25">
        <v>331.61</v>
      </c>
      <c r="C24" s="20" t="s">
        <v>33</v>
      </c>
      <c r="D24" s="47">
        <v>0</v>
      </c>
      <c r="E24" s="47">
        <v>247606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247606</v>
      </c>
      <c r="O24" s="48">
        <f t="shared" si="1"/>
        <v>0.80306819103219007</v>
      </c>
      <c r="P24" s="9"/>
    </row>
    <row r="25" spans="1:16">
      <c r="A25" s="12"/>
      <c r="B25" s="25">
        <v>331.62</v>
      </c>
      <c r="C25" s="20" t="s">
        <v>34</v>
      </c>
      <c r="D25" s="47">
        <v>0</v>
      </c>
      <c r="E25" s="47">
        <v>165783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165783</v>
      </c>
      <c r="O25" s="48">
        <f t="shared" si="1"/>
        <v>0.53768912673315494</v>
      </c>
      <c r="P25" s="9"/>
    </row>
    <row r="26" spans="1:16">
      <c r="A26" s="12"/>
      <c r="B26" s="25">
        <v>331.69</v>
      </c>
      <c r="C26" s="20" t="s">
        <v>35</v>
      </c>
      <c r="D26" s="47">
        <v>0</v>
      </c>
      <c r="E26" s="47">
        <v>20000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20000</v>
      </c>
      <c r="O26" s="48">
        <f t="shared" si="1"/>
        <v>6.4866618016703154E-2</v>
      </c>
      <c r="P26" s="9"/>
    </row>
    <row r="27" spans="1:16">
      <c r="A27" s="12"/>
      <c r="B27" s="25">
        <v>331.7</v>
      </c>
      <c r="C27" s="20" t="s">
        <v>28</v>
      </c>
      <c r="D27" s="47">
        <v>0</v>
      </c>
      <c r="E27" s="47">
        <v>132341</v>
      </c>
      <c r="F27" s="47">
        <v>0</v>
      </c>
      <c r="G27" s="47">
        <v>1500518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1632859</v>
      </c>
      <c r="O27" s="48">
        <f t="shared" si="1"/>
        <v>5.2959020514067952</v>
      </c>
      <c r="P27" s="9"/>
    </row>
    <row r="28" spans="1:16">
      <c r="A28" s="12"/>
      <c r="B28" s="25">
        <v>334.1</v>
      </c>
      <c r="C28" s="20" t="s">
        <v>141</v>
      </c>
      <c r="D28" s="47">
        <v>11879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11879</v>
      </c>
      <c r="O28" s="48">
        <f t="shared" si="1"/>
        <v>3.8527527771020836E-2</v>
      </c>
      <c r="P28" s="9"/>
    </row>
    <row r="29" spans="1:16">
      <c r="A29" s="12"/>
      <c r="B29" s="25">
        <v>334.2</v>
      </c>
      <c r="C29" s="20" t="s">
        <v>29</v>
      </c>
      <c r="D29" s="47">
        <v>3931230</v>
      </c>
      <c r="E29" s="47">
        <v>4079947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2"/>
        <v>8011177</v>
      </c>
      <c r="O29" s="48">
        <f t="shared" si="1"/>
        <v>25.982897916159896</v>
      </c>
      <c r="P29" s="9"/>
    </row>
    <row r="30" spans="1:16">
      <c r="A30" s="12"/>
      <c r="B30" s="25">
        <v>334.34</v>
      </c>
      <c r="C30" s="20" t="s">
        <v>142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98287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98287</v>
      </c>
      <c r="O30" s="48">
        <f t="shared" si="1"/>
        <v>0.31877726425038516</v>
      </c>
      <c r="P30" s="9"/>
    </row>
    <row r="31" spans="1:16">
      <c r="A31" s="12"/>
      <c r="B31" s="25">
        <v>334.36</v>
      </c>
      <c r="C31" s="20" t="s">
        <v>198</v>
      </c>
      <c r="D31" s="47">
        <v>0</v>
      </c>
      <c r="E31" s="47">
        <v>27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50" si="5">SUM(D31:M31)</f>
        <v>27</v>
      </c>
      <c r="O31" s="48">
        <f t="shared" si="1"/>
        <v>8.7569934322549262E-5</v>
      </c>
      <c r="P31" s="9"/>
    </row>
    <row r="32" spans="1:16">
      <c r="A32" s="12"/>
      <c r="B32" s="25">
        <v>334.39</v>
      </c>
      <c r="C32" s="20" t="s">
        <v>36</v>
      </c>
      <c r="D32" s="47">
        <v>0</v>
      </c>
      <c r="E32" s="47">
        <v>405071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405071</v>
      </c>
      <c r="O32" s="48">
        <f t="shared" si="1"/>
        <v>1.3137792913321982</v>
      </c>
      <c r="P32" s="9"/>
    </row>
    <row r="33" spans="1:16">
      <c r="A33" s="12"/>
      <c r="B33" s="25">
        <v>334.42</v>
      </c>
      <c r="C33" s="20" t="s">
        <v>37</v>
      </c>
      <c r="D33" s="47">
        <v>0</v>
      </c>
      <c r="E33" s="47">
        <v>61258</v>
      </c>
      <c r="F33" s="47">
        <v>0</v>
      </c>
      <c r="G33" s="47">
        <v>0</v>
      </c>
      <c r="H33" s="47">
        <v>0</v>
      </c>
      <c r="I33" s="47">
        <v>741374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802632</v>
      </c>
      <c r="O33" s="48">
        <f t="shared" si="1"/>
        <v>2.6032011675991242</v>
      </c>
      <c r="P33" s="9"/>
    </row>
    <row r="34" spans="1:16">
      <c r="A34" s="12"/>
      <c r="B34" s="25">
        <v>334.49</v>
      </c>
      <c r="C34" s="20" t="s">
        <v>38</v>
      </c>
      <c r="D34" s="47">
        <v>0</v>
      </c>
      <c r="E34" s="47">
        <v>0</v>
      </c>
      <c r="F34" s="47">
        <v>0</v>
      </c>
      <c r="G34" s="47">
        <v>6578058</v>
      </c>
      <c r="H34" s="47">
        <v>0</v>
      </c>
      <c r="I34" s="47">
        <v>6375043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12953101</v>
      </c>
      <c r="O34" s="48">
        <f t="shared" si="1"/>
        <v>42.011192734938781</v>
      </c>
      <c r="P34" s="9"/>
    </row>
    <row r="35" spans="1:16">
      <c r="A35" s="12"/>
      <c r="B35" s="25">
        <v>334.5</v>
      </c>
      <c r="C35" s="20" t="s">
        <v>39</v>
      </c>
      <c r="D35" s="47">
        <v>0</v>
      </c>
      <c r="E35" s="47">
        <v>1369912</v>
      </c>
      <c r="F35" s="47">
        <v>0</v>
      </c>
      <c r="G35" s="47">
        <v>0</v>
      </c>
      <c r="H35" s="47">
        <v>0</v>
      </c>
      <c r="I35" s="47">
        <v>164427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1534339</v>
      </c>
      <c r="O35" s="48">
        <f t="shared" si="1"/>
        <v>4.9763690910565153</v>
      </c>
      <c r="P35" s="9"/>
    </row>
    <row r="36" spans="1:16">
      <c r="A36" s="12"/>
      <c r="B36" s="25">
        <v>334.61</v>
      </c>
      <c r="C36" s="20" t="s">
        <v>40</v>
      </c>
      <c r="D36" s="47">
        <v>0</v>
      </c>
      <c r="E36" s="47">
        <v>1032646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1032646</v>
      </c>
      <c r="O36" s="48">
        <f t="shared" si="1"/>
        <v>3.3492126814238223</v>
      </c>
      <c r="P36" s="9"/>
    </row>
    <row r="37" spans="1:16">
      <c r="A37" s="12"/>
      <c r="B37" s="25">
        <v>334.62</v>
      </c>
      <c r="C37" s="20" t="s">
        <v>41</v>
      </c>
      <c r="D37" s="47">
        <v>3186882</v>
      </c>
      <c r="E37" s="47">
        <v>226703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3413585</v>
      </c>
      <c r="O37" s="48">
        <f t="shared" ref="O37:O68" si="6">(N37/O$113)</f>
        <v>11.071385713127382</v>
      </c>
      <c r="P37" s="9"/>
    </row>
    <row r="38" spans="1:16">
      <c r="A38" s="12"/>
      <c r="B38" s="25">
        <v>334.69</v>
      </c>
      <c r="C38" s="20" t="s">
        <v>199</v>
      </c>
      <c r="D38" s="47">
        <v>0</v>
      </c>
      <c r="E38" s="47">
        <v>2046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2046</v>
      </c>
      <c r="O38" s="48">
        <f t="shared" si="6"/>
        <v>6.6358550231087323E-3</v>
      </c>
      <c r="P38" s="9"/>
    </row>
    <row r="39" spans="1:16">
      <c r="A39" s="12"/>
      <c r="B39" s="25">
        <v>334.7</v>
      </c>
      <c r="C39" s="20" t="s">
        <v>42</v>
      </c>
      <c r="D39" s="47">
        <v>0</v>
      </c>
      <c r="E39" s="47">
        <v>299501</v>
      </c>
      <c r="F39" s="47">
        <v>0</v>
      </c>
      <c r="G39" s="47">
        <v>3018005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3317506</v>
      </c>
      <c r="O39" s="48">
        <f t="shared" si="6"/>
        <v>10.759769723506041</v>
      </c>
      <c r="P39" s="9"/>
    </row>
    <row r="40" spans="1:16">
      <c r="A40" s="12"/>
      <c r="B40" s="25">
        <v>334.9</v>
      </c>
      <c r="C40" s="20" t="s">
        <v>43</v>
      </c>
      <c r="D40" s="47">
        <v>0</v>
      </c>
      <c r="E40" s="47">
        <v>69379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69379</v>
      </c>
      <c r="O40" s="48">
        <f t="shared" si="6"/>
        <v>0.22501905456904242</v>
      </c>
      <c r="P40" s="9"/>
    </row>
    <row r="41" spans="1:16">
      <c r="A41" s="12"/>
      <c r="B41" s="25">
        <v>335.12</v>
      </c>
      <c r="C41" s="20" t="s">
        <v>44</v>
      </c>
      <c r="D41" s="47">
        <v>7466638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7466638</v>
      </c>
      <c r="O41" s="48">
        <f t="shared" si="6"/>
        <v>24.216777750750019</v>
      </c>
      <c r="P41" s="9"/>
    </row>
    <row r="42" spans="1:16">
      <c r="A42" s="12"/>
      <c r="B42" s="25">
        <v>335.13</v>
      </c>
      <c r="C42" s="20" t="s">
        <v>45</v>
      </c>
      <c r="D42" s="47">
        <v>71540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71540</v>
      </c>
      <c r="O42" s="48">
        <f t="shared" si="6"/>
        <v>0.23202789264574719</v>
      </c>
      <c r="P42" s="9"/>
    </row>
    <row r="43" spans="1:16">
      <c r="A43" s="12"/>
      <c r="B43" s="25">
        <v>335.14</v>
      </c>
      <c r="C43" s="20" t="s">
        <v>46</v>
      </c>
      <c r="D43" s="47">
        <v>293192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5"/>
        <v>293192</v>
      </c>
      <c r="O43" s="48">
        <f t="shared" si="6"/>
        <v>0.95091867347766157</v>
      </c>
      <c r="P43" s="9"/>
    </row>
    <row r="44" spans="1:16">
      <c r="A44" s="12"/>
      <c r="B44" s="25">
        <v>335.15</v>
      </c>
      <c r="C44" s="20" t="s">
        <v>47</v>
      </c>
      <c r="D44" s="47">
        <v>96778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96778</v>
      </c>
      <c r="O44" s="48">
        <f t="shared" si="6"/>
        <v>0.31388307792102488</v>
      </c>
      <c r="P44" s="9"/>
    </row>
    <row r="45" spans="1:16">
      <c r="A45" s="12"/>
      <c r="B45" s="25">
        <v>335.16</v>
      </c>
      <c r="C45" s="20" t="s">
        <v>48</v>
      </c>
      <c r="D45" s="47">
        <v>446500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446500</v>
      </c>
      <c r="O45" s="48">
        <f t="shared" si="6"/>
        <v>1.448147247222898</v>
      </c>
      <c r="P45" s="9"/>
    </row>
    <row r="46" spans="1:16">
      <c r="A46" s="12"/>
      <c r="B46" s="25">
        <v>335.18</v>
      </c>
      <c r="C46" s="20" t="s">
        <v>49</v>
      </c>
      <c r="D46" s="47">
        <v>20195487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5"/>
        <v>20195487</v>
      </c>
      <c r="O46" s="48">
        <f t="shared" si="6"/>
        <v>65.500647044514722</v>
      </c>
      <c r="P46" s="9"/>
    </row>
    <row r="47" spans="1:16">
      <c r="A47" s="12"/>
      <c r="B47" s="25">
        <v>335.39</v>
      </c>
      <c r="C47" s="20" t="s">
        <v>50</v>
      </c>
      <c r="D47" s="47">
        <v>0</v>
      </c>
      <c r="E47" s="47">
        <v>2018567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5"/>
        <v>2018567</v>
      </c>
      <c r="O47" s="48">
        <f t="shared" si="6"/>
        <v>6.5468807265061217</v>
      </c>
      <c r="P47" s="9"/>
    </row>
    <row r="48" spans="1:16">
      <c r="A48" s="12"/>
      <c r="B48" s="25">
        <v>335.49</v>
      </c>
      <c r="C48" s="20" t="s">
        <v>51</v>
      </c>
      <c r="D48" s="47">
        <v>0</v>
      </c>
      <c r="E48" s="47">
        <v>4809563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5"/>
        <v>4809563</v>
      </c>
      <c r="O48" s="48">
        <f t="shared" si="6"/>
        <v>15.599004297413444</v>
      </c>
      <c r="P48" s="9"/>
    </row>
    <row r="49" spans="1:16">
      <c r="A49" s="12"/>
      <c r="B49" s="25">
        <v>335.69</v>
      </c>
      <c r="C49" s="20" t="s">
        <v>52</v>
      </c>
      <c r="D49" s="47">
        <v>19244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5"/>
        <v>19244</v>
      </c>
      <c r="O49" s="48">
        <f t="shared" si="6"/>
        <v>6.2414659855671774E-2</v>
      </c>
      <c r="P49" s="9"/>
    </row>
    <row r="50" spans="1:16">
      <c r="A50" s="12"/>
      <c r="B50" s="25">
        <v>335.7</v>
      </c>
      <c r="C50" s="20" t="s">
        <v>53</v>
      </c>
      <c r="D50" s="47">
        <v>153762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5"/>
        <v>153762</v>
      </c>
      <c r="O50" s="48">
        <f t="shared" si="6"/>
        <v>0.4987010459742155</v>
      </c>
      <c r="P50" s="9"/>
    </row>
    <row r="51" spans="1:16">
      <c r="A51" s="12"/>
      <c r="B51" s="25">
        <v>337.1</v>
      </c>
      <c r="C51" s="20" t="s">
        <v>55</v>
      </c>
      <c r="D51" s="47">
        <v>225868</v>
      </c>
      <c r="E51" s="47">
        <v>0</v>
      </c>
      <c r="F51" s="47">
        <v>1323008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58" si="7">SUM(D51:M51)</f>
        <v>1548876</v>
      </c>
      <c r="O51" s="48">
        <f t="shared" si="6"/>
        <v>5.0235173923619554</v>
      </c>
      <c r="P51" s="9"/>
    </row>
    <row r="52" spans="1:16">
      <c r="A52" s="12"/>
      <c r="B52" s="25">
        <v>337.2</v>
      </c>
      <c r="C52" s="20" t="s">
        <v>56</v>
      </c>
      <c r="D52" s="47">
        <v>0</v>
      </c>
      <c r="E52" s="47">
        <v>105296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7"/>
        <v>105296</v>
      </c>
      <c r="O52" s="48">
        <f t="shared" si="6"/>
        <v>0.34150977053433879</v>
      </c>
      <c r="P52" s="9"/>
    </row>
    <row r="53" spans="1:16">
      <c r="A53" s="12"/>
      <c r="B53" s="25">
        <v>337.3</v>
      </c>
      <c r="C53" s="20" t="s">
        <v>57</v>
      </c>
      <c r="D53" s="47">
        <v>0</v>
      </c>
      <c r="E53" s="47">
        <v>86995</v>
      </c>
      <c r="F53" s="47">
        <v>0</v>
      </c>
      <c r="G53" s="47">
        <v>0</v>
      </c>
      <c r="H53" s="47">
        <v>0</v>
      </c>
      <c r="I53" s="47">
        <v>-58493</v>
      </c>
      <c r="J53" s="47">
        <v>0</v>
      </c>
      <c r="K53" s="47">
        <v>0</v>
      </c>
      <c r="L53" s="47">
        <v>0</v>
      </c>
      <c r="M53" s="47">
        <v>0</v>
      </c>
      <c r="N53" s="47">
        <f t="shared" si="7"/>
        <v>28502</v>
      </c>
      <c r="O53" s="48">
        <f t="shared" si="6"/>
        <v>9.2441417335603668E-2</v>
      </c>
      <c r="P53" s="9"/>
    </row>
    <row r="54" spans="1:16">
      <c r="A54" s="12"/>
      <c r="B54" s="25">
        <v>337.4</v>
      </c>
      <c r="C54" s="20" t="s">
        <v>58</v>
      </c>
      <c r="D54" s="47">
        <v>0</v>
      </c>
      <c r="E54" s="47">
        <v>87519</v>
      </c>
      <c r="F54" s="47">
        <v>0</v>
      </c>
      <c r="G54" s="47">
        <v>2536820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7"/>
        <v>2624339</v>
      </c>
      <c r="O54" s="48">
        <f t="shared" si="6"/>
        <v>8.5115997729668376</v>
      </c>
      <c r="P54" s="9"/>
    </row>
    <row r="55" spans="1:16">
      <c r="A55" s="12"/>
      <c r="B55" s="25">
        <v>337.7</v>
      </c>
      <c r="C55" s="20" t="s">
        <v>126</v>
      </c>
      <c r="D55" s="47">
        <v>0</v>
      </c>
      <c r="E55" s="47">
        <v>122955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7"/>
        <v>122955</v>
      </c>
      <c r="O55" s="48">
        <f t="shared" si="6"/>
        <v>0.39878375091218682</v>
      </c>
      <c r="P55" s="9"/>
    </row>
    <row r="56" spans="1:16">
      <c r="A56" s="12"/>
      <c r="B56" s="25">
        <v>339</v>
      </c>
      <c r="C56" s="20" t="s">
        <v>59</v>
      </c>
      <c r="D56" s="47">
        <v>1446918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7"/>
        <v>1446918</v>
      </c>
      <c r="O56" s="48">
        <f t="shared" si="6"/>
        <v>4.6928338603746047</v>
      </c>
      <c r="P56" s="9"/>
    </row>
    <row r="57" spans="1:16" ht="15.75">
      <c r="A57" s="29" t="s">
        <v>64</v>
      </c>
      <c r="B57" s="30"/>
      <c r="C57" s="31"/>
      <c r="D57" s="32">
        <f t="shared" ref="D57:M57" si="8">SUM(D58:D88)</f>
        <v>35010853</v>
      </c>
      <c r="E57" s="32">
        <f t="shared" si="8"/>
        <v>9473491</v>
      </c>
      <c r="F57" s="32">
        <f t="shared" si="8"/>
        <v>0</v>
      </c>
      <c r="G57" s="32">
        <f t="shared" si="8"/>
        <v>0</v>
      </c>
      <c r="H57" s="32">
        <f t="shared" si="8"/>
        <v>0</v>
      </c>
      <c r="I57" s="32">
        <f t="shared" si="8"/>
        <v>151349200</v>
      </c>
      <c r="J57" s="32">
        <f t="shared" si="8"/>
        <v>65055778</v>
      </c>
      <c r="K57" s="32">
        <f t="shared" si="8"/>
        <v>0</v>
      </c>
      <c r="L57" s="32">
        <f t="shared" si="8"/>
        <v>0</v>
      </c>
      <c r="M57" s="32">
        <f t="shared" si="8"/>
        <v>0</v>
      </c>
      <c r="N57" s="32">
        <f t="shared" si="7"/>
        <v>260889322</v>
      </c>
      <c r="O57" s="46">
        <f t="shared" si="6"/>
        <v>846.15039974053354</v>
      </c>
      <c r="P57" s="10"/>
    </row>
    <row r="58" spans="1:16">
      <c r="A58" s="12"/>
      <c r="B58" s="25">
        <v>341.1</v>
      </c>
      <c r="C58" s="20" t="s">
        <v>67</v>
      </c>
      <c r="D58" s="47">
        <v>1372875</v>
      </c>
      <c r="E58" s="47">
        <v>1725471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7"/>
        <v>3098346</v>
      </c>
      <c r="O58" s="48">
        <f t="shared" si="6"/>
        <v>10.048961323279007</v>
      </c>
      <c r="P58" s="9"/>
    </row>
    <row r="59" spans="1:16">
      <c r="A59" s="12"/>
      <c r="B59" s="25">
        <v>341.2</v>
      </c>
      <c r="C59" s="20" t="s">
        <v>68</v>
      </c>
      <c r="D59" s="47">
        <v>1652242</v>
      </c>
      <c r="E59" s="47">
        <v>727440</v>
      </c>
      <c r="F59" s="47">
        <v>0</v>
      </c>
      <c r="G59" s="47">
        <v>0</v>
      </c>
      <c r="H59" s="47">
        <v>0</v>
      </c>
      <c r="I59" s="47">
        <v>0</v>
      </c>
      <c r="J59" s="47">
        <v>65055689</v>
      </c>
      <c r="K59" s="47">
        <v>0</v>
      </c>
      <c r="L59" s="47">
        <v>0</v>
      </c>
      <c r="M59" s="47">
        <v>0</v>
      </c>
      <c r="N59" s="47">
        <f t="shared" ref="N59:N88" si="9">SUM(D59:M59)</f>
        <v>67435371</v>
      </c>
      <c r="O59" s="48">
        <f t="shared" si="6"/>
        <v>218.71522257358308</v>
      </c>
      <c r="P59" s="9"/>
    </row>
    <row r="60" spans="1:16">
      <c r="A60" s="12"/>
      <c r="B60" s="25">
        <v>341.8</v>
      </c>
      <c r="C60" s="20" t="s">
        <v>70</v>
      </c>
      <c r="D60" s="47">
        <v>0</v>
      </c>
      <c r="E60" s="47">
        <v>821981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821981</v>
      </c>
      <c r="O60" s="48">
        <f t="shared" si="6"/>
        <v>2.6659563771993837</v>
      </c>
      <c r="P60" s="9"/>
    </row>
    <row r="61" spans="1:16">
      <c r="A61" s="12"/>
      <c r="B61" s="25">
        <v>341.9</v>
      </c>
      <c r="C61" s="20" t="s">
        <v>71</v>
      </c>
      <c r="D61" s="47">
        <v>9803151</v>
      </c>
      <c r="E61" s="47">
        <v>3287370</v>
      </c>
      <c r="F61" s="47">
        <v>0</v>
      </c>
      <c r="G61" s="47">
        <v>0</v>
      </c>
      <c r="H61" s="47">
        <v>0</v>
      </c>
      <c r="I61" s="47">
        <v>0</v>
      </c>
      <c r="J61" s="47">
        <v>89</v>
      </c>
      <c r="K61" s="47">
        <v>0</v>
      </c>
      <c r="L61" s="47">
        <v>0</v>
      </c>
      <c r="M61" s="47">
        <v>0</v>
      </c>
      <c r="N61" s="47">
        <f t="shared" si="9"/>
        <v>13090610</v>
      </c>
      <c r="O61" s="48">
        <f t="shared" si="6"/>
        <v>42.457179923781723</v>
      </c>
      <c r="P61" s="9"/>
    </row>
    <row r="62" spans="1:16">
      <c r="A62" s="12"/>
      <c r="B62" s="25">
        <v>342.1</v>
      </c>
      <c r="C62" s="20" t="s">
        <v>72</v>
      </c>
      <c r="D62" s="47">
        <v>581718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581718</v>
      </c>
      <c r="O62" s="48">
        <f t="shared" si="6"/>
        <v>1.8867039649720263</v>
      </c>
      <c r="P62" s="9"/>
    </row>
    <row r="63" spans="1:16">
      <c r="A63" s="12"/>
      <c r="B63" s="25">
        <v>342.6</v>
      </c>
      <c r="C63" s="20" t="s">
        <v>73</v>
      </c>
      <c r="D63" s="47">
        <v>5039445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5039445</v>
      </c>
      <c r="O63" s="48">
        <f t="shared" si="6"/>
        <v>16.34458769155923</v>
      </c>
      <c r="P63" s="9"/>
    </row>
    <row r="64" spans="1:16">
      <c r="A64" s="12"/>
      <c r="B64" s="25">
        <v>343.3</v>
      </c>
      <c r="C64" s="20" t="s">
        <v>74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44771606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44771606</v>
      </c>
      <c r="O64" s="48">
        <f t="shared" si="6"/>
        <v>145.20913321981675</v>
      </c>
      <c r="P64" s="9"/>
    </row>
    <row r="65" spans="1:16">
      <c r="A65" s="12"/>
      <c r="B65" s="25">
        <v>343.4</v>
      </c>
      <c r="C65" s="20" t="s">
        <v>75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37896776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37896776</v>
      </c>
      <c r="O65" s="48">
        <f t="shared" si="6"/>
        <v>122.91178464282818</v>
      </c>
      <c r="P65" s="9"/>
    </row>
    <row r="66" spans="1:16">
      <c r="A66" s="12"/>
      <c r="B66" s="25">
        <v>343.5</v>
      </c>
      <c r="C66" s="20" t="s">
        <v>76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51733525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51733525</v>
      </c>
      <c r="O66" s="48">
        <f t="shared" si="6"/>
        <v>167.78894024162815</v>
      </c>
      <c r="P66" s="9"/>
    </row>
    <row r="67" spans="1:16">
      <c r="A67" s="12"/>
      <c r="B67" s="25">
        <v>343.7</v>
      </c>
      <c r="C67" s="20" t="s">
        <v>77</v>
      </c>
      <c r="D67" s="47">
        <v>475761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475761</v>
      </c>
      <c r="O67" s="48">
        <f t="shared" si="6"/>
        <v>1.5430503527122355</v>
      </c>
      <c r="P67" s="9"/>
    </row>
    <row r="68" spans="1:16">
      <c r="A68" s="12"/>
      <c r="B68" s="25">
        <v>344.2</v>
      </c>
      <c r="C68" s="20" t="s">
        <v>78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10193306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10193306</v>
      </c>
      <c r="O68" s="48">
        <f t="shared" si="6"/>
        <v>33.060264331468417</v>
      </c>
      <c r="P68" s="9"/>
    </row>
    <row r="69" spans="1:16">
      <c r="A69" s="12"/>
      <c r="B69" s="25">
        <v>344.3</v>
      </c>
      <c r="C69" s="20" t="s">
        <v>79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935767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935767</v>
      </c>
      <c r="O69" s="48">
        <f t="shared" ref="O69:O100" si="10">(N69/O$113)</f>
        <v>3.0350020270818132</v>
      </c>
      <c r="P69" s="9"/>
    </row>
    <row r="70" spans="1:16">
      <c r="A70" s="12"/>
      <c r="B70" s="25">
        <v>344.4</v>
      </c>
      <c r="C70" s="20" t="s">
        <v>80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218677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218677</v>
      </c>
      <c r="O70" s="48">
        <f t="shared" si="10"/>
        <v>0.70924187140192974</v>
      </c>
      <c r="P70" s="9"/>
    </row>
    <row r="71" spans="1:16">
      <c r="A71" s="12"/>
      <c r="B71" s="25">
        <v>344.9</v>
      </c>
      <c r="C71" s="20" t="s">
        <v>81</v>
      </c>
      <c r="D71" s="47">
        <v>0</v>
      </c>
      <c r="E71" s="47">
        <v>62201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62201</v>
      </c>
      <c r="O71" s="48">
        <f t="shared" si="10"/>
        <v>0.20173842536284764</v>
      </c>
      <c r="P71" s="9"/>
    </row>
    <row r="72" spans="1:16">
      <c r="A72" s="12"/>
      <c r="B72" s="25">
        <v>345.1</v>
      </c>
      <c r="C72" s="20" t="s">
        <v>200</v>
      </c>
      <c r="D72" s="47">
        <v>5293649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5293649</v>
      </c>
      <c r="O72" s="48">
        <f t="shared" si="10"/>
        <v>17.169055379875132</v>
      </c>
      <c r="P72" s="9"/>
    </row>
    <row r="73" spans="1:16">
      <c r="A73" s="12"/>
      <c r="B73" s="25">
        <v>346.3</v>
      </c>
      <c r="C73" s="20" t="s">
        <v>82</v>
      </c>
      <c r="D73" s="47">
        <v>0</v>
      </c>
      <c r="E73" s="47">
        <v>42291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42291</v>
      </c>
      <c r="O73" s="48">
        <f t="shared" si="10"/>
        <v>0.13716370712721965</v>
      </c>
      <c r="P73" s="9"/>
    </row>
    <row r="74" spans="1:16">
      <c r="A74" s="12"/>
      <c r="B74" s="25">
        <v>346.4</v>
      </c>
      <c r="C74" s="20" t="s">
        <v>83</v>
      </c>
      <c r="D74" s="47">
        <v>93504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93504</v>
      </c>
      <c r="O74" s="48">
        <f t="shared" si="10"/>
        <v>0.30326441255169057</v>
      </c>
      <c r="P74" s="9"/>
    </row>
    <row r="75" spans="1:16">
      <c r="A75" s="12"/>
      <c r="B75" s="25">
        <v>347.2</v>
      </c>
      <c r="C75" s="20" t="s">
        <v>85</v>
      </c>
      <c r="D75" s="47">
        <v>0</v>
      </c>
      <c r="E75" s="47">
        <v>1442334</v>
      </c>
      <c r="F75" s="47">
        <v>0</v>
      </c>
      <c r="G75" s="47">
        <v>0</v>
      </c>
      <c r="H75" s="47">
        <v>0</v>
      </c>
      <c r="I75" s="47">
        <v>3774948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5217282</v>
      </c>
      <c r="O75" s="48">
        <f t="shared" si="10"/>
        <v>16.921371928971052</v>
      </c>
      <c r="P75" s="9"/>
    </row>
    <row r="76" spans="1:16">
      <c r="A76" s="12"/>
      <c r="B76" s="25">
        <v>347.5</v>
      </c>
      <c r="C76" s="20" t="s">
        <v>86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1240188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1240188</v>
      </c>
      <c r="O76" s="48">
        <f t="shared" si="10"/>
        <v>4.0223400632449522</v>
      </c>
      <c r="P76" s="9"/>
    </row>
    <row r="77" spans="1:16">
      <c r="A77" s="12"/>
      <c r="B77" s="25">
        <v>347.9</v>
      </c>
      <c r="C77" s="20" t="s">
        <v>87</v>
      </c>
      <c r="D77" s="47">
        <v>56684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56684</v>
      </c>
      <c r="O77" s="48">
        <f t="shared" si="10"/>
        <v>0.18384496878294007</v>
      </c>
      <c r="P77" s="9"/>
    </row>
    <row r="78" spans="1:16">
      <c r="A78" s="12"/>
      <c r="B78" s="25">
        <v>348.13</v>
      </c>
      <c r="C78" s="39" t="s">
        <v>95</v>
      </c>
      <c r="D78" s="47">
        <v>109045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109045</v>
      </c>
      <c r="O78" s="48">
        <f t="shared" si="10"/>
        <v>0.35366901808156975</v>
      </c>
      <c r="P78" s="9"/>
    </row>
    <row r="79" spans="1:16">
      <c r="A79" s="12"/>
      <c r="B79" s="25">
        <v>348.23</v>
      </c>
      <c r="C79" s="39" t="s">
        <v>97</v>
      </c>
      <c r="D79" s="47">
        <v>37778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37778</v>
      </c>
      <c r="O79" s="48">
        <f t="shared" si="10"/>
        <v>0.12252655477175059</v>
      </c>
      <c r="P79" s="9"/>
    </row>
    <row r="80" spans="1:16">
      <c r="A80" s="12"/>
      <c r="B80" s="25">
        <v>348.32</v>
      </c>
      <c r="C80" s="39" t="s">
        <v>98</v>
      </c>
      <c r="D80" s="47">
        <v>14624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14624</v>
      </c>
      <c r="O80" s="48">
        <f t="shared" si="10"/>
        <v>4.7430471093813348E-2</v>
      </c>
      <c r="P80" s="9"/>
    </row>
    <row r="81" spans="1:16">
      <c r="A81" s="12"/>
      <c r="B81" s="25">
        <v>348.52</v>
      </c>
      <c r="C81" s="39" t="s">
        <v>99</v>
      </c>
      <c r="D81" s="47">
        <v>528867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528867</v>
      </c>
      <c r="O81" s="48">
        <f t="shared" si="10"/>
        <v>1.7152906835319874</v>
      </c>
      <c r="P81" s="9"/>
    </row>
    <row r="82" spans="1:16">
      <c r="A82" s="12"/>
      <c r="B82" s="25">
        <v>348.53</v>
      </c>
      <c r="C82" s="39" t="s">
        <v>100</v>
      </c>
      <c r="D82" s="47">
        <v>207216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207216</v>
      </c>
      <c r="O82" s="48">
        <f t="shared" si="10"/>
        <v>0.67207005594745806</v>
      </c>
      <c r="P82" s="9"/>
    </row>
    <row r="83" spans="1:16">
      <c r="A83" s="12"/>
      <c r="B83" s="25">
        <v>348.88</v>
      </c>
      <c r="C83" s="20" t="s">
        <v>88</v>
      </c>
      <c r="D83" s="47">
        <v>634731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634731</v>
      </c>
      <c r="O83" s="48">
        <f t="shared" si="10"/>
        <v>2.0586426660180006</v>
      </c>
      <c r="P83" s="9"/>
    </row>
    <row r="84" spans="1:16">
      <c r="A84" s="12"/>
      <c r="B84" s="25">
        <v>348.92099999999999</v>
      </c>
      <c r="C84" s="20" t="s">
        <v>89</v>
      </c>
      <c r="D84" s="47">
        <v>113549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113549</v>
      </c>
      <c r="O84" s="48">
        <f t="shared" si="10"/>
        <v>0.36827698045893131</v>
      </c>
      <c r="P84" s="9"/>
    </row>
    <row r="85" spans="1:16">
      <c r="A85" s="12"/>
      <c r="B85" s="25">
        <v>348.92200000000003</v>
      </c>
      <c r="C85" s="20" t="s">
        <v>90</v>
      </c>
      <c r="D85" s="47">
        <v>103847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103847</v>
      </c>
      <c r="O85" s="48">
        <f t="shared" si="10"/>
        <v>0.33681018405902863</v>
      </c>
      <c r="P85" s="9"/>
    </row>
    <row r="86" spans="1:16">
      <c r="A86" s="12"/>
      <c r="B86" s="25">
        <v>348.923</v>
      </c>
      <c r="C86" s="20" t="s">
        <v>91</v>
      </c>
      <c r="D86" s="47">
        <v>103847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>SUM(D86:M86)</f>
        <v>103847</v>
      </c>
      <c r="O86" s="48">
        <f t="shared" si="10"/>
        <v>0.33681018405902863</v>
      </c>
      <c r="P86" s="9"/>
    </row>
    <row r="87" spans="1:16">
      <c r="A87" s="12"/>
      <c r="B87" s="25">
        <v>348.92399999999998</v>
      </c>
      <c r="C87" s="20" t="s">
        <v>92</v>
      </c>
      <c r="D87" s="47">
        <v>103846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103846</v>
      </c>
      <c r="O87" s="48">
        <f t="shared" si="10"/>
        <v>0.33680694072812778</v>
      </c>
      <c r="P87" s="9"/>
    </row>
    <row r="88" spans="1:16">
      <c r="A88" s="12"/>
      <c r="B88" s="25">
        <v>349</v>
      </c>
      <c r="C88" s="20" t="s">
        <v>1</v>
      </c>
      <c r="D88" s="47">
        <v>8684474</v>
      </c>
      <c r="E88" s="47">
        <v>1364403</v>
      </c>
      <c r="F88" s="47">
        <v>0</v>
      </c>
      <c r="G88" s="47">
        <v>0</v>
      </c>
      <c r="H88" s="47">
        <v>0</v>
      </c>
      <c r="I88" s="47">
        <v>584407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10633284</v>
      </c>
      <c r="O88" s="48">
        <f t="shared" si="10"/>
        <v>34.487258574556066</v>
      </c>
      <c r="P88" s="9"/>
    </row>
    <row r="89" spans="1:16" ht="15.75">
      <c r="A89" s="29" t="s">
        <v>65</v>
      </c>
      <c r="B89" s="30"/>
      <c r="C89" s="31"/>
      <c r="D89" s="32">
        <f t="shared" ref="D89:M89" si="11">SUM(D90:D94)</f>
        <v>461171</v>
      </c>
      <c r="E89" s="32">
        <f t="shared" si="11"/>
        <v>3531568</v>
      </c>
      <c r="F89" s="32">
        <f t="shared" si="11"/>
        <v>0</v>
      </c>
      <c r="G89" s="32">
        <f t="shared" si="11"/>
        <v>0</v>
      </c>
      <c r="H89" s="32">
        <f t="shared" si="11"/>
        <v>0</v>
      </c>
      <c r="I89" s="32">
        <f t="shared" si="11"/>
        <v>5149</v>
      </c>
      <c r="J89" s="32">
        <f t="shared" si="11"/>
        <v>0</v>
      </c>
      <c r="K89" s="32">
        <f t="shared" si="11"/>
        <v>0</v>
      </c>
      <c r="L89" s="32">
        <f t="shared" si="11"/>
        <v>0</v>
      </c>
      <c r="M89" s="32">
        <f t="shared" si="11"/>
        <v>0</v>
      </c>
      <c r="N89" s="32">
        <f t="shared" ref="N89:N96" si="12">SUM(D89:M89)</f>
        <v>3997888</v>
      </c>
      <c r="O89" s="46">
        <f t="shared" si="10"/>
        <v>12.966473688478066</v>
      </c>
      <c r="P89" s="10"/>
    </row>
    <row r="90" spans="1:16">
      <c r="A90" s="13"/>
      <c r="B90" s="40">
        <v>351</v>
      </c>
      <c r="C90" s="21" t="s">
        <v>201</v>
      </c>
      <c r="D90" s="47">
        <v>0</v>
      </c>
      <c r="E90" s="47">
        <v>3183071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2"/>
        <v>3183071</v>
      </c>
      <c r="O90" s="48">
        <f t="shared" si="10"/>
        <v>10.323752533852266</v>
      </c>
      <c r="P90" s="9"/>
    </row>
    <row r="91" spans="1:16">
      <c r="A91" s="13"/>
      <c r="B91" s="40">
        <v>352</v>
      </c>
      <c r="C91" s="21" t="s">
        <v>104</v>
      </c>
      <c r="D91" s="47">
        <v>0</v>
      </c>
      <c r="E91" s="47">
        <v>150861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2"/>
        <v>150861</v>
      </c>
      <c r="O91" s="48">
        <f t="shared" si="10"/>
        <v>0.48929214303089275</v>
      </c>
      <c r="P91" s="9"/>
    </row>
    <row r="92" spans="1:16">
      <c r="A92" s="13"/>
      <c r="B92" s="40">
        <v>353</v>
      </c>
      <c r="C92" s="21" t="s">
        <v>105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5149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5149</v>
      </c>
      <c r="O92" s="48">
        <f t="shared" si="10"/>
        <v>1.6699910808400227E-2</v>
      </c>
      <c r="P92" s="9"/>
    </row>
    <row r="93" spans="1:16">
      <c r="A93" s="13"/>
      <c r="B93" s="40">
        <v>354</v>
      </c>
      <c r="C93" s="21" t="s">
        <v>106</v>
      </c>
      <c r="D93" s="47">
        <v>0</v>
      </c>
      <c r="E93" s="47">
        <v>197636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197636</v>
      </c>
      <c r="O93" s="48">
        <f t="shared" si="10"/>
        <v>0.64099894591745721</v>
      </c>
      <c r="P93" s="9"/>
    </row>
    <row r="94" spans="1:16">
      <c r="A94" s="13"/>
      <c r="B94" s="40">
        <v>359</v>
      </c>
      <c r="C94" s="21" t="s">
        <v>107</v>
      </c>
      <c r="D94" s="47">
        <v>461171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461171</v>
      </c>
      <c r="O94" s="48">
        <f t="shared" si="10"/>
        <v>1.4957301548690505</v>
      </c>
      <c r="P94" s="9"/>
    </row>
    <row r="95" spans="1:16" ht="15.75">
      <c r="A95" s="29" t="s">
        <v>4</v>
      </c>
      <c r="B95" s="30"/>
      <c r="C95" s="31"/>
      <c r="D95" s="32">
        <f t="shared" ref="D95:M95" si="13">SUM(D96:D106)</f>
        <v>11408071</v>
      </c>
      <c r="E95" s="32">
        <f t="shared" si="13"/>
        <v>26119669</v>
      </c>
      <c r="F95" s="32">
        <f t="shared" si="13"/>
        <v>260470</v>
      </c>
      <c r="G95" s="32">
        <f t="shared" si="13"/>
        <v>7138553</v>
      </c>
      <c r="H95" s="32">
        <f t="shared" si="13"/>
        <v>2416229</v>
      </c>
      <c r="I95" s="32">
        <f t="shared" si="13"/>
        <v>10559244</v>
      </c>
      <c r="J95" s="32">
        <f t="shared" si="13"/>
        <v>2571335</v>
      </c>
      <c r="K95" s="32">
        <f t="shared" si="13"/>
        <v>0</v>
      </c>
      <c r="L95" s="32">
        <f t="shared" si="13"/>
        <v>0</v>
      </c>
      <c r="M95" s="32">
        <f t="shared" si="13"/>
        <v>0</v>
      </c>
      <c r="N95" s="32">
        <f t="shared" si="12"/>
        <v>60473571</v>
      </c>
      <c r="O95" s="46">
        <f t="shared" si="10"/>
        <v>196.13580150814886</v>
      </c>
      <c r="P95" s="10"/>
    </row>
    <row r="96" spans="1:16">
      <c r="A96" s="12"/>
      <c r="B96" s="25">
        <v>361</v>
      </c>
      <c r="C96" s="20" t="s">
        <v>202</v>
      </c>
      <c r="D96" s="47">
        <v>7177004</v>
      </c>
      <c r="E96" s="47">
        <v>5244882</v>
      </c>
      <c r="F96" s="47">
        <v>260470</v>
      </c>
      <c r="G96" s="47">
        <v>6322123</v>
      </c>
      <c r="H96" s="47">
        <v>2416229</v>
      </c>
      <c r="I96" s="47">
        <v>7758731</v>
      </c>
      <c r="J96" s="47">
        <v>1078079</v>
      </c>
      <c r="K96" s="47">
        <v>0</v>
      </c>
      <c r="L96" s="47">
        <v>0</v>
      </c>
      <c r="M96" s="47">
        <v>0</v>
      </c>
      <c r="N96" s="47">
        <f t="shared" si="12"/>
        <v>30257518</v>
      </c>
      <c r="O96" s="48">
        <f t="shared" si="10"/>
        <v>98.135143111975992</v>
      </c>
      <c r="P96" s="9"/>
    </row>
    <row r="97" spans="1:119">
      <c r="A97" s="12"/>
      <c r="B97" s="25">
        <v>362</v>
      </c>
      <c r="C97" s="20" t="s">
        <v>109</v>
      </c>
      <c r="D97" s="47">
        <v>1044316</v>
      </c>
      <c r="E97" s="47">
        <v>16350</v>
      </c>
      <c r="F97" s="47">
        <v>0</v>
      </c>
      <c r="G97" s="47">
        <v>0</v>
      </c>
      <c r="H97" s="47">
        <v>0</v>
      </c>
      <c r="I97" s="47">
        <v>2353620</v>
      </c>
      <c r="J97" s="47">
        <v>0</v>
      </c>
      <c r="K97" s="47">
        <v>0</v>
      </c>
      <c r="L97" s="47">
        <v>0</v>
      </c>
      <c r="M97" s="47">
        <v>0</v>
      </c>
      <c r="N97" s="47">
        <f t="shared" ref="N97:N106" si="14">SUM(D97:M97)</f>
        <v>3414286</v>
      </c>
      <c r="O97" s="48">
        <f t="shared" si="10"/>
        <v>11.073659288088868</v>
      </c>
      <c r="P97" s="9"/>
    </row>
    <row r="98" spans="1:119">
      <c r="A98" s="12"/>
      <c r="B98" s="25">
        <v>363.11</v>
      </c>
      <c r="C98" s="20" t="s">
        <v>22</v>
      </c>
      <c r="D98" s="47">
        <v>0</v>
      </c>
      <c r="E98" s="47">
        <v>285681</v>
      </c>
      <c r="F98" s="47">
        <v>0</v>
      </c>
      <c r="G98" s="47">
        <v>0</v>
      </c>
      <c r="H98" s="47">
        <v>0</v>
      </c>
      <c r="I98" s="47">
        <v>68000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353681</v>
      </c>
      <c r="O98" s="48">
        <f t="shared" si="10"/>
        <v>1.1471045163382794</v>
      </c>
      <c r="P98" s="9"/>
    </row>
    <row r="99" spans="1:119">
      <c r="A99" s="12"/>
      <c r="B99" s="25">
        <v>363.22</v>
      </c>
      <c r="C99" s="20" t="s">
        <v>145</v>
      </c>
      <c r="D99" s="47">
        <v>0</v>
      </c>
      <c r="E99" s="47">
        <v>1771508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1771508</v>
      </c>
      <c r="O99" s="48">
        <f t="shared" si="10"/>
        <v>5.7455866374766886</v>
      </c>
      <c r="P99" s="9"/>
    </row>
    <row r="100" spans="1:119">
      <c r="A100" s="12"/>
      <c r="B100" s="25">
        <v>363.23</v>
      </c>
      <c r="C100" s="20" t="s">
        <v>192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127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127</v>
      </c>
      <c r="O100" s="48">
        <f t="shared" si="10"/>
        <v>4.1190302440606504E-4</v>
      </c>
      <c r="P100" s="9"/>
    </row>
    <row r="101" spans="1:119">
      <c r="A101" s="12"/>
      <c r="B101" s="25">
        <v>363.24</v>
      </c>
      <c r="C101" s="20" t="s">
        <v>146</v>
      </c>
      <c r="D101" s="47">
        <v>0</v>
      </c>
      <c r="E101" s="47">
        <v>13172866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13172866</v>
      </c>
      <c r="O101" s="48">
        <f t="shared" ref="O101:O111" si="15">(N101/O$113)</f>
        <v>42.723963350360819</v>
      </c>
      <c r="P101" s="9"/>
    </row>
    <row r="102" spans="1:119">
      <c r="A102" s="12"/>
      <c r="B102" s="25">
        <v>363.27</v>
      </c>
      <c r="C102" s="20" t="s">
        <v>147</v>
      </c>
      <c r="D102" s="47">
        <v>0</v>
      </c>
      <c r="E102" s="47">
        <v>2511156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2511156</v>
      </c>
      <c r="O102" s="48">
        <f t="shared" si="15"/>
        <v>8.1445098516176113</v>
      </c>
      <c r="P102" s="9"/>
    </row>
    <row r="103" spans="1:119">
      <c r="A103" s="12"/>
      <c r="B103" s="25">
        <v>364</v>
      </c>
      <c r="C103" s="20" t="s">
        <v>177</v>
      </c>
      <c r="D103" s="47">
        <v>11707</v>
      </c>
      <c r="E103" s="47">
        <v>194122</v>
      </c>
      <c r="F103" s="47">
        <v>0</v>
      </c>
      <c r="G103" s="47">
        <v>0</v>
      </c>
      <c r="H103" s="47">
        <v>0</v>
      </c>
      <c r="I103" s="47">
        <v>27</v>
      </c>
      <c r="J103" s="47">
        <v>147696</v>
      </c>
      <c r="K103" s="47">
        <v>0</v>
      </c>
      <c r="L103" s="47">
        <v>0</v>
      </c>
      <c r="M103" s="47">
        <v>0</v>
      </c>
      <c r="N103" s="47">
        <f t="shared" si="14"/>
        <v>353552</v>
      </c>
      <c r="O103" s="48">
        <f t="shared" si="15"/>
        <v>1.1466861266520716</v>
      </c>
      <c r="P103" s="9"/>
    </row>
    <row r="104" spans="1:119">
      <c r="A104" s="12"/>
      <c r="B104" s="25">
        <v>365</v>
      </c>
      <c r="C104" s="20" t="s">
        <v>178</v>
      </c>
      <c r="D104" s="47">
        <v>136</v>
      </c>
      <c r="E104" s="47">
        <v>4774</v>
      </c>
      <c r="F104" s="47">
        <v>0</v>
      </c>
      <c r="G104" s="47">
        <v>0</v>
      </c>
      <c r="H104" s="47">
        <v>0</v>
      </c>
      <c r="I104" s="47">
        <v>11929</v>
      </c>
      <c r="J104" s="47">
        <v>573</v>
      </c>
      <c r="K104" s="47">
        <v>0</v>
      </c>
      <c r="L104" s="47">
        <v>0</v>
      </c>
      <c r="M104" s="47">
        <v>0</v>
      </c>
      <c r="N104" s="47">
        <f t="shared" si="14"/>
        <v>17412</v>
      </c>
      <c r="O104" s="48">
        <f t="shared" si="15"/>
        <v>5.6472877645341764E-2</v>
      </c>
      <c r="P104" s="9"/>
    </row>
    <row r="105" spans="1:119">
      <c r="A105" s="12"/>
      <c r="B105" s="25">
        <v>366</v>
      </c>
      <c r="C105" s="20" t="s">
        <v>112</v>
      </c>
      <c r="D105" s="47">
        <v>478321</v>
      </c>
      <c r="E105" s="47">
        <v>1244610</v>
      </c>
      <c r="F105" s="47">
        <v>0</v>
      </c>
      <c r="G105" s="47">
        <v>816430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2539361</v>
      </c>
      <c r="O105" s="48">
        <f t="shared" si="15"/>
        <v>8.2359879996756664</v>
      </c>
      <c r="P105" s="9"/>
    </row>
    <row r="106" spans="1:119">
      <c r="A106" s="12"/>
      <c r="B106" s="25">
        <v>369</v>
      </c>
      <c r="C106" s="20" t="s">
        <v>207</v>
      </c>
      <c r="D106" s="47">
        <v>2696587</v>
      </c>
      <c r="E106" s="47">
        <v>1673720</v>
      </c>
      <c r="F106" s="47">
        <v>0</v>
      </c>
      <c r="G106" s="47">
        <v>0</v>
      </c>
      <c r="H106" s="47">
        <v>0</v>
      </c>
      <c r="I106" s="47">
        <v>366810</v>
      </c>
      <c r="J106" s="47">
        <v>1344987</v>
      </c>
      <c r="K106" s="47">
        <v>0</v>
      </c>
      <c r="L106" s="47">
        <v>0</v>
      </c>
      <c r="M106" s="47">
        <v>0</v>
      </c>
      <c r="N106" s="47">
        <f t="shared" si="14"/>
        <v>6082104</v>
      </c>
      <c r="O106" s="48">
        <f t="shared" si="15"/>
        <v>19.726275845293117</v>
      </c>
      <c r="P106" s="9"/>
    </row>
    <row r="107" spans="1:119" ht="15.75">
      <c r="A107" s="29" t="s">
        <v>66</v>
      </c>
      <c r="B107" s="30"/>
      <c r="C107" s="31"/>
      <c r="D107" s="32">
        <f t="shared" ref="D107:M107" si="16">SUM(D108:D110)</f>
        <v>8263497</v>
      </c>
      <c r="E107" s="32">
        <f t="shared" si="16"/>
        <v>12496406</v>
      </c>
      <c r="F107" s="32">
        <f t="shared" si="16"/>
        <v>9454426</v>
      </c>
      <c r="G107" s="32">
        <f t="shared" si="16"/>
        <v>98462737</v>
      </c>
      <c r="H107" s="32">
        <f t="shared" si="16"/>
        <v>25000</v>
      </c>
      <c r="I107" s="32">
        <f t="shared" si="16"/>
        <v>24617004</v>
      </c>
      <c r="J107" s="32">
        <f t="shared" si="16"/>
        <v>0</v>
      </c>
      <c r="K107" s="32">
        <f t="shared" si="16"/>
        <v>0</v>
      </c>
      <c r="L107" s="32">
        <f t="shared" si="16"/>
        <v>0</v>
      </c>
      <c r="M107" s="32">
        <f t="shared" si="16"/>
        <v>0</v>
      </c>
      <c r="N107" s="32">
        <f>SUM(D107:M107)</f>
        <v>153319070</v>
      </c>
      <c r="O107" s="46">
        <f t="shared" si="15"/>
        <v>497.26447741830862</v>
      </c>
      <c r="P107" s="9"/>
    </row>
    <row r="108" spans="1:119">
      <c r="A108" s="12"/>
      <c r="B108" s="25">
        <v>381</v>
      </c>
      <c r="C108" s="20" t="s">
        <v>114</v>
      </c>
      <c r="D108" s="47">
        <v>8263497</v>
      </c>
      <c r="E108" s="47">
        <v>12496406</v>
      </c>
      <c r="F108" s="47">
        <v>9454426</v>
      </c>
      <c r="G108" s="47">
        <v>35667528</v>
      </c>
      <c r="H108" s="47">
        <v>25000</v>
      </c>
      <c r="I108" s="47">
        <v>12796383</v>
      </c>
      <c r="J108" s="47">
        <v>0</v>
      </c>
      <c r="K108" s="47">
        <v>0</v>
      </c>
      <c r="L108" s="47">
        <v>0</v>
      </c>
      <c r="M108" s="47">
        <v>0</v>
      </c>
      <c r="N108" s="47">
        <f>SUM(D108:M108)</f>
        <v>78703240</v>
      </c>
      <c r="O108" s="48">
        <f t="shared" si="15"/>
        <v>255.26065028784561</v>
      </c>
      <c r="P108" s="9"/>
    </row>
    <row r="109" spans="1:119">
      <c r="A109" s="12"/>
      <c r="B109" s="25">
        <v>384</v>
      </c>
      <c r="C109" s="20" t="s">
        <v>179</v>
      </c>
      <c r="D109" s="47">
        <v>0</v>
      </c>
      <c r="E109" s="47">
        <v>0</v>
      </c>
      <c r="F109" s="47">
        <v>0</v>
      </c>
      <c r="G109" s="47">
        <v>62795209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>SUM(D109:M109)</f>
        <v>62795209</v>
      </c>
      <c r="O109" s="48">
        <f t="shared" si="15"/>
        <v>203.665641774102</v>
      </c>
      <c r="P109" s="9"/>
    </row>
    <row r="110" spans="1:119" ht="15.75" thickBot="1">
      <c r="A110" s="12"/>
      <c r="B110" s="25">
        <v>389.8</v>
      </c>
      <c r="C110" s="20" t="s">
        <v>181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11820621</v>
      </c>
      <c r="J110" s="47">
        <v>0</v>
      </c>
      <c r="K110" s="47">
        <v>0</v>
      </c>
      <c r="L110" s="47">
        <v>0</v>
      </c>
      <c r="M110" s="47">
        <v>0</v>
      </c>
      <c r="N110" s="47">
        <f>SUM(D110:M110)</f>
        <v>11820621</v>
      </c>
      <c r="O110" s="48">
        <f t="shared" si="15"/>
        <v>38.338185356360981</v>
      </c>
      <c r="P110" s="9"/>
    </row>
    <row r="111" spans="1:119" ht="16.5" thickBot="1">
      <c r="A111" s="14" t="s">
        <v>93</v>
      </c>
      <c r="B111" s="23"/>
      <c r="C111" s="22"/>
      <c r="D111" s="15">
        <f t="shared" ref="D111:M111" si="17">SUM(D5,D13,D17,D57,D89,D95,D107)</f>
        <v>244502307</v>
      </c>
      <c r="E111" s="15">
        <f t="shared" si="17"/>
        <v>141068743</v>
      </c>
      <c r="F111" s="15">
        <f t="shared" si="17"/>
        <v>14063565</v>
      </c>
      <c r="G111" s="15">
        <f t="shared" si="17"/>
        <v>119255932</v>
      </c>
      <c r="H111" s="15">
        <f t="shared" si="17"/>
        <v>2441229</v>
      </c>
      <c r="I111" s="15">
        <f t="shared" si="17"/>
        <v>198713330</v>
      </c>
      <c r="J111" s="15">
        <f t="shared" si="17"/>
        <v>67627113</v>
      </c>
      <c r="K111" s="15">
        <f t="shared" si="17"/>
        <v>0</v>
      </c>
      <c r="L111" s="15">
        <f t="shared" si="17"/>
        <v>0</v>
      </c>
      <c r="M111" s="15">
        <f t="shared" si="17"/>
        <v>0</v>
      </c>
      <c r="N111" s="15">
        <f>SUM(D111:M111)</f>
        <v>787672219</v>
      </c>
      <c r="O111" s="38">
        <f t="shared" si="15"/>
        <v>2554.6816476120975</v>
      </c>
      <c r="P111" s="6"/>
      <c r="Q111" s="2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</row>
    <row r="112" spans="1:119">
      <c r="A112" s="16"/>
      <c r="B112" s="18"/>
      <c r="C112" s="18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9"/>
    </row>
    <row r="113" spans="1:15">
      <c r="A113" s="41"/>
      <c r="B113" s="42"/>
      <c r="C113" s="42"/>
      <c r="D113" s="43"/>
      <c r="E113" s="43"/>
      <c r="F113" s="43"/>
      <c r="G113" s="43"/>
      <c r="H113" s="43"/>
      <c r="I113" s="43"/>
      <c r="J113" s="43"/>
      <c r="K113" s="43"/>
      <c r="L113" s="52" t="s">
        <v>203</v>
      </c>
      <c r="M113" s="52"/>
      <c r="N113" s="52"/>
      <c r="O113" s="44">
        <v>308325</v>
      </c>
    </row>
    <row r="114" spans="1:15">
      <c r="A114" s="53"/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5"/>
    </row>
    <row r="115" spans="1:15" ht="15.75" customHeight="1" thickBot="1">
      <c r="A115" s="56" t="s">
        <v>133</v>
      </c>
      <c r="B115" s="57"/>
      <c r="C115" s="57"/>
      <c r="D115" s="57"/>
      <c r="E115" s="57"/>
      <c r="F115" s="57"/>
      <c r="G115" s="57"/>
      <c r="H115" s="57"/>
      <c r="I115" s="57"/>
      <c r="J115" s="57"/>
      <c r="K115" s="57"/>
      <c r="L115" s="57"/>
      <c r="M115" s="57"/>
      <c r="N115" s="57"/>
      <c r="O115" s="58"/>
    </row>
  </sheetData>
  <mergeCells count="10">
    <mergeCell ref="L113:N113"/>
    <mergeCell ref="A114:O114"/>
    <mergeCell ref="A115:O1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1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243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2"/>
      <c r="M3" s="73"/>
      <c r="N3" s="36"/>
      <c r="O3" s="37"/>
      <c r="P3" s="74" t="s">
        <v>223</v>
      </c>
      <c r="Q3" s="11"/>
      <c r="R3"/>
    </row>
    <row r="4" spans="1:134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224</v>
      </c>
      <c r="N4" s="35" t="s">
        <v>10</v>
      </c>
      <c r="O4" s="35" t="s">
        <v>225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226</v>
      </c>
      <c r="B5" s="26"/>
      <c r="C5" s="26"/>
      <c r="D5" s="27">
        <f t="shared" ref="D5:N5" si="0">SUM(D6:D12)</f>
        <v>225682000</v>
      </c>
      <c r="E5" s="27">
        <f t="shared" si="0"/>
        <v>162929000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388611000</v>
      </c>
      <c r="P5" s="33">
        <f t="shared" ref="P5:P36" si="1">(O5/P$110)</f>
        <v>921.38569071148117</v>
      </c>
      <c r="Q5" s="6"/>
    </row>
    <row r="6" spans="1:134">
      <c r="A6" s="12"/>
      <c r="B6" s="25">
        <v>311</v>
      </c>
      <c r="C6" s="20" t="s">
        <v>3</v>
      </c>
      <c r="D6" s="47">
        <v>222975000</v>
      </c>
      <c r="E6" s="47">
        <v>73129000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296104000</v>
      </c>
      <c r="P6" s="48">
        <f t="shared" si="1"/>
        <v>702.05420989738434</v>
      </c>
      <c r="Q6" s="9"/>
    </row>
    <row r="7" spans="1:134">
      <c r="A7" s="12"/>
      <c r="B7" s="25">
        <v>312.13</v>
      </c>
      <c r="C7" s="20" t="s">
        <v>227</v>
      </c>
      <c r="D7" s="47">
        <v>0</v>
      </c>
      <c r="E7" s="47">
        <v>28461000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28461000</v>
      </c>
      <c r="P7" s="48">
        <f t="shared" si="1"/>
        <v>67.480226095863131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2020000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2020000</v>
      </c>
      <c r="P8" s="48">
        <f t="shared" si="1"/>
        <v>4.7893628724796571</v>
      </c>
      <c r="Q8" s="9"/>
    </row>
    <row r="9" spans="1:134">
      <c r="A9" s="12"/>
      <c r="B9" s="25">
        <v>312.41000000000003</v>
      </c>
      <c r="C9" s="20" t="s">
        <v>228</v>
      </c>
      <c r="D9" s="47">
        <v>0</v>
      </c>
      <c r="E9" s="47">
        <v>19444000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19444000</v>
      </c>
      <c r="P9" s="48">
        <f t="shared" si="1"/>
        <v>46.10117410519527</v>
      </c>
      <c r="Q9" s="9"/>
    </row>
    <row r="10" spans="1:134">
      <c r="A10" s="12"/>
      <c r="B10" s="25">
        <v>312.63</v>
      </c>
      <c r="C10" s="20" t="s">
        <v>229</v>
      </c>
      <c r="D10" s="47">
        <v>0</v>
      </c>
      <c r="E10" s="47">
        <v>37355000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37355000</v>
      </c>
      <c r="P10" s="48">
        <f t="shared" si="1"/>
        <v>88.567648565087921</v>
      </c>
      <c r="Q10" s="9"/>
    </row>
    <row r="11" spans="1:134">
      <c r="A11" s="12"/>
      <c r="B11" s="25">
        <v>315.10000000000002</v>
      </c>
      <c r="C11" s="20" t="s">
        <v>230</v>
      </c>
      <c r="D11" s="47">
        <v>2707000</v>
      </c>
      <c r="E11" s="47">
        <v>2514000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5221000</v>
      </c>
      <c r="P11" s="48">
        <f t="shared" si="1"/>
        <v>12.378843345156579</v>
      </c>
      <c r="Q11" s="9"/>
    </row>
    <row r="12" spans="1:134">
      <c r="A12" s="12"/>
      <c r="B12" s="25">
        <v>316</v>
      </c>
      <c r="C12" s="20" t="s">
        <v>156</v>
      </c>
      <c r="D12" s="47">
        <v>0</v>
      </c>
      <c r="E12" s="47">
        <v>6000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6000</v>
      </c>
      <c r="P12" s="48">
        <f t="shared" si="1"/>
        <v>1.4225830314296011E-2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SUM(D14:D22)</f>
        <v>1094000</v>
      </c>
      <c r="E13" s="32">
        <f t="shared" si="3"/>
        <v>62018000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112000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63224000</v>
      </c>
      <c r="P13" s="46">
        <f t="shared" si="1"/>
        <v>149.90231596517518</v>
      </c>
      <c r="Q13" s="10"/>
    </row>
    <row r="14" spans="1:134">
      <c r="A14" s="12"/>
      <c r="B14" s="25">
        <v>322</v>
      </c>
      <c r="C14" s="20" t="s">
        <v>231</v>
      </c>
      <c r="D14" s="47">
        <v>0</v>
      </c>
      <c r="E14" s="47">
        <v>8847000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8847000</v>
      </c>
      <c r="P14" s="48">
        <f t="shared" si="1"/>
        <v>20.975986798429467</v>
      </c>
      <c r="Q14" s="9"/>
    </row>
    <row r="15" spans="1:134">
      <c r="A15" s="12"/>
      <c r="B15" s="25">
        <v>324.11</v>
      </c>
      <c r="C15" s="20" t="s">
        <v>19</v>
      </c>
      <c r="D15" s="47">
        <v>0</v>
      </c>
      <c r="E15" s="47">
        <v>5119000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2" si="4">SUM(D15:N15)</f>
        <v>5119000</v>
      </c>
      <c r="P15" s="48">
        <f t="shared" si="1"/>
        <v>12.137004229813547</v>
      </c>
      <c r="Q15" s="9"/>
    </row>
    <row r="16" spans="1:134">
      <c r="A16" s="12"/>
      <c r="B16" s="25">
        <v>324.31</v>
      </c>
      <c r="C16" s="20" t="s">
        <v>20</v>
      </c>
      <c r="D16" s="47">
        <v>0</v>
      </c>
      <c r="E16" s="47">
        <v>33050000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33050000</v>
      </c>
      <c r="P16" s="48">
        <f t="shared" si="1"/>
        <v>78.360615314580528</v>
      </c>
      <c r="Q16" s="9"/>
    </row>
    <row r="17" spans="1:17">
      <c r="A17" s="12"/>
      <c r="B17" s="25">
        <v>324.61</v>
      </c>
      <c r="C17" s="20" t="s">
        <v>21</v>
      </c>
      <c r="D17" s="47">
        <v>0</v>
      </c>
      <c r="E17" s="47">
        <v>8706000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8706000</v>
      </c>
      <c r="P17" s="48">
        <f t="shared" si="1"/>
        <v>20.641679786043511</v>
      </c>
      <c r="Q17" s="9"/>
    </row>
    <row r="18" spans="1:17">
      <c r="A18" s="12"/>
      <c r="B18" s="25">
        <v>324.62</v>
      </c>
      <c r="C18" s="20" t="s">
        <v>244</v>
      </c>
      <c r="D18" s="47">
        <v>0</v>
      </c>
      <c r="E18" s="47">
        <v>178000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178000</v>
      </c>
      <c r="P18" s="48">
        <f t="shared" si="1"/>
        <v>0.42203296599078166</v>
      </c>
      <c r="Q18" s="9"/>
    </row>
    <row r="19" spans="1:17">
      <c r="A19" s="12"/>
      <c r="B19" s="25">
        <v>325.10000000000002</v>
      </c>
      <c r="C19" s="20" t="s">
        <v>22</v>
      </c>
      <c r="D19" s="47">
        <v>0</v>
      </c>
      <c r="E19" s="47">
        <v>6000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6000</v>
      </c>
      <c r="P19" s="48">
        <f t="shared" si="1"/>
        <v>1.4225830314296011E-2</v>
      </c>
      <c r="Q19" s="9"/>
    </row>
    <row r="20" spans="1:17">
      <c r="A20" s="12"/>
      <c r="B20" s="25">
        <v>329.1</v>
      </c>
      <c r="C20" s="20" t="s">
        <v>232</v>
      </c>
      <c r="D20" s="47">
        <v>0</v>
      </c>
      <c r="E20" s="47">
        <v>1375000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1375000</v>
      </c>
      <c r="P20" s="48">
        <f t="shared" si="1"/>
        <v>3.2600861136928359</v>
      </c>
      <c r="Q20" s="9"/>
    </row>
    <row r="21" spans="1:17">
      <c r="A21" s="12"/>
      <c r="B21" s="25">
        <v>329.4</v>
      </c>
      <c r="C21" s="20" t="s">
        <v>233</v>
      </c>
      <c r="D21" s="47">
        <v>0</v>
      </c>
      <c r="E21" s="47">
        <v>239000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239000</v>
      </c>
      <c r="P21" s="48">
        <f t="shared" si="1"/>
        <v>0.56666224085279115</v>
      </c>
      <c r="Q21" s="9"/>
    </row>
    <row r="22" spans="1:17">
      <c r="A22" s="12"/>
      <c r="B22" s="25">
        <v>329.5</v>
      </c>
      <c r="C22" s="20" t="s">
        <v>234</v>
      </c>
      <c r="D22" s="47">
        <v>1094000</v>
      </c>
      <c r="E22" s="47">
        <v>4498000</v>
      </c>
      <c r="F22" s="47">
        <v>0</v>
      </c>
      <c r="G22" s="47">
        <v>0</v>
      </c>
      <c r="H22" s="47">
        <v>0</v>
      </c>
      <c r="I22" s="47">
        <v>112000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5704000</v>
      </c>
      <c r="P22" s="48">
        <f t="shared" si="1"/>
        <v>13.524022685457409</v>
      </c>
      <c r="Q22" s="9"/>
    </row>
    <row r="23" spans="1:17" ht="15.75">
      <c r="A23" s="29" t="s">
        <v>235</v>
      </c>
      <c r="B23" s="30"/>
      <c r="C23" s="31"/>
      <c r="D23" s="32">
        <f t="shared" ref="D23:N23" si="5">SUM(D24:D56)</f>
        <v>71914000</v>
      </c>
      <c r="E23" s="32">
        <f t="shared" si="5"/>
        <v>40165000</v>
      </c>
      <c r="F23" s="32">
        <f t="shared" si="5"/>
        <v>0</v>
      </c>
      <c r="G23" s="32">
        <f t="shared" si="5"/>
        <v>13997000</v>
      </c>
      <c r="H23" s="32">
        <f t="shared" si="5"/>
        <v>0</v>
      </c>
      <c r="I23" s="32">
        <f t="shared" si="5"/>
        <v>15488000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5">
        <f>SUM(D23:N23)</f>
        <v>141564000</v>
      </c>
      <c r="P23" s="46">
        <f t="shared" si="1"/>
        <v>335.64424043550008</v>
      </c>
      <c r="Q23" s="10"/>
    </row>
    <row r="24" spans="1:17">
      <c r="A24" s="12"/>
      <c r="B24" s="25">
        <v>331.1</v>
      </c>
      <c r="C24" s="20" t="s">
        <v>24</v>
      </c>
      <c r="D24" s="47">
        <v>18000</v>
      </c>
      <c r="E24" s="47">
        <v>12088000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>SUM(D24:N24)</f>
        <v>12106000</v>
      </c>
      <c r="P24" s="48">
        <f t="shared" si="1"/>
        <v>28.70298363081125</v>
      </c>
      <c r="Q24" s="9"/>
    </row>
    <row r="25" spans="1:17">
      <c r="A25" s="12"/>
      <c r="B25" s="25">
        <v>331.2</v>
      </c>
      <c r="C25" s="20" t="s">
        <v>25</v>
      </c>
      <c r="D25" s="47">
        <v>291000</v>
      </c>
      <c r="E25" s="47">
        <v>16000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>SUM(D25:N25)</f>
        <v>307000</v>
      </c>
      <c r="P25" s="48">
        <f t="shared" si="1"/>
        <v>0.72788831774814589</v>
      </c>
      <c r="Q25" s="9"/>
    </row>
    <row r="26" spans="1:17">
      <c r="A26" s="12"/>
      <c r="B26" s="25">
        <v>331.39</v>
      </c>
      <c r="C26" s="20" t="s">
        <v>30</v>
      </c>
      <c r="D26" s="47">
        <v>0</v>
      </c>
      <c r="E26" s="47">
        <v>15000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ref="O26:O47" si="6">SUM(D26:N26)</f>
        <v>15000</v>
      </c>
      <c r="P26" s="48">
        <f t="shared" si="1"/>
        <v>3.556457578574003E-2</v>
      </c>
      <c r="Q26" s="9"/>
    </row>
    <row r="27" spans="1:17">
      <c r="A27" s="12"/>
      <c r="B27" s="25">
        <v>331.42</v>
      </c>
      <c r="C27" s="20" t="s">
        <v>31</v>
      </c>
      <c r="D27" s="47">
        <v>0</v>
      </c>
      <c r="E27" s="47">
        <v>1676000</v>
      </c>
      <c r="F27" s="47">
        <v>0</v>
      </c>
      <c r="G27" s="47">
        <v>0</v>
      </c>
      <c r="H27" s="47">
        <v>0</v>
      </c>
      <c r="I27" s="47">
        <v>8414000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10090000</v>
      </c>
      <c r="P27" s="48">
        <f t="shared" si="1"/>
        <v>23.923104645207793</v>
      </c>
      <c r="Q27" s="9"/>
    </row>
    <row r="28" spans="1:17">
      <c r="A28" s="12"/>
      <c r="B28" s="25">
        <v>331.49</v>
      </c>
      <c r="C28" s="20" t="s">
        <v>32</v>
      </c>
      <c r="D28" s="47">
        <v>0</v>
      </c>
      <c r="E28" s="47">
        <v>0</v>
      </c>
      <c r="F28" s="47">
        <v>0</v>
      </c>
      <c r="G28" s="47">
        <v>501000</v>
      </c>
      <c r="H28" s="47">
        <v>0</v>
      </c>
      <c r="I28" s="47">
        <v>1018000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1519000</v>
      </c>
      <c r="P28" s="48">
        <f t="shared" si="1"/>
        <v>3.6015060412359401</v>
      </c>
      <c r="Q28" s="9"/>
    </row>
    <row r="29" spans="1:17">
      <c r="A29" s="12"/>
      <c r="B29" s="25">
        <v>331.5</v>
      </c>
      <c r="C29" s="20" t="s">
        <v>27</v>
      </c>
      <c r="D29" s="47">
        <v>35000</v>
      </c>
      <c r="E29" s="47">
        <v>11403000</v>
      </c>
      <c r="F29" s="47">
        <v>0</v>
      </c>
      <c r="G29" s="47">
        <v>-45000</v>
      </c>
      <c r="H29" s="47">
        <v>0</v>
      </c>
      <c r="I29" s="47">
        <v>312000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11705000</v>
      </c>
      <c r="P29" s="48">
        <f t="shared" si="1"/>
        <v>27.752223971472468</v>
      </c>
      <c r="Q29" s="9"/>
    </row>
    <row r="30" spans="1:17">
      <c r="A30" s="12"/>
      <c r="B30" s="25">
        <v>331.62</v>
      </c>
      <c r="C30" s="20" t="s">
        <v>34</v>
      </c>
      <c r="D30" s="47">
        <v>0</v>
      </c>
      <c r="E30" s="47">
        <v>224000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224000</v>
      </c>
      <c r="P30" s="48">
        <f t="shared" si="1"/>
        <v>0.53109766506705103</v>
      </c>
      <c r="Q30" s="9"/>
    </row>
    <row r="31" spans="1:17">
      <c r="A31" s="12"/>
      <c r="B31" s="25">
        <v>331.69</v>
      </c>
      <c r="C31" s="20" t="s">
        <v>35</v>
      </c>
      <c r="D31" s="47">
        <v>0</v>
      </c>
      <c r="E31" s="47">
        <v>230000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230000</v>
      </c>
      <c r="P31" s="48">
        <f t="shared" si="1"/>
        <v>0.54532349538134706</v>
      </c>
      <c r="Q31" s="9"/>
    </row>
    <row r="32" spans="1:17">
      <c r="A32" s="12"/>
      <c r="B32" s="25">
        <v>331.7</v>
      </c>
      <c r="C32" s="20" t="s">
        <v>28</v>
      </c>
      <c r="D32" s="47">
        <v>0</v>
      </c>
      <c r="E32" s="47">
        <v>40000</v>
      </c>
      <c r="F32" s="47">
        <v>0</v>
      </c>
      <c r="G32" s="47">
        <v>-11000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29000</v>
      </c>
      <c r="P32" s="48">
        <f t="shared" si="1"/>
        <v>6.8758179852430726E-2</v>
      </c>
      <c r="Q32" s="9"/>
    </row>
    <row r="33" spans="1:17">
      <c r="A33" s="12"/>
      <c r="B33" s="25">
        <v>334.2</v>
      </c>
      <c r="C33" s="20" t="s">
        <v>29</v>
      </c>
      <c r="D33" s="47">
        <v>0</v>
      </c>
      <c r="E33" s="47">
        <v>5412000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5412000</v>
      </c>
      <c r="P33" s="48">
        <f t="shared" si="1"/>
        <v>12.831698943495002</v>
      </c>
      <c r="Q33" s="9"/>
    </row>
    <row r="34" spans="1:17">
      <c r="A34" s="12"/>
      <c r="B34" s="25">
        <v>334.39</v>
      </c>
      <c r="C34" s="20" t="s">
        <v>36</v>
      </c>
      <c r="D34" s="47">
        <v>0</v>
      </c>
      <c r="E34" s="47">
        <v>42000</v>
      </c>
      <c r="F34" s="47">
        <v>0</v>
      </c>
      <c r="G34" s="47">
        <v>5049000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5091000</v>
      </c>
      <c r="P34" s="48">
        <f t="shared" si="1"/>
        <v>12.070617021680166</v>
      </c>
      <c r="Q34" s="9"/>
    </row>
    <row r="35" spans="1:17">
      <c r="A35" s="12"/>
      <c r="B35" s="25">
        <v>334.42</v>
      </c>
      <c r="C35" s="20" t="s">
        <v>37</v>
      </c>
      <c r="D35" s="47">
        <v>0</v>
      </c>
      <c r="E35" s="47">
        <v>64000</v>
      </c>
      <c r="F35" s="47">
        <v>0</v>
      </c>
      <c r="G35" s="47">
        <v>96000</v>
      </c>
      <c r="H35" s="47">
        <v>0</v>
      </c>
      <c r="I35" s="47">
        <v>432000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592000</v>
      </c>
      <c r="P35" s="48">
        <f t="shared" si="1"/>
        <v>1.4036152576772065</v>
      </c>
      <c r="Q35" s="9"/>
    </row>
    <row r="36" spans="1:17">
      <c r="A36" s="12"/>
      <c r="B36" s="25">
        <v>334.49</v>
      </c>
      <c r="C36" s="20" t="s">
        <v>38</v>
      </c>
      <c r="D36" s="47">
        <v>0</v>
      </c>
      <c r="E36" s="47">
        <v>0</v>
      </c>
      <c r="F36" s="47">
        <v>0</v>
      </c>
      <c r="G36" s="47">
        <v>6748000</v>
      </c>
      <c r="H36" s="47">
        <v>0</v>
      </c>
      <c r="I36" s="47">
        <v>5247000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11995000</v>
      </c>
      <c r="P36" s="48">
        <f t="shared" si="1"/>
        <v>28.439805769996777</v>
      </c>
      <c r="Q36" s="9"/>
    </row>
    <row r="37" spans="1:17">
      <c r="A37" s="12"/>
      <c r="B37" s="25">
        <v>334.5</v>
      </c>
      <c r="C37" s="20" t="s">
        <v>39</v>
      </c>
      <c r="D37" s="47">
        <v>2000</v>
      </c>
      <c r="E37" s="47">
        <v>299000</v>
      </c>
      <c r="F37" s="47">
        <v>0</v>
      </c>
      <c r="G37" s="47">
        <v>0</v>
      </c>
      <c r="H37" s="47">
        <v>0</v>
      </c>
      <c r="I37" s="47">
        <v>16000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317000</v>
      </c>
      <c r="P37" s="48">
        <f t="shared" ref="P37:P68" si="7">(O37/P$110)</f>
        <v>0.7515980349386393</v>
      </c>
      <c r="Q37" s="9"/>
    </row>
    <row r="38" spans="1:17">
      <c r="A38" s="12"/>
      <c r="B38" s="25">
        <v>334.61</v>
      </c>
      <c r="C38" s="20" t="s">
        <v>40</v>
      </c>
      <c r="D38" s="47">
        <v>0</v>
      </c>
      <c r="E38" s="47">
        <v>1652000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1652000</v>
      </c>
      <c r="P38" s="48">
        <f t="shared" si="7"/>
        <v>3.9168452798695017</v>
      </c>
      <c r="Q38" s="9"/>
    </row>
    <row r="39" spans="1:17">
      <c r="A39" s="12"/>
      <c r="B39" s="25">
        <v>334.62</v>
      </c>
      <c r="C39" s="20" t="s">
        <v>41</v>
      </c>
      <c r="D39" s="47">
        <v>3988000</v>
      </c>
      <c r="E39" s="47">
        <v>417000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4405000</v>
      </c>
      <c r="P39" s="48">
        <f t="shared" si="7"/>
        <v>10.444130422412321</v>
      </c>
      <c r="Q39" s="9"/>
    </row>
    <row r="40" spans="1:17">
      <c r="A40" s="12"/>
      <c r="B40" s="25">
        <v>334.7</v>
      </c>
      <c r="C40" s="20" t="s">
        <v>42</v>
      </c>
      <c r="D40" s="47">
        <v>0</v>
      </c>
      <c r="E40" s="47">
        <v>190000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190000</v>
      </c>
      <c r="P40" s="48">
        <f t="shared" si="7"/>
        <v>0.45048462661937366</v>
      </c>
      <c r="Q40" s="9"/>
    </row>
    <row r="41" spans="1:17">
      <c r="A41" s="12"/>
      <c r="B41" s="25">
        <v>335.12099999999998</v>
      </c>
      <c r="C41" s="20" t="s">
        <v>236</v>
      </c>
      <c r="D41" s="47">
        <v>15369000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15369000</v>
      </c>
      <c r="P41" s="48">
        <f t="shared" si="7"/>
        <v>36.43946435006923</v>
      </c>
      <c r="Q41" s="9"/>
    </row>
    <row r="42" spans="1:17">
      <c r="A42" s="12"/>
      <c r="B42" s="25">
        <v>335.13</v>
      </c>
      <c r="C42" s="20" t="s">
        <v>158</v>
      </c>
      <c r="D42" s="47">
        <v>91000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91000</v>
      </c>
      <c r="P42" s="48">
        <f t="shared" si="7"/>
        <v>0.2157584264334895</v>
      </c>
      <c r="Q42" s="9"/>
    </row>
    <row r="43" spans="1:17">
      <c r="A43" s="12"/>
      <c r="B43" s="25">
        <v>335.14</v>
      </c>
      <c r="C43" s="20" t="s">
        <v>159</v>
      </c>
      <c r="D43" s="47">
        <v>281000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281000</v>
      </c>
      <c r="P43" s="48">
        <f t="shared" si="7"/>
        <v>0.66624305305286313</v>
      </c>
      <c r="Q43" s="9"/>
    </row>
    <row r="44" spans="1:17">
      <c r="A44" s="12"/>
      <c r="B44" s="25">
        <v>335.15</v>
      </c>
      <c r="C44" s="20" t="s">
        <v>160</v>
      </c>
      <c r="D44" s="47">
        <v>151000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151000</v>
      </c>
      <c r="P44" s="48">
        <f t="shared" si="7"/>
        <v>0.35801672957644959</v>
      </c>
      <c r="Q44" s="9"/>
    </row>
    <row r="45" spans="1:17">
      <c r="A45" s="12"/>
      <c r="B45" s="25">
        <v>335.16</v>
      </c>
      <c r="C45" s="20" t="s">
        <v>237</v>
      </c>
      <c r="D45" s="47">
        <v>447000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447000</v>
      </c>
      <c r="P45" s="48">
        <f t="shared" si="7"/>
        <v>1.0598243584150528</v>
      </c>
      <c r="Q45" s="9"/>
    </row>
    <row r="46" spans="1:17">
      <c r="A46" s="12"/>
      <c r="B46" s="25">
        <v>335.18</v>
      </c>
      <c r="C46" s="20" t="s">
        <v>238</v>
      </c>
      <c r="D46" s="47">
        <v>37773000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37773000</v>
      </c>
      <c r="P46" s="48">
        <f t="shared" si="7"/>
        <v>89.55871474365054</v>
      </c>
      <c r="Q46" s="9"/>
    </row>
    <row r="47" spans="1:17">
      <c r="A47" s="12"/>
      <c r="B47" s="25">
        <v>335.36</v>
      </c>
      <c r="C47" s="20" t="s">
        <v>239</v>
      </c>
      <c r="D47" s="47">
        <v>0</v>
      </c>
      <c r="E47" s="47">
        <v>310000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310000</v>
      </c>
      <c r="P47" s="48">
        <f t="shared" si="7"/>
        <v>0.73500123290529396</v>
      </c>
      <c r="Q47" s="9"/>
    </row>
    <row r="48" spans="1:17">
      <c r="A48" s="12"/>
      <c r="B48" s="25">
        <v>335.43</v>
      </c>
      <c r="C48" s="20" t="s">
        <v>240</v>
      </c>
      <c r="D48" s="47">
        <v>0</v>
      </c>
      <c r="E48" s="47">
        <v>3883000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ref="O48:O55" si="8">SUM(D48:N48)</f>
        <v>3883000</v>
      </c>
      <c r="P48" s="48">
        <f t="shared" si="7"/>
        <v>9.2064831850685689</v>
      </c>
      <c r="Q48" s="9"/>
    </row>
    <row r="49" spans="1:17">
      <c r="A49" s="12"/>
      <c r="B49" s="25">
        <v>335.45</v>
      </c>
      <c r="C49" s="20" t="s">
        <v>241</v>
      </c>
      <c r="D49" s="47">
        <v>0</v>
      </c>
      <c r="E49" s="47">
        <v>1701000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1701000</v>
      </c>
      <c r="P49" s="48">
        <f t="shared" si="7"/>
        <v>4.0330228941029187</v>
      </c>
      <c r="Q49" s="9"/>
    </row>
    <row r="50" spans="1:17">
      <c r="A50" s="12"/>
      <c r="B50" s="25">
        <v>335.7</v>
      </c>
      <c r="C50" s="20" t="s">
        <v>53</v>
      </c>
      <c r="D50" s="47">
        <v>0</v>
      </c>
      <c r="E50" s="47">
        <v>96000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96000</v>
      </c>
      <c r="P50" s="48">
        <f t="shared" si="7"/>
        <v>0.22761328502873618</v>
      </c>
      <c r="Q50" s="9"/>
    </row>
    <row r="51" spans="1:17">
      <c r="A51" s="12"/>
      <c r="B51" s="25">
        <v>337.1</v>
      </c>
      <c r="C51" s="20" t="s">
        <v>55</v>
      </c>
      <c r="D51" s="47">
        <v>379000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379000</v>
      </c>
      <c r="P51" s="48">
        <f t="shared" si="7"/>
        <v>0.89859828151969801</v>
      </c>
      <c r="Q51" s="9"/>
    </row>
    <row r="52" spans="1:17">
      <c r="A52" s="12"/>
      <c r="B52" s="25">
        <v>337.2</v>
      </c>
      <c r="C52" s="20" t="s">
        <v>56</v>
      </c>
      <c r="D52" s="47">
        <v>0</v>
      </c>
      <c r="E52" s="47">
        <v>384000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384000</v>
      </c>
      <c r="P52" s="48">
        <f t="shared" si="7"/>
        <v>0.91045314011494471</v>
      </c>
      <c r="Q52" s="9"/>
    </row>
    <row r="53" spans="1:17">
      <c r="A53" s="12"/>
      <c r="B53" s="25">
        <v>337.3</v>
      </c>
      <c r="C53" s="20" t="s">
        <v>57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49000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49000</v>
      </c>
      <c r="P53" s="48">
        <f t="shared" si="7"/>
        <v>0.11617761423341742</v>
      </c>
      <c r="Q53" s="9"/>
    </row>
    <row r="54" spans="1:17">
      <c r="A54" s="12"/>
      <c r="B54" s="25">
        <v>337.4</v>
      </c>
      <c r="C54" s="20" t="s">
        <v>58</v>
      </c>
      <c r="D54" s="47">
        <v>0</v>
      </c>
      <c r="E54" s="47">
        <v>23000</v>
      </c>
      <c r="F54" s="47">
        <v>0</v>
      </c>
      <c r="G54" s="47">
        <v>1552000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1575000</v>
      </c>
      <c r="P54" s="48">
        <f t="shared" si="7"/>
        <v>3.7342804575027029</v>
      </c>
      <c r="Q54" s="9"/>
    </row>
    <row r="55" spans="1:17">
      <c r="A55" s="12"/>
      <c r="B55" s="25">
        <v>337.7</v>
      </c>
      <c r="C55" s="20" t="s">
        <v>126</v>
      </c>
      <c r="D55" s="47">
        <v>0</v>
      </c>
      <c r="E55" s="47">
        <v>0</v>
      </c>
      <c r="F55" s="47">
        <v>0</v>
      </c>
      <c r="G55" s="47">
        <v>107000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107000</v>
      </c>
      <c r="P55" s="48">
        <f t="shared" si="7"/>
        <v>0.25369397393827886</v>
      </c>
      <c r="Q55" s="9"/>
    </row>
    <row r="56" spans="1:17">
      <c r="A56" s="12"/>
      <c r="B56" s="25">
        <v>339</v>
      </c>
      <c r="C56" s="20" t="s">
        <v>59</v>
      </c>
      <c r="D56" s="47">
        <v>13089000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>SUM(D56:N56)</f>
        <v>13089000</v>
      </c>
      <c r="P56" s="48">
        <f t="shared" si="7"/>
        <v>31.033648830636746</v>
      </c>
      <c r="Q56" s="9"/>
    </row>
    <row r="57" spans="1:17" ht="15.75">
      <c r="A57" s="29" t="s">
        <v>64</v>
      </c>
      <c r="B57" s="30"/>
      <c r="C57" s="31"/>
      <c r="D57" s="32">
        <f t="shared" ref="D57:N57" si="9">SUM(D58:D85)</f>
        <v>46797000</v>
      </c>
      <c r="E57" s="32">
        <f t="shared" si="9"/>
        <v>10556000</v>
      </c>
      <c r="F57" s="32">
        <f t="shared" si="9"/>
        <v>0</v>
      </c>
      <c r="G57" s="32">
        <f t="shared" si="9"/>
        <v>0</v>
      </c>
      <c r="H57" s="32">
        <f t="shared" si="9"/>
        <v>0</v>
      </c>
      <c r="I57" s="32">
        <f t="shared" si="9"/>
        <v>241819000</v>
      </c>
      <c r="J57" s="32">
        <f t="shared" si="9"/>
        <v>96666000</v>
      </c>
      <c r="K57" s="32">
        <f t="shared" si="9"/>
        <v>0</v>
      </c>
      <c r="L57" s="32">
        <f t="shared" si="9"/>
        <v>0</v>
      </c>
      <c r="M57" s="32">
        <f t="shared" si="9"/>
        <v>0</v>
      </c>
      <c r="N57" s="32">
        <f t="shared" si="9"/>
        <v>0</v>
      </c>
      <c r="O57" s="32">
        <f>SUM(D57:N57)</f>
        <v>395838000</v>
      </c>
      <c r="P57" s="46">
        <f t="shared" si="7"/>
        <v>938.5207033250507</v>
      </c>
      <c r="Q57" s="10"/>
    </row>
    <row r="58" spans="1:17">
      <c r="A58" s="12"/>
      <c r="B58" s="25">
        <v>341.1</v>
      </c>
      <c r="C58" s="20" t="s">
        <v>163</v>
      </c>
      <c r="D58" s="47">
        <v>3000</v>
      </c>
      <c r="E58" s="47">
        <v>1124000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>SUM(D58:N58)</f>
        <v>1127000</v>
      </c>
      <c r="P58" s="48">
        <f t="shared" si="7"/>
        <v>2.6720851273686006</v>
      </c>
      <c r="Q58" s="9"/>
    </row>
    <row r="59" spans="1:17">
      <c r="A59" s="12"/>
      <c r="B59" s="25">
        <v>341.2</v>
      </c>
      <c r="C59" s="20" t="s">
        <v>164</v>
      </c>
      <c r="D59" s="47">
        <v>520000</v>
      </c>
      <c r="E59" s="47">
        <v>236000</v>
      </c>
      <c r="F59" s="47">
        <v>0</v>
      </c>
      <c r="G59" s="47">
        <v>0</v>
      </c>
      <c r="H59" s="47">
        <v>0</v>
      </c>
      <c r="I59" s="47">
        <v>0</v>
      </c>
      <c r="J59" s="47">
        <v>96666000</v>
      </c>
      <c r="K59" s="47">
        <v>0</v>
      </c>
      <c r="L59" s="47">
        <v>0</v>
      </c>
      <c r="M59" s="47">
        <v>0</v>
      </c>
      <c r="N59" s="47">
        <v>0</v>
      </c>
      <c r="O59" s="47">
        <f t="shared" ref="O59:O85" si="10">SUM(D59:N59)</f>
        <v>97422000</v>
      </c>
      <c r="P59" s="48">
        <f t="shared" si="7"/>
        <v>230.98480681322434</v>
      </c>
      <c r="Q59" s="9"/>
    </row>
    <row r="60" spans="1:17">
      <c r="A60" s="12"/>
      <c r="B60" s="25">
        <v>341.56</v>
      </c>
      <c r="C60" s="20" t="s">
        <v>165</v>
      </c>
      <c r="D60" s="47">
        <v>36000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36000</v>
      </c>
      <c r="P60" s="48">
        <f t="shared" si="7"/>
        <v>8.535498188577606E-2</v>
      </c>
      <c r="Q60" s="9"/>
    </row>
    <row r="61" spans="1:17">
      <c r="A61" s="12"/>
      <c r="B61" s="25">
        <v>341.8</v>
      </c>
      <c r="C61" s="20" t="s">
        <v>205</v>
      </c>
      <c r="D61" s="47">
        <v>0</v>
      </c>
      <c r="E61" s="47">
        <v>876000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876000</v>
      </c>
      <c r="P61" s="48">
        <f t="shared" si="7"/>
        <v>2.0769712258872177</v>
      </c>
      <c r="Q61" s="9"/>
    </row>
    <row r="62" spans="1:17">
      <c r="A62" s="12"/>
      <c r="B62" s="25">
        <v>341.9</v>
      </c>
      <c r="C62" s="20" t="s">
        <v>166</v>
      </c>
      <c r="D62" s="47">
        <v>14578000</v>
      </c>
      <c r="E62" s="47">
        <v>2561000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17139000</v>
      </c>
      <c r="P62" s="48">
        <f t="shared" si="7"/>
        <v>40.636084292786556</v>
      </c>
      <c r="Q62" s="9"/>
    </row>
    <row r="63" spans="1:17">
      <c r="A63" s="12"/>
      <c r="B63" s="25">
        <v>342.1</v>
      </c>
      <c r="C63" s="20" t="s">
        <v>72</v>
      </c>
      <c r="D63" s="47">
        <v>1119000</v>
      </c>
      <c r="E63" s="47">
        <v>1083000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2202000</v>
      </c>
      <c r="P63" s="48">
        <f t="shared" si="7"/>
        <v>5.2208797253466361</v>
      </c>
      <c r="Q63" s="9"/>
    </row>
    <row r="64" spans="1:17">
      <c r="A64" s="12"/>
      <c r="B64" s="25">
        <v>342.6</v>
      </c>
      <c r="C64" s="20" t="s">
        <v>73</v>
      </c>
      <c r="D64" s="47">
        <v>13036000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13036000</v>
      </c>
      <c r="P64" s="48">
        <f t="shared" si="7"/>
        <v>30.907987329527135</v>
      </c>
      <c r="Q64" s="9"/>
    </row>
    <row r="65" spans="1:17">
      <c r="A65" s="12"/>
      <c r="B65" s="25">
        <v>343.3</v>
      </c>
      <c r="C65" s="20" t="s">
        <v>74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68950000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68950000</v>
      </c>
      <c r="P65" s="48">
        <f t="shared" si="7"/>
        <v>163.47850002845166</v>
      </c>
      <c r="Q65" s="9"/>
    </row>
    <row r="66" spans="1:17">
      <c r="A66" s="12"/>
      <c r="B66" s="25">
        <v>343.4</v>
      </c>
      <c r="C66" s="20" t="s">
        <v>75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52365000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52365000</v>
      </c>
      <c r="P66" s="48">
        <f t="shared" si="7"/>
        <v>124.15593406801844</v>
      </c>
      <c r="Q66" s="9"/>
    </row>
    <row r="67" spans="1:17">
      <c r="A67" s="12"/>
      <c r="B67" s="25">
        <v>343.5</v>
      </c>
      <c r="C67" s="20" t="s">
        <v>76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95416000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95416000</v>
      </c>
      <c r="P67" s="48">
        <f t="shared" si="7"/>
        <v>226.22863754481136</v>
      </c>
      <c r="Q67" s="9"/>
    </row>
    <row r="68" spans="1:17">
      <c r="A68" s="12"/>
      <c r="B68" s="25">
        <v>343.7</v>
      </c>
      <c r="C68" s="20" t="s">
        <v>77</v>
      </c>
      <c r="D68" s="47">
        <v>105000</v>
      </c>
      <c r="E68" s="47">
        <v>2000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107000</v>
      </c>
      <c r="P68" s="48">
        <f t="shared" si="7"/>
        <v>0.25369397393827886</v>
      </c>
      <c r="Q68" s="9"/>
    </row>
    <row r="69" spans="1:17">
      <c r="A69" s="12"/>
      <c r="B69" s="25">
        <v>344.2</v>
      </c>
      <c r="C69" s="20" t="s">
        <v>167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21795000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21795000</v>
      </c>
      <c r="P69" s="48">
        <f t="shared" ref="P69:P100" si="11">(O69/P$110)</f>
        <v>51.675328616680261</v>
      </c>
      <c r="Q69" s="9"/>
    </row>
    <row r="70" spans="1:17">
      <c r="A70" s="12"/>
      <c r="B70" s="25">
        <v>344.3</v>
      </c>
      <c r="C70" s="20" t="s">
        <v>168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980000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980000</v>
      </c>
      <c r="P70" s="48">
        <f t="shared" si="11"/>
        <v>2.3235522846683483</v>
      </c>
      <c r="Q70" s="9"/>
    </row>
    <row r="71" spans="1:17">
      <c r="A71" s="12"/>
      <c r="B71" s="25">
        <v>344.4</v>
      </c>
      <c r="C71" s="20" t="s">
        <v>169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48000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48000</v>
      </c>
      <c r="P71" s="48">
        <f t="shared" si="11"/>
        <v>0.11380664251436809</v>
      </c>
      <c r="Q71" s="9"/>
    </row>
    <row r="72" spans="1:17">
      <c r="A72" s="12"/>
      <c r="B72" s="25">
        <v>344.5</v>
      </c>
      <c r="C72" s="20" t="s">
        <v>219</v>
      </c>
      <c r="D72" s="47">
        <v>17000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17000</v>
      </c>
      <c r="P72" s="48">
        <f t="shared" si="11"/>
        <v>4.0306519223838697E-2</v>
      </c>
      <c r="Q72" s="9"/>
    </row>
    <row r="73" spans="1:17">
      <c r="A73" s="12"/>
      <c r="B73" s="25">
        <v>344.9</v>
      </c>
      <c r="C73" s="20" t="s">
        <v>170</v>
      </c>
      <c r="D73" s="47">
        <v>17000</v>
      </c>
      <c r="E73" s="47">
        <v>81000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98000</v>
      </c>
      <c r="P73" s="48">
        <f t="shared" si="11"/>
        <v>0.23235522846683485</v>
      </c>
      <c r="Q73" s="9"/>
    </row>
    <row r="74" spans="1:17">
      <c r="A74" s="12"/>
      <c r="B74" s="25">
        <v>346.3</v>
      </c>
      <c r="C74" s="20" t="s">
        <v>82</v>
      </c>
      <c r="D74" s="47">
        <v>0</v>
      </c>
      <c r="E74" s="47">
        <v>48000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48000</v>
      </c>
      <c r="P74" s="48">
        <f t="shared" si="11"/>
        <v>0.11380664251436809</v>
      </c>
      <c r="Q74" s="9"/>
    </row>
    <row r="75" spans="1:17">
      <c r="A75" s="12"/>
      <c r="B75" s="25">
        <v>346.4</v>
      </c>
      <c r="C75" s="20" t="s">
        <v>83</v>
      </c>
      <c r="D75" s="47">
        <v>36000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36000</v>
      </c>
      <c r="P75" s="48">
        <f t="shared" si="11"/>
        <v>8.535498188577606E-2</v>
      </c>
      <c r="Q75" s="9"/>
    </row>
    <row r="76" spans="1:17">
      <c r="A76" s="12"/>
      <c r="B76" s="25">
        <v>347.2</v>
      </c>
      <c r="C76" s="20" t="s">
        <v>85</v>
      </c>
      <c r="D76" s="47">
        <v>1000</v>
      </c>
      <c r="E76" s="47">
        <v>1967000</v>
      </c>
      <c r="F76" s="47">
        <v>0</v>
      </c>
      <c r="G76" s="47">
        <v>0</v>
      </c>
      <c r="H76" s="47">
        <v>0</v>
      </c>
      <c r="I76" s="47">
        <v>1000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1969000</v>
      </c>
      <c r="P76" s="48">
        <f t="shared" si="11"/>
        <v>4.6684433148081412</v>
      </c>
      <c r="Q76" s="9"/>
    </row>
    <row r="77" spans="1:17">
      <c r="A77" s="12"/>
      <c r="B77" s="25">
        <v>347.5</v>
      </c>
      <c r="C77" s="20" t="s">
        <v>86</v>
      </c>
      <c r="D77" s="47">
        <v>0</v>
      </c>
      <c r="E77" s="47">
        <v>703000</v>
      </c>
      <c r="F77" s="47">
        <v>0</v>
      </c>
      <c r="G77" s="47">
        <v>0</v>
      </c>
      <c r="H77" s="47">
        <v>0</v>
      </c>
      <c r="I77" s="47">
        <v>1880000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2583000</v>
      </c>
      <c r="P77" s="48">
        <f t="shared" si="11"/>
        <v>6.1242199503044326</v>
      </c>
      <c r="Q77" s="9"/>
    </row>
    <row r="78" spans="1:17">
      <c r="A78" s="12"/>
      <c r="B78" s="25">
        <v>347.9</v>
      </c>
      <c r="C78" s="20" t="s">
        <v>87</v>
      </c>
      <c r="D78" s="47">
        <v>0</v>
      </c>
      <c r="E78" s="47">
        <v>152000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152000</v>
      </c>
      <c r="P78" s="48">
        <f t="shared" si="11"/>
        <v>0.36038770129549896</v>
      </c>
      <c r="Q78" s="9"/>
    </row>
    <row r="79" spans="1:17">
      <c r="A79" s="12"/>
      <c r="B79" s="25">
        <v>348.88</v>
      </c>
      <c r="C79" s="20" t="s">
        <v>171</v>
      </c>
      <c r="D79" s="47">
        <v>581000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581000</v>
      </c>
      <c r="P79" s="48">
        <f t="shared" si="11"/>
        <v>1.3775345687676637</v>
      </c>
      <c r="Q79" s="9"/>
    </row>
    <row r="80" spans="1:17">
      <c r="A80" s="12"/>
      <c r="B80" s="25">
        <v>348.92099999999999</v>
      </c>
      <c r="C80" s="20" t="s">
        <v>172</v>
      </c>
      <c r="D80" s="47">
        <v>72000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ref="O80:O84" si="12">SUM(D80:N80)</f>
        <v>72000</v>
      </c>
      <c r="P80" s="48">
        <f t="shared" si="11"/>
        <v>0.17070996377155212</v>
      </c>
      <c r="Q80" s="9"/>
    </row>
    <row r="81" spans="1:17">
      <c r="A81" s="12"/>
      <c r="B81" s="25">
        <v>348.92200000000003</v>
      </c>
      <c r="C81" s="20" t="s">
        <v>173</v>
      </c>
      <c r="D81" s="47">
        <v>72000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72000</v>
      </c>
      <c r="P81" s="48">
        <f t="shared" si="11"/>
        <v>0.17070996377155212</v>
      </c>
      <c r="Q81" s="9"/>
    </row>
    <row r="82" spans="1:17">
      <c r="A82" s="12"/>
      <c r="B82" s="25">
        <v>348.923</v>
      </c>
      <c r="C82" s="20" t="s">
        <v>174</v>
      </c>
      <c r="D82" s="47">
        <v>72000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72000</v>
      </c>
      <c r="P82" s="48">
        <f t="shared" si="11"/>
        <v>0.17070996377155212</v>
      </c>
      <c r="Q82" s="9"/>
    </row>
    <row r="83" spans="1:17">
      <c r="A83" s="12"/>
      <c r="B83" s="25">
        <v>348.92399999999998</v>
      </c>
      <c r="C83" s="20" t="s">
        <v>175</v>
      </c>
      <c r="D83" s="47">
        <v>72000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72000</v>
      </c>
      <c r="P83" s="48">
        <f t="shared" si="11"/>
        <v>0.17070996377155212</v>
      </c>
      <c r="Q83" s="9"/>
    </row>
    <row r="84" spans="1:17">
      <c r="A84" s="12"/>
      <c r="B84" s="25">
        <v>348.99</v>
      </c>
      <c r="C84" s="20" t="s">
        <v>176</v>
      </c>
      <c r="D84" s="47">
        <v>1189000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1189000</v>
      </c>
      <c r="P84" s="48">
        <f t="shared" si="11"/>
        <v>2.8190853739496595</v>
      </c>
      <c r="Q84" s="9"/>
    </row>
    <row r="85" spans="1:17">
      <c r="A85" s="12"/>
      <c r="B85" s="25">
        <v>349</v>
      </c>
      <c r="C85" s="20" t="s">
        <v>242</v>
      </c>
      <c r="D85" s="47">
        <v>15271000</v>
      </c>
      <c r="E85" s="47">
        <v>1723000</v>
      </c>
      <c r="F85" s="47">
        <v>0</v>
      </c>
      <c r="G85" s="47">
        <v>0</v>
      </c>
      <c r="H85" s="47">
        <v>0</v>
      </c>
      <c r="I85" s="47">
        <v>384000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0"/>
        <v>17378000</v>
      </c>
      <c r="P85" s="48">
        <f t="shared" si="11"/>
        <v>41.202746533639349</v>
      </c>
      <c r="Q85" s="9"/>
    </row>
    <row r="86" spans="1:17" ht="15.75">
      <c r="A86" s="29" t="s">
        <v>65</v>
      </c>
      <c r="B86" s="30"/>
      <c r="C86" s="31"/>
      <c r="D86" s="32">
        <f t="shared" ref="D86:N86" si="13">SUM(D87:D93)</f>
        <v>707000</v>
      </c>
      <c r="E86" s="32">
        <f t="shared" si="13"/>
        <v>8626000</v>
      </c>
      <c r="F86" s="32">
        <f t="shared" si="13"/>
        <v>0</v>
      </c>
      <c r="G86" s="32">
        <f t="shared" si="13"/>
        <v>0</v>
      </c>
      <c r="H86" s="32">
        <f t="shared" si="13"/>
        <v>0</v>
      </c>
      <c r="I86" s="32">
        <f t="shared" si="13"/>
        <v>203000</v>
      </c>
      <c r="J86" s="32">
        <f t="shared" si="13"/>
        <v>0</v>
      </c>
      <c r="K86" s="32">
        <f t="shared" si="13"/>
        <v>0</v>
      </c>
      <c r="L86" s="32">
        <f t="shared" si="13"/>
        <v>0</v>
      </c>
      <c r="M86" s="32">
        <f t="shared" si="13"/>
        <v>0</v>
      </c>
      <c r="N86" s="32">
        <f t="shared" si="13"/>
        <v>0</v>
      </c>
      <c r="O86" s="32">
        <f>SUM(D86:N86)</f>
        <v>9536000</v>
      </c>
      <c r="P86" s="46">
        <f t="shared" si="11"/>
        <v>22.609586312854461</v>
      </c>
      <c r="Q86" s="10"/>
    </row>
    <row r="87" spans="1:17">
      <c r="A87" s="13"/>
      <c r="B87" s="40">
        <v>351.1</v>
      </c>
      <c r="C87" s="21" t="s">
        <v>102</v>
      </c>
      <c r="D87" s="47">
        <v>0</v>
      </c>
      <c r="E87" s="47">
        <v>325000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>SUM(D87:N87)</f>
        <v>325000</v>
      </c>
      <c r="P87" s="48">
        <f t="shared" si="11"/>
        <v>0.77056580869103397</v>
      </c>
      <c r="Q87" s="9"/>
    </row>
    <row r="88" spans="1:17">
      <c r="A88" s="13"/>
      <c r="B88" s="40">
        <v>351.3</v>
      </c>
      <c r="C88" s="21" t="s">
        <v>129</v>
      </c>
      <c r="D88" s="47">
        <v>31000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ref="O88:O93" si="14">SUM(D88:N88)</f>
        <v>31000</v>
      </c>
      <c r="P88" s="48">
        <f t="shared" si="11"/>
        <v>7.3500123290529393E-2</v>
      </c>
      <c r="Q88" s="9"/>
    </row>
    <row r="89" spans="1:17">
      <c r="A89" s="13"/>
      <c r="B89" s="40">
        <v>351.5</v>
      </c>
      <c r="C89" s="21" t="s">
        <v>103</v>
      </c>
      <c r="D89" s="47">
        <v>172000</v>
      </c>
      <c r="E89" s="47">
        <v>5341000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4"/>
        <v>5513000</v>
      </c>
      <c r="P89" s="48">
        <f t="shared" si="11"/>
        <v>13.071167087118985</v>
      </c>
      <c r="Q89" s="9"/>
    </row>
    <row r="90" spans="1:17">
      <c r="A90" s="13"/>
      <c r="B90" s="40">
        <v>352</v>
      </c>
      <c r="C90" s="21" t="s">
        <v>104</v>
      </c>
      <c r="D90" s="47">
        <v>0</v>
      </c>
      <c r="E90" s="47">
        <v>11000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4"/>
        <v>11000</v>
      </c>
      <c r="P90" s="48">
        <f t="shared" si="11"/>
        <v>2.6080688909542685E-2</v>
      </c>
      <c r="Q90" s="9"/>
    </row>
    <row r="91" spans="1:17">
      <c r="A91" s="13"/>
      <c r="B91" s="40">
        <v>353</v>
      </c>
      <c r="C91" s="21" t="s">
        <v>105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203000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4"/>
        <v>203000</v>
      </c>
      <c r="P91" s="48">
        <f t="shared" si="11"/>
        <v>0.48130725896701504</v>
      </c>
      <c r="Q91" s="9"/>
    </row>
    <row r="92" spans="1:17">
      <c r="A92" s="13"/>
      <c r="B92" s="40">
        <v>354</v>
      </c>
      <c r="C92" s="21" t="s">
        <v>106</v>
      </c>
      <c r="D92" s="47">
        <v>32000</v>
      </c>
      <c r="E92" s="47">
        <v>2949000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4"/>
        <v>2981000</v>
      </c>
      <c r="P92" s="48">
        <f t="shared" si="11"/>
        <v>7.0678666944860682</v>
      </c>
      <c r="Q92" s="9"/>
    </row>
    <row r="93" spans="1:17">
      <c r="A93" s="13"/>
      <c r="B93" s="40">
        <v>359</v>
      </c>
      <c r="C93" s="21" t="s">
        <v>107</v>
      </c>
      <c r="D93" s="47">
        <v>472000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4"/>
        <v>472000</v>
      </c>
      <c r="P93" s="48">
        <f t="shared" si="11"/>
        <v>1.1190986513912862</v>
      </c>
      <c r="Q93" s="9"/>
    </row>
    <row r="94" spans="1:17" ht="15.75">
      <c r="A94" s="29" t="s">
        <v>4</v>
      </c>
      <c r="B94" s="30"/>
      <c r="C94" s="31"/>
      <c r="D94" s="32">
        <f t="shared" ref="D94:N94" si="15">SUM(D95:D100)</f>
        <v>5325000</v>
      </c>
      <c r="E94" s="32">
        <f t="shared" si="15"/>
        <v>3470000</v>
      </c>
      <c r="F94" s="32">
        <f t="shared" si="15"/>
        <v>-25000</v>
      </c>
      <c r="G94" s="32">
        <f t="shared" si="15"/>
        <v>-1513000</v>
      </c>
      <c r="H94" s="32">
        <f t="shared" si="15"/>
        <v>0</v>
      </c>
      <c r="I94" s="32">
        <f t="shared" si="15"/>
        <v>6310000</v>
      </c>
      <c r="J94" s="32">
        <f t="shared" si="15"/>
        <v>5133000</v>
      </c>
      <c r="K94" s="32">
        <f t="shared" si="15"/>
        <v>0</v>
      </c>
      <c r="L94" s="32">
        <f t="shared" si="15"/>
        <v>359000</v>
      </c>
      <c r="M94" s="32">
        <f t="shared" si="15"/>
        <v>0</v>
      </c>
      <c r="N94" s="32">
        <f t="shared" si="15"/>
        <v>0</v>
      </c>
      <c r="O94" s="32">
        <f>SUM(D94:N94)</f>
        <v>19059000</v>
      </c>
      <c r="P94" s="46">
        <f t="shared" si="11"/>
        <v>45.188349993361278</v>
      </c>
      <c r="Q94" s="10"/>
    </row>
    <row r="95" spans="1:17">
      <c r="A95" s="12"/>
      <c r="B95" s="25">
        <v>361.1</v>
      </c>
      <c r="C95" s="20" t="s">
        <v>108</v>
      </c>
      <c r="D95" s="47">
        <v>-889000</v>
      </c>
      <c r="E95" s="47">
        <v>-1591000</v>
      </c>
      <c r="F95" s="47">
        <v>-25000</v>
      </c>
      <c r="G95" s="47">
        <v>-1576000</v>
      </c>
      <c r="H95" s="47">
        <v>0</v>
      </c>
      <c r="I95" s="47">
        <v>-2171000</v>
      </c>
      <c r="J95" s="47">
        <v>-392000</v>
      </c>
      <c r="K95" s="47">
        <v>0</v>
      </c>
      <c r="L95" s="47">
        <v>359000</v>
      </c>
      <c r="M95" s="47">
        <v>0</v>
      </c>
      <c r="N95" s="47">
        <v>0</v>
      </c>
      <c r="O95" s="47">
        <f>SUM(D95:N95)</f>
        <v>-6285000</v>
      </c>
      <c r="P95" s="48">
        <f t="shared" si="11"/>
        <v>-14.901557254225072</v>
      </c>
      <c r="Q95" s="9"/>
    </row>
    <row r="96" spans="1:17">
      <c r="A96" s="12"/>
      <c r="B96" s="25">
        <v>362</v>
      </c>
      <c r="C96" s="20" t="s">
        <v>109</v>
      </c>
      <c r="D96" s="47">
        <v>1009000</v>
      </c>
      <c r="E96" s="47">
        <v>1216000</v>
      </c>
      <c r="F96" s="47">
        <v>0</v>
      </c>
      <c r="G96" s="47">
        <v>0</v>
      </c>
      <c r="H96" s="47">
        <v>0</v>
      </c>
      <c r="I96" s="47">
        <v>3224000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ref="O96:O100" si="16">SUM(D96:N96)</f>
        <v>5449000</v>
      </c>
      <c r="P96" s="48">
        <f t="shared" si="11"/>
        <v>12.919424897099827</v>
      </c>
      <c r="Q96" s="9"/>
    </row>
    <row r="97" spans="1:120">
      <c r="A97" s="12"/>
      <c r="B97" s="25">
        <v>364</v>
      </c>
      <c r="C97" s="20" t="s">
        <v>177</v>
      </c>
      <c r="D97" s="47">
        <v>191000</v>
      </c>
      <c r="E97" s="47">
        <v>75000</v>
      </c>
      <c r="F97" s="47">
        <v>0</v>
      </c>
      <c r="G97" s="47">
        <v>0</v>
      </c>
      <c r="H97" s="47">
        <v>0</v>
      </c>
      <c r="I97" s="47">
        <v>-3000</v>
      </c>
      <c r="J97" s="47">
        <v>587000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6"/>
        <v>850000</v>
      </c>
      <c r="P97" s="48">
        <f t="shared" si="11"/>
        <v>2.0153259611919347</v>
      </c>
      <c r="Q97" s="9"/>
    </row>
    <row r="98" spans="1:120">
      <c r="A98" s="12"/>
      <c r="B98" s="25">
        <v>365</v>
      </c>
      <c r="C98" s="20" t="s">
        <v>178</v>
      </c>
      <c r="D98" s="47">
        <v>3000</v>
      </c>
      <c r="E98" s="47">
        <v>10000</v>
      </c>
      <c r="F98" s="47">
        <v>0</v>
      </c>
      <c r="G98" s="47">
        <v>0</v>
      </c>
      <c r="H98" s="47">
        <v>0</v>
      </c>
      <c r="I98" s="47">
        <v>21000</v>
      </c>
      <c r="J98" s="47">
        <v>3000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6"/>
        <v>37000</v>
      </c>
      <c r="P98" s="48">
        <f t="shared" si="11"/>
        <v>8.7725953604825407E-2</v>
      </c>
      <c r="Q98" s="9"/>
    </row>
    <row r="99" spans="1:120">
      <c r="A99" s="12"/>
      <c r="B99" s="25">
        <v>366</v>
      </c>
      <c r="C99" s="20" t="s">
        <v>112</v>
      </c>
      <c r="D99" s="47">
        <v>1161000</v>
      </c>
      <c r="E99" s="47">
        <v>1425000</v>
      </c>
      <c r="F99" s="47">
        <v>0</v>
      </c>
      <c r="G99" s="47">
        <v>63000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6"/>
        <v>2649000</v>
      </c>
      <c r="P99" s="48">
        <f t="shared" si="11"/>
        <v>6.2807040837616892</v>
      </c>
      <c r="Q99" s="9"/>
    </row>
    <row r="100" spans="1:120">
      <c r="A100" s="12"/>
      <c r="B100" s="25">
        <v>369.9</v>
      </c>
      <c r="C100" s="20" t="s">
        <v>113</v>
      </c>
      <c r="D100" s="47">
        <v>3850000</v>
      </c>
      <c r="E100" s="47">
        <v>2335000</v>
      </c>
      <c r="F100" s="47">
        <v>0</v>
      </c>
      <c r="G100" s="47">
        <v>0</v>
      </c>
      <c r="H100" s="47">
        <v>0</v>
      </c>
      <c r="I100" s="47">
        <v>5239000</v>
      </c>
      <c r="J100" s="47">
        <v>4935000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6"/>
        <v>16359000</v>
      </c>
      <c r="P100" s="48">
        <f t="shared" si="11"/>
        <v>38.786726351928074</v>
      </c>
      <c r="Q100" s="9"/>
    </row>
    <row r="101" spans="1:120" ht="15.75">
      <c r="A101" s="29" t="s">
        <v>66</v>
      </c>
      <c r="B101" s="30"/>
      <c r="C101" s="31"/>
      <c r="D101" s="32">
        <f t="shared" ref="D101:N101" si="17">SUM(D102:D107)</f>
        <v>22257000</v>
      </c>
      <c r="E101" s="32">
        <f t="shared" si="17"/>
        <v>14409000</v>
      </c>
      <c r="F101" s="32">
        <f t="shared" si="17"/>
        <v>87679000</v>
      </c>
      <c r="G101" s="32">
        <f t="shared" si="17"/>
        <v>344764000</v>
      </c>
      <c r="H101" s="32">
        <f t="shared" si="17"/>
        <v>0</v>
      </c>
      <c r="I101" s="32">
        <f t="shared" si="17"/>
        <v>99300000</v>
      </c>
      <c r="J101" s="32">
        <f t="shared" si="17"/>
        <v>2559000</v>
      </c>
      <c r="K101" s="32">
        <f t="shared" si="17"/>
        <v>0</v>
      </c>
      <c r="L101" s="32">
        <f t="shared" si="17"/>
        <v>100377000</v>
      </c>
      <c r="M101" s="32">
        <f t="shared" si="17"/>
        <v>1091584000</v>
      </c>
      <c r="N101" s="32">
        <f t="shared" si="17"/>
        <v>0</v>
      </c>
      <c r="O101" s="32">
        <f>SUM(D101:N101)</f>
        <v>1762929000</v>
      </c>
      <c r="P101" s="46">
        <f t="shared" ref="P101:P108" si="18">(O101/P$110)</f>
        <v>4179.8548016919258</v>
      </c>
      <c r="Q101" s="9"/>
    </row>
    <row r="102" spans="1:120">
      <c r="A102" s="12"/>
      <c r="B102" s="25">
        <v>381</v>
      </c>
      <c r="C102" s="20" t="s">
        <v>114</v>
      </c>
      <c r="D102" s="47">
        <v>22083000</v>
      </c>
      <c r="E102" s="47">
        <v>14409000</v>
      </c>
      <c r="F102" s="47">
        <v>12820000</v>
      </c>
      <c r="G102" s="47">
        <v>132998000</v>
      </c>
      <c r="H102" s="47">
        <v>0</v>
      </c>
      <c r="I102" s="47">
        <v>17113000</v>
      </c>
      <c r="J102" s="47">
        <v>2559000</v>
      </c>
      <c r="K102" s="47">
        <v>0</v>
      </c>
      <c r="L102" s="47">
        <v>0</v>
      </c>
      <c r="M102" s="47">
        <v>0</v>
      </c>
      <c r="N102" s="47">
        <v>0</v>
      </c>
      <c r="O102" s="47">
        <f>SUM(D102:N102)</f>
        <v>201982000</v>
      </c>
      <c r="P102" s="48">
        <f t="shared" si="18"/>
        <v>478.89360975702283</v>
      </c>
      <c r="Q102" s="9"/>
    </row>
    <row r="103" spans="1:120">
      <c r="A103" s="12"/>
      <c r="B103" s="25">
        <v>383.1</v>
      </c>
      <c r="C103" s="20" t="s">
        <v>248</v>
      </c>
      <c r="D103" s="47">
        <v>174000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>SUM(D103:N103)</f>
        <v>174000</v>
      </c>
      <c r="P103" s="48">
        <f t="shared" si="18"/>
        <v>0.41254907911458433</v>
      </c>
      <c r="Q103" s="9"/>
    </row>
    <row r="104" spans="1:120">
      <c r="A104" s="12"/>
      <c r="B104" s="25">
        <v>384</v>
      </c>
      <c r="C104" s="20" t="s">
        <v>179</v>
      </c>
      <c r="D104" s="47">
        <v>0</v>
      </c>
      <c r="E104" s="47">
        <v>0</v>
      </c>
      <c r="F104" s="47">
        <v>0</v>
      </c>
      <c r="G104" s="47">
        <v>197502000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ref="O104:O107" si="19">SUM(D104:N104)</f>
        <v>197502000</v>
      </c>
      <c r="P104" s="48">
        <f t="shared" si="18"/>
        <v>468.27165645568181</v>
      </c>
      <c r="Q104" s="9"/>
    </row>
    <row r="105" spans="1:120">
      <c r="A105" s="12"/>
      <c r="B105" s="25">
        <v>385</v>
      </c>
      <c r="C105" s="20" t="s">
        <v>130</v>
      </c>
      <c r="D105" s="47">
        <v>0</v>
      </c>
      <c r="E105" s="47">
        <v>0</v>
      </c>
      <c r="F105" s="47">
        <v>74859000</v>
      </c>
      <c r="G105" s="47">
        <v>14264000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9"/>
        <v>89123000</v>
      </c>
      <c r="P105" s="48">
        <f t="shared" si="18"/>
        <v>211.30811251683389</v>
      </c>
      <c r="Q105" s="9"/>
    </row>
    <row r="106" spans="1:120">
      <c r="A106" s="12"/>
      <c r="B106" s="25">
        <v>389.4</v>
      </c>
      <c r="C106" s="20" t="s">
        <v>115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20000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9"/>
        <v>20000</v>
      </c>
      <c r="P106" s="48">
        <f t="shared" si="18"/>
        <v>4.7419434380986704E-2</v>
      </c>
      <c r="Q106" s="9"/>
    </row>
    <row r="107" spans="1:120" ht="15.75" thickBot="1">
      <c r="A107" s="12"/>
      <c r="B107" s="25">
        <v>389.8</v>
      </c>
      <c r="C107" s="20" t="s">
        <v>116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82167000</v>
      </c>
      <c r="J107" s="47">
        <v>0</v>
      </c>
      <c r="K107" s="47">
        <v>0</v>
      </c>
      <c r="L107" s="47">
        <v>100377000</v>
      </c>
      <c r="M107" s="47">
        <v>1091584000</v>
      </c>
      <c r="N107" s="47">
        <v>0</v>
      </c>
      <c r="O107" s="47">
        <f t="shared" si="19"/>
        <v>1274128000</v>
      </c>
      <c r="P107" s="48">
        <f t="shared" si="18"/>
        <v>3020.9214544488914</v>
      </c>
      <c r="Q107" s="9"/>
    </row>
    <row r="108" spans="1:120" ht="16.5" thickBot="1">
      <c r="A108" s="14" t="s">
        <v>93</v>
      </c>
      <c r="B108" s="23"/>
      <c r="C108" s="22"/>
      <c r="D108" s="15">
        <f t="shared" ref="D108:N108" si="20">SUM(D5,D13,D23,D57,D86,D94,D101)</f>
        <v>373776000</v>
      </c>
      <c r="E108" s="15">
        <f t="shared" si="20"/>
        <v>302173000</v>
      </c>
      <c r="F108" s="15">
        <f t="shared" si="20"/>
        <v>87654000</v>
      </c>
      <c r="G108" s="15">
        <f t="shared" si="20"/>
        <v>357248000</v>
      </c>
      <c r="H108" s="15">
        <f t="shared" si="20"/>
        <v>0</v>
      </c>
      <c r="I108" s="15">
        <f t="shared" si="20"/>
        <v>363232000</v>
      </c>
      <c r="J108" s="15">
        <f t="shared" si="20"/>
        <v>104358000</v>
      </c>
      <c r="K108" s="15">
        <f t="shared" si="20"/>
        <v>0</v>
      </c>
      <c r="L108" s="15">
        <f t="shared" si="20"/>
        <v>100736000</v>
      </c>
      <c r="M108" s="15">
        <f t="shared" si="20"/>
        <v>1091584000</v>
      </c>
      <c r="N108" s="15">
        <f t="shared" si="20"/>
        <v>0</v>
      </c>
      <c r="O108" s="15">
        <f>SUM(D108:N108)</f>
        <v>2780761000</v>
      </c>
      <c r="P108" s="38">
        <f t="shared" si="18"/>
        <v>6593.1056884353484</v>
      </c>
      <c r="Q108" s="6"/>
      <c r="R108" s="2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</row>
    <row r="109" spans="1:120">
      <c r="A109" s="16"/>
      <c r="B109" s="18"/>
      <c r="C109" s="18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9"/>
    </row>
    <row r="110" spans="1:120">
      <c r="A110" s="41"/>
      <c r="B110" s="42"/>
      <c r="C110" s="42"/>
      <c r="D110" s="43"/>
      <c r="E110" s="43"/>
      <c r="F110" s="43"/>
      <c r="G110" s="43"/>
      <c r="H110" s="43"/>
      <c r="I110" s="43"/>
      <c r="J110" s="43"/>
      <c r="K110" s="43"/>
      <c r="L110" s="43"/>
      <c r="M110" s="52" t="s">
        <v>245</v>
      </c>
      <c r="N110" s="52"/>
      <c r="O110" s="52"/>
      <c r="P110" s="44">
        <v>421768</v>
      </c>
    </row>
    <row r="111" spans="1:120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5"/>
    </row>
    <row r="112" spans="1:120" ht="15.75" customHeight="1" thickBot="1">
      <c r="A112" s="56" t="s">
        <v>133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8"/>
    </row>
  </sheetData>
  <mergeCells count="10">
    <mergeCell ref="M110:O110"/>
    <mergeCell ref="A111:P111"/>
    <mergeCell ref="A112:P11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1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221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2"/>
      <c r="M3" s="73"/>
      <c r="N3" s="36"/>
      <c r="O3" s="37"/>
      <c r="P3" s="74" t="s">
        <v>223</v>
      </c>
      <c r="Q3" s="11"/>
      <c r="R3"/>
    </row>
    <row r="4" spans="1:134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224</v>
      </c>
      <c r="N4" s="35" t="s">
        <v>10</v>
      </c>
      <c r="O4" s="35" t="s">
        <v>225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226</v>
      </c>
      <c r="B5" s="26"/>
      <c r="C5" s="26"/>
      <c r="D5" s="27">
        <f t="shared" ref="D5:N5" si="0">SUM(D6:D12)</f>
        <v>215292000</v>
      </c>
      <c r="E5" s="27">
        <f t="shared" si="0"/>
        <v>141237000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356529000</v>
      </c>
      <c r="P5" s="33">
        <f t="shared" ref="P5:P36" si="1">(O5/P$110)</f>
        <v>867.02625672103477</v>
      </c>
      <c r="Q5" s="6"/>
    </row>
    <row r="6" spans="1:134">
      <c r="A6" s="12"/>
      <c r="B6" s="25">
        <v>311</v>
      </c>
      <c r="C6" s="20" t="s">
        <v>3</v>
      </c>
      <c r="D6" s="47">
        <v>212709000</v>
      </c>
      <c r="E6" s="47">
        <v>63754000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276463000</v>
      </c>
      <c r="P6" s="48">
        <f t="shared" si="1"/>
        <v>672.3174833235654</v>
      </c>
      <c r="Q6" s="9"/>
    </row>
    <row r="7" spans="1:134">
      <c r="A7" s="12"/>
      <c r="B7" s="25">
        <v>312.13</v>
      </c>
      <c r="C7" s="20" t="s">
        <v>227</v>
      </c>
      <c r="D7" s="47">
        <v>0</v>
      </c>
      <c r="E7" s="47">
        <v>22781000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22781000</v>
      </c>
      <c r="P7" s="48">
        <f t="shared" si="1"/>
        <v>55.400052041662512</v>
      </c>
      <c r="Q7" s="9"/>
    </row>
    <row r="8" spans="1:134">
      <c r="A8" s="12"/>
      <c r="B8" s="25">
        <v>312.3</v>
      </c>
      <c r="C8" s="20" t="s">
        <v>12</v>
      </c>
      <c r="D8" s="47">
        <v>0</v>
      </c>
      <c r="E8" s="47">
        <v>1941000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1941000</v>
      </c>
      <c r="P8" s="48">
        <f t="shared" si="1"/>
        <v>4.7202274269288855</v>
      </c>
      <c r="Q8" s="9"/>
    </row>
    <row r="9" spans="1:134">
      <c r="A9" s="12"/>
      <c r="B9" s="25">
        <v>312.41000000000003</v>
      </c>
      <c r="C9" s="20" t="s">
        <v>228</v>
      </c>
      <c r="D9" s="47">
        <v>0</v>
      </c>
      <c r="E9" s="47">
        <v>18605000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18605000</v>
      </c>
      <c r="P9" s="48">
        <f t="shared" si="1"/>
        <v>45.244632291608404</v>
      </c>
      <c r="Q9" s="9"/>
    </row>
    <row r="10" spans="1:134">
      <c r="A10" s="12"/>
      <c r="B10" s="25">
        <v>312.63</v>
      </c>
      <c r="C10" s="20" t="s">
        <v>229</v>
      </c>
      <c r="D10" s="47">
        <v>0</v>
      </c>
      <c r="E10" s="47">
        <v>31863000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31863000</v>
      </c>
      <c r="P10" s="48">
        <f t="shared" si="1"/>
        <v>77.486144515319467</v>
      </c>
      <c r="Q10" s="9"/>
    </row>
    <row r="11" spans="1:134">
      <c r="A11" s="12"/>
      <c r="B11" s="25">
        <v>315.10000000000002</v>
      </c>
      <c r="C11" s="20" t="s">
        <v>230</v>
      </c>
      <c r="D11" s="47">
        <v>2583000</v>
      </c>
      <c r="E11" s="47">
        <v>2291000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4874000</v>
      </c>
      <c r="P11" s="48">
        <f t="shared" si="1"/>
        <v>11.852853415173305</v>
      </c>
      <c r="Q11" s="9"/>
    </row>
    <row r="12" spans="1:134">
      <c r="A12" s="12"/>
      <c r="B12" s="25">
        <v>316</v>
      </c>
      <c r="C12" s="20" t="s">
        <v>156</v>
      </c>
      <c r="D12" s="47">
        <v>0</v>
      </c>
      <c r="E12" s="47">
        <v>2000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2000</v>
      </c>
      <c r="P12" s="48">
        <f t="shared" si="1"/>
        <v>4.8637067768458374E-3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SUM(D14:D23)</f>
        <v>1044000</v>
      </c>
      <c r="E13" s="32">
        <f t="shared" si="3"/>
        <v>53628000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131000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5">
        <f>SUM(D13:N13)</f>
        <v>54803000</v>
      </c>
      <c r="P13" s="46">
        <f t="shared" si="1"/>
        <v>133.27286124574121</v>
      </c>
      <c r="Q13" s="10"/>
    </row>
    <row r="14" spans="1:134">
      <c r="A14" s="12"/>
      <c r="B14" s="25">
        <v>322</v>
      </c>
      <c r="C14" s="20" t="s">
        <v>231</v>
      </c>
      <c r="D14" s="47">
        <v>0</v>
      </c>
      <c r="E14" s="47">
        <v>8158000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8158000</v>
      </c>
      <c r="P14" s="48">
        <f t="shared" si="1"/>
        <v>19.839059942754172</v>
      </c>
      <c r="Q14" s="9"/>
    </row>
    <row r="15" spans="1:134">
      <c r="A15" s="12"/>
      <c r="B15" s="25">
        <v>324.11</v>
      </c>
      <c r="C15" s="20" t="s">
        <v>19</v>
      </c>
      <c r="D15" s="47">
        <v>0</v>
      </c>
      <c r="E15" s="47">
        <v>4423000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3" si="4">SUM(D15:N15)</f>
        <v>4423000</v>
      </c>
      <c r="P15" s="48">
        <f t="shared" si="1"/>
        <v>10.756087536994571</v>
      </c>
      <c r="Q15" s="9"/>
    </row>
    <row r="16" spans="1:134">
      <c r="A16" s="12"/>
      <c r="B16" s="25">
        <v>324.12</v>
      </c>
      <c r="C16" s="20" t="s">
        <v>217</v>
      </c>
      <c r="D16" s="47">
        <v>0</v>
      </c>
      <c r="E16" s="47">
        <v>334000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334000</v>
      </c>
      <c r="P16" s="48">
        <f t="shared" si="1"/>
        <v>0.81223903173325485</v>
      </c>
      <c r="Q16" s="9"/>
    </row>
    <row r="17" spans="1:17">
      <c r="A17" s="12"/>
      <c r="B17" s="25">
        <v>324.31</v>
      </c>
      <c r="C17" s="20" t="s">
        <v>20</v>
      </c>
      <c r="D17" s="47">
        <v>0</v>
      </c>
      <c r="E17" s="47">
        <v>24543000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24543000</v>
      </c>
      <c r="P17" s="48">
        <f t="shared" si="1"/>
        <v>59.684977712063699</v>
      </c>
      <c r="Q17" s="9"/>
    </row>
    <row r="18" spans="1:17">
      <c r="A18" s="12"/>
      <c r="B18" s="25">
        <v>324.32</v>
      </c>
      <c r="C18" s="20" t="s">
        <v>218</v>
      </c>
      <c r="D18" s="47">
        <v>0</v>
      </c>
      <c r="E18" s="47">
        <v>2451000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2451000</v>
      </c>
      <c r="P18" s="48">
        <f t="shared" si="1"/>
        <v>5.9604726550245735</v>
      </c>
      <c r="Q18" s="9"/>
    </row>
    <row r="19" spans="1:17">
      <c r="A19" s="12"/>
      <c r="B19" s="25">
        <v>324.61</v>
      </c>
      <c r="C19" s="20" t="s">
        <v>21</v>
      </c>
      <c r="D19" s="47">
        <v>0</v>
      </c>
      <c r="E19" s="47">
        <v>8445000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8445000</v>
      </c>
      <c r="P19" s="48">
        <f t="shared" si="1"/>
        <v>20.537001865231549</v>
      </c>
      <c r="Q19" s="9"/>
    </row>
    <row r="20" spans="1:17">
      <c r="A20" s="12"/>
      <c r="B20" s="25">
        <v>325.10000000000002</v>
      </c>
      <c r="C20" s="20" t="s">
        <v>22</v>
      </c>
      <c r="D20" s="47">
        <v>0</v>
      </c>
      <c r="E20" s="47">
        <v>13000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13000</v>
      </c>
      <c r="P20" s="48">
        <f t="shared" si="1"/>
        <v>3.1614094049497943E-2</v>
      </c>
      <c r="Q20" s="9"/>
    </row>
    <row r="21" spans="1:17">
      <c r="A21" s="12"/>
      <c r="B21" s="25">
        <v>329.1</v>
      </c>
      <c r="C21" s="20" t="s">
        <v>232</v>
      </c>
      <c r="D21" s="47">
        <v>0</v>
      </c>
      <c r="E21" s="47">
        <v>756000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756000</v>
      </c>
      <c r="P21" s="48">
        <f t="shared" si="1"/>
        <v>1.8384811616477266</v>
      </c>
      <c r="Q21" s="9"/>
    </row>
    <row r="22" spans="1:17">
      <c r="A22" s="12"/>
      <c r="B22" s="25">
        <v>329.4</v>
      </c>
      <c r="C22" s="20" t="s">
        <v>233</v>
      </c>
      <c r="D22" s="47">
        <v>0</v>
      </c>
      <c r="E22" s="47">
        <v>252000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252000</v>
      </c>
      <c r="P22" s="48">
        <f t="shared" si="1"/>
        <v>0.61282705388257552</v>
      </c>
      <c r="Q22" s="9"/>
    </row>
    <row r="23" spans="1:17">
      <c r="A23" s="12"/>
      <c r="B23" s="25">
        <v>329.5</v>
      </c>
      <c r="C23" s="20" t="s">
        <v>234</v>
      </c>
      <c r="D23" s="47">
        <v>1044000</v>
      </c>
      <c r="E23" s="47">
        <v>4253000</v>
      </c>
      <c r="F23" s="47">
        <v>0</v>
      </c>
      <c r="G23" s="47">
        <v>0</v>
      </c>
      <c r="H23" s="47">
        <v>0</v>
      </c>
      <c r="I23" s="47">
        <v>131000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5428000</v>
      </c>
      <c r="P23" s="48">
        <f t="shared" si="1"/>
        <v>13.200100192359603</v>
      </c>
      <c r="Q23" s="9"/>
    </row>
    <row r="24" spans="1:17" ht="15.75">
      <c r="A24" s="29" t="s">
        <v>235</v>
      </c>
      <c r="B24" s="30"/>
      <c r="C24" s="31"/>
      <c r="D24" s="32">
        <f t="shared" ref="D24:N24" si="5">SUM(D25:D57)</f>
        <v>63371000</v>
      </c>
      <c r="E24" s="32">
        <f t="shared" si="5"/>
        <v>91868000</v>
      </c>
      <c r="F24" s="32">
        <f t="shared" si="5"/>
        <v>0</v>
      </c>
      <c r="G24" s="32">
        <f t="shared" si="5"/>
        <v>10778000</v>
      </c>
      <c r="H24" s="32">
        <f t="shared" si="5"/>
        <v>0</v>
      </c>
      <c r="I24" s="32">
        <f t="shared" si="5"/>
        <v>27336000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5">
        <f>SUM(D24:N24)</f>
        <v>193353000</v>
      </c>
      <c r="P24" s="46">
        <f t="shared" si="1"/>
        <v>470.2061482117366</v>
      </c>
      <c r="Q24" s="10"/>
    </row>
    <row r="25" spans="1:17">
      <c r="A25" s="12"/>
      <c r="B25" s="25">
        <v>331.1</v>
      </c>
      <c r="C25" s="20" t="s">
        <v>24</v>
      </c>
      <c r="D25" s="47">
        <v>0</v>
      </c>
      <c r="E25" s="47">
        <v>8459000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>SUM(D25:N25)</f>
        <v>8459000</v>
      </c>
      <c r="P25" s="48">
        <f t="shared" si="1"/>
        <v>20.57104781266947</v>
      </c>
      <c r="Q25" s="9"/>
    </row>
    <row r="26" spans="1:17">
      <c r="A26" s="12"/>
      <c r="B26" s="25">
        <v>331.2</v>
      </c>
      <c r="C26" s="20" t="s">
        <v>25</v>
      </c>
      <c r="D26" s="47">
        <v>256000</v>
      </c>
      <c r="E26" s="47">
        <v>22662000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>SUM(D26:N26)</f>
        <v>22918000</v>
      </c>
      <c r="P26" s="48">
        <f t="shared" si="1"/>
        <v>55.733215955876453</v>
      </c>
      <c r="Q26" s="9"/>
    </row>
    <row r="27" spans="1:17">
      <c r="A27" s="12"/>
      <c r="B27" s="25">
        <v>331.39</v>
      </c>
      <c r="C27" s="20" t="s">
        <v>30</v>
      </c>
      <c r="D27" s="47">
        <v>0</v>
      </c>
      <c r="E27" s="47">
        <v>15000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ref="O27:O48" si="6">SUM(D27:N27)</f>
        <v>15000</v>
      </c>
      <c r="P27" s="48">
        <f t="shared" si="1"/>
        <v>3.6477800826343783E-2</v>
      </c>
      <c r="Q27" s="9"/>
    </row>
    <row r="28" spans="1:17">
      <c r="A28" s="12"/>
      <c r="B28" s="25">
        <v>331.42</v>
      </c>
      <c r="C28" s="20" t="s">
        <v>31</v>
      </c>
      <c r="D28" s="47">
        <v>0</v>
      </c>
      <c r="E28" s="47">
        <v>1208000</v>
      </c>
      <c r="F28" s="47">
        <v>0</v>
      </c>
      <c r="G28" s="47">
        <v>0</v>
      </c>
      <c r="H28" s="47">
        <v>0</v>
      </c>
      <c r="I28" s="47">
        <v>11818000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13026000</v>
      </c>
      <c r="P28" s="48">
        <f t="shared" si="1"/>
        <v>31.67732223759694</v>
      </c>
      <c r="Q28" s="9"/>
    </row>
    <row r="29" spans="1:17">
      <c r="A29" s="12"/>
      <c r="B29" s="25">
        <v>331.49</v>
      </c>
      <c r="C29" s="20" t="s">
        <v>32</v>
      </c>
      <c r="D29" s="47">
        <v>0</v>
      </c>
      <c r="E29" s="47">
        <v>105000</v>
      </c>
      <c r="F29" s="47">
        <v>0</v>
      </c>
      <c r="G29" s="47">
        <v>774000</v>
      </c>
      <c r="H29" s="47">
        <v>0</v>
      </c>
      <c r="I29" s="47">
        <v>1374000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2253000</v>
      </c>
      <c r="P29" s="48">
        <f t="shared" si="1"/>
        <v>5.4789656841168357</v>
      </c>
      <c r="Q29" s="9"/>
    </row>
    <row r="30" spans="1:17">
      <c r="A30" s="12"/>
      <c r="B30" s="25">
        <v>331.5</v>
      </c>
      <c r="C30" s="20" t="s">
        <v>27</v>
      </c>
      <c r="D30" s="47">
        <v>126000</v>
      </c>
      <c r="E30" s="47">
        <v>37951000</v>
      </c>
      <c r="F30" s="47">
        <v>0</v>
      </c>
      <c r="G30" s="47">
        <v>2393000</v>
      </c>
      <c r="H30" s="47">
        <v>0</v>
      </c>
      <c r="I30" s="47">
        <v>4991000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45461000</v>
      </c>
      <c r="P30" s="48">
        <f t="shared" si="1"/>
        <v>110.55448689109431</v>
      </c>
      <c r="Q30" s="9"/>
    </row>
    <row r="31" spans="1:17">
      <c r="A31" s="12"/>
      <c r="B31" s="25">
        <v>331.62</v>
      </c>
      <c r="C31" s="20" t="s">
        <v>34</v>
      </c>
      <c r="D31" s="47">
        <v>0</v>
      </c>
      <c r="E31" s="47">
        <v>147000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147000</v>
      </c>
      <c r="P31" s="48">
        <f t="shared" si="1"/>
        <v>0.35748244809816904</v>
      </c>
      <c r="Q31" s="9"/>
    </row>
    <row r="32" spans="1:17">
      <c r="A32" s="12"/>
      <c r="B32" s="25">
        <v>331.69</v>
      </c>
      <c r="C32" s="20" t="s">
        <v>35</v>
      </c>
      <c r="D32" s="47">
        <v>0</v>
      </c>
      <c r="E32" s="47">
        <v>5806000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5806000</v>
      </c>
      <c r="P32" s="48">
        <f t="shared" si="1"/>
        <v>14.119340773183467</v>
      </c>
      <c r="Q32" s="9"/>
    </row>
    <row r="33" spans="1:17">
      <c r="A33" s="12"/>
      <c r="B33" s="25">
        <v>331.7</v>
      </c>
      <c r="C33" s="20" t="s">
        <v>28</v>
      </c>
      <c r="D33" s="47">
        <v>0</v>
      </c>
      <c r="E33" s="47">
        <v>64000</v>
      </c>
      <c r="F33" s="47">
        <v>0</v>
      </c>
      <c r="G33" s="47">
        <v>1582000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1646000</v>
      </c>
      <c r="P33" s="48">
        <f t="shared" si="1"/>
        <v>4.0028306773441242</v>
      </c>
      <c r="Q33" s="9"/>
    </row>
    <row r="34" spans="1:17">
      <c r="A34" s="12"/>
      <c r="B34" s="25">
        <v>334.2</v>
      </c>
      <c r="C34" s="20" t="s">
        <v>29</v>
      </c>
      <c r="D34" s="47">
        <v>0</v>
      </c>
      <c r="E34" s="47">
        <v>5247000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5247000</v>
      </c>
      <c r="P34" s="48">
        <f t="shared" si="1"/>
        <v>12.759934729055054</v>
      </c>
      <c r="Q34" s="9"/>
    </row>
    <row r="35" spans="1:17">
      <c r="A35" s="12"/>
      <c r="B35" s="25">
        <v>334.39</v>
      </c>
      <c r="C35" s="20" t="s">
        <v>36</v>
      </c>
      <c r="D35" s="47">
        <v>0</v>
      </c>
      <c r="E35" s="47">
        <v>93000</v>
      </c>
      <c r="F35" s="47">
        <v>0</v>
      </c>
      <c r="G35" s="47">
        <v>642000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735000</v>
      </c>
      <c r="P35" s="48">
        <f t="shared" si="1"/>
        <v>1.7874122404908452</v>
      </c>
      <c r="Q35" s="9"/>
    </row>
    <row r="36" spans="1:17">
      <c r="A36" s="12"/>
      <c r="B36" s="25">
        <v>334.42</v>
      </c>
      <c r="C36" s="20" t="s">
        <v>37</v>
      </c>
      <c r="D36" s="47">
        <v>0</v>
      </c>
      <c r="E36" s="47">
        <v>70000</v>
      </c>
      <c r="F36" s="47">
        <v>0</v>
      </c>
      <c r="G36" s="47">
        <v>19000</v>
      </c>
      <c r="H36" s="47">
        <v>0</v>
      </c>
      <c r="I36" s="47">
        <v>802000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891000</v>
      </c>
      <c r="P36" s="48">
        <f t="shared" si="1"/>
        <v>2.1667813690848208</v>
      </c>
      <c r="Q36" s="9"/>
    </row>
    <row r="37" spans="1:17">
      <c r="A37" s="12"/>
      <c r="B37" s="25">
        <v>334.49</v>
      </c>
      <c r="C37" s="20" t="s">
        <v>38</v>
      </c>
      <c r="D37" s="47">
        <v>0</v>
      </c>
      <c r="E37" s="47">
        <v>0</v>
      </c>
      <c r="F37" s="47">
        <v>0</v>
      </c>
      <c r="G37" s="47">
        <v>5098000</v>
      </c>
      <c r="H37" s="47">
        <v>0</v>
      </c>
      <c r="I37" s="47">
        <v>8199000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13297000</v>
      </c>
      <c r="P37" s="48">
        <f t="shared" ref="P37:P68" si="7">(O37/P$110)</f>
        <v>32.336354505859553</v>
      </c>
      <c r="Q37" s="9"/>
    </row>
    <row r="38" spans="1:17">
      <c r="A38" s="12"/>
      <c r="B38" s="25">
        <v>334.5</v>
      </c>
      <c r="C38" s="20" t="s">
        <v>39</v>
      </c>
      <c r="D38" s="47">
        <v>7000</v>
      </c>
      <c r="E38" s="47">
        <v>1816000</v>
      </c>
      <c r="F38" s="47">
        <v>0</v>
      </c>
      <c r="G38" s="47">
        <v>0</v>
      </c>
      <c r="H38" s="47">
        <v>0</v>
      </c>
      <c r="I38" s="47">
        <v>6000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1829000</v>
      </c>
      <c r="P38" s="48">
        <f t="shared" si="7"/>
        <v>4.4478598474255184</v>
      </c>
      <c r="Q38" s="9"/>
    </row>
    <row r="39" spans="1:17">
      <c r="A39" s="12"/>
      <c r="B39" s="25">
        <v>334.61</v>
      </c>
      <c r="C39" s="20" t="s">
        <v>40</v>
      </c>
      <c r="D39" s="47">
        <v>0</v>
      </c>
      <c r="E39" s="47">
        <v>1721000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1721000</v>
      </c>
      <c r="P39" s="48">
        <f t="shared" si="7"/>
        <v>4.1852196814758429</v>
      </c>
      <c r="Q39" s="9"/>
    </row>
    <row r="40" spans="1:17">
      <c r="A40" s="12"/>
      <c r="B40" s="25">
        <v>334.62</v>
      </c>
      <c r="C40" s="20" t="s">
        <v>41</v>
      </c>
      <c r="D40" s="47">
        <v>4188000</v>
      </c>
      <c r="E40" s="47">
        <v>128000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4316000</v>
      </c>
      <c r="P40" s="48">
        <f t="shared" si="7"/>
        <v>10.495879224433317</v>
      </c>
      <c r="Q40" s="9"/>
    </row>
    <row r="41" spans="1:17">
      <c r="A41" s="12"/>
      <c r="B41" s="25">
        <v>334.7</v>
      </c>
      <c r="C41" s="20" t="s">
        <v>42</v>
      </c>
      <c r="D41" s="47">
        <v>0</v>
      </c>
      <c r="E41" s="47">
        <v>118000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118000</v>
      </c>
      <c r="P41" s="48">
        <f t="shared" si="7"/>
        <v>0.28695869983390443</v>
      </c>
      <c r="Q41" s="9"/>
    </row>
    <row r="42" spans="1:17">
      <c r="A42" s="12"/>
      <c r="B42" s="25">
        <v>335.12099999999998</v>
      </c>
      <c r="C42" s="20" t="s">
        <v>236</v>
      </c>
      <c r="D42" s="47">
        <v>11778000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11778000</v>
      </c>
      <c r="P42" s="48">
        <f t="shared" si="7"/>
        <v>28.642369208845135</v>
      </c>
      <c r="Q42" s="9"/>
    </row>
    <row r="43" spans="1:17">
      <c r="A43" s="12"/>
      <c r="B43" s="25">
        <v>335.13</v>
      </c>
      <c r="C43" s="20" t="s">
        <v>158</v>
      </c>
      <c r="D43" s="47">
        <v>101000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101000</v>
      </c>
      <c r="P43" s="48">
        <f t="shared" si="7"/>
        <v>0.24561719223071479</v>
      </c>
      <c r="Q43" s="9"/>
    </row>
    <row r="44" spans="1:17">
      <c r="A44" s="12"/>
      <c r="B44" s="25">
        <v>335.14</v>
      </c>
      <c r="C44" s="20" t="s">
        <v>159</v>
      </c>
      <c r="D44" s="47">
        <v>288000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288000</v>
      </c>
      <c r="P44" s="48">
        <f t="shared" si="7"/>
        <v>0.70037377586580063</v>
      </c>
      <c r="Q44" s="9"/>
    </row>
    <row r="45" spans="1:17">
      <c r="A45" s="12"/>
      <c r="B45" s="25">
        <v>335.15</v>
      </c>
      <c r="C45" s="20" t="s">
        <v>160</v>
      </c>
      <c r="D45" s="47">
        <v>150000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150000</v>
      </c>
      <c r="P45" s="48">
        <f t="shared" si="7"/>
        <v>0.36477800826343781</v>
      </c>
      <c r="Q45" s="9"/>
    </row>
    <row r="46" spans="1:17">
      <c r="A46" s="12"/>
      <c r="B46" s="25">
        <v>335.16</v>
      </c>
      <c r="C46" s="20" t="s">
        <v>237</v>
      </c>
      <c r="D46" s="47">
        <v>447000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447000</v>
      </c>
      <c r="P46" s="48">
        <f t="shared" si="7"/>
        <v>1.0870384646250446</v>
      </c>
      <c r="Q46" s="9"/>
    </row>
    <row r="47" spans="1:17">
      <c r="A47" s="12"/>
      <c r="B47" s="25">
        <v>335.18</v>
      </c>
      <c r="C47" s="20" t="s">
        <v>238</v>
      </c>
      <c r="D47" s="47">
        <v>33386000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33386000</v>
      </c>
      <c r="P47" s="48">
        <f t="shared" si="7"/>
        <v>81.189857225887565</v>
      </c>
      <c r="Q47" s="9"/>
    </row>
    <row r="48" spans="1:17">
      <c r="A48" s="12"/>
      <c r="B48" s="25">
        <v>335.36</v>
      </c>
      <c r="C48" s="20" t="s">
        <v>239</v>
      </c>
      <c r="D48" s="47">
        <v>0</v>
      </c>
      <c r="E48" s="47">
        <v>342000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342000</v>
      </c>
      <c r="P48" s="48">
        <f t="shared" si="7"/>
        <v>0.83169385884063818</v>
      </c>
      <c r="Q48" s="9"/>
    </row>
    <row r="49" spans="1:17">
      <c r="A49" s="12"/>
      <c r="B49" s="25">
        <v>335.43</v>
      </c>
      <c r="C49" s="20" t="s">
        <v>240</v>
      </c>
      <c r="D49" s="47">
        <v>0</v>
      </c>
      <c r="E49" s="47">
        <v>3659000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ref="O49:O56" si="8">SUM(D49:N49)</f>
        <v>3659000</v>
      </c>
      <c r="P49" s="48">
        <f t="shared" si="7"/>
        <v>8.8981515482394595</v>
      </c>
      <c r="Q49" s="9"/>
    </row>
    <row r="50" spans="1:17">
      <c r="A50" s="12"/>
      <c r="B50" s="25">
        <v>335.45</v>
      </c>
      <c r="C50" s="20" t="s">
        <v>241</v>
      </c>
      <c r="D50" s="47">
        <v>0</v>
      </c>
      <c r="E50" s="47">
        <v>1656000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1656000</v>
      </c>
      <c r="P50" s="48">
        <f t="shared" si="7"/>
        <v>4.0271492112283536</v>
      </c>
      <c r="Q50" s="9"/>
    </row>
    <row r="51" spans="1:17">
      <c r="A51" s="12"/>
      <c r="B51" s="25">
        <v>335.7</v>
      </c>
      <c r="C51" s="20" t="s">
        <v>53</v>
      </c>
      <c r="D51" s="47">
        <v>0</v>
      </c>
      <c r="E51" s="47">
        <v>111000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111000</v>
      </c>
      <c r="P51" s="48">
        <f t="shared" si="7"/>
        <v>0.26993572611494399</v>
      </c>
      <c r="Q51" s="9"/>
    </row>
    <row r="52" spans="1:17">
      <c r="A52" s="12"/>
      <c r="B52" s="25">
        <v>337.1</v>
      </c>
      <c r="C52" s="20" t="s">
        <v>55</v>
      </c>
      <c r="D52" s="47">
        <v>359000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359000</v>
      </c>
      <c r="P52" s="48">
        <f t="shared" si="7"/>
        <v>0.87303536644382784</v>
      </c>
      <c r="Q52" s="9"/>
    </row>
    <row r="53" spans="1:17">
      <c r="A53" s="12"/>
      <c r="B53" s="25">
        <v>337.2</v>
      </c>
      <c r="C53" s="20" t="s">
        <v>56</v>
      </c>
      <c r="D53" s="47">
        <v>0</v>
      </c>
      <c r="E53" s="47">
        <v>467000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467000</v>
      </c>
      <c r="P53" s="48">
        <f t="shared" si="7"/>
        <v>1.1356755323935031</v>
      </c>
      <c r="Q53" s="9"/>
    </row>
    <row r="54" spans="1:17">
      <c r="A54" s="12"/>
      <c r="B54" s="25">
        <v>337.3</v>
      </c>
      <c r="C54" s="20" t="s">
        <v>57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146000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146000</v>
      </c>
      <c r="P54" s="48">
        <f t="shared" si="7"/>
        <v>0.35505059470974615</v>
      </c>
      <c r="Q54" s="9"/>
    </row>
    <row r="55" spans="1:17">
      <c r="A55" s="12"/>
      <c r="B55" s="25">
        <v>337.4</v>
      </c>
      <c r="C55" s="20" t="s">
        <v>58</v>
      </c>
      <c r="D55" s="47">
        <v>0</v>
      </c>
      <c r="E55" s="47">
        <v>23000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23000</v>
      </c>
      <c r="P55" s="48">
        <f t="shared" si="7"/>
        <v>5.5932627933727129E-2</v>
      </c>
      <c r="Q55" s="9"/>
    </row>
    <row r="56" spans="1:17">
      <c r="A56" s="12"/>
      <c r="B56" s="25">
        <v>337.7</v>
      </c>
      <c r="C56" s="20" t="s">
        <v>126</v>
      </c>
      <c r="D56" s="47">
        <v>0</v>
      </c>
      <c r="E56" s="47">
        <v>0</v>
      </c>
      <c r="F56" s="47">
        <v>0</v>
      </c>
      <c r="G56" s="47">
        <v>270000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270000</v>
      </c>
      <c r="P56" s="48">
        <f t="shared" si="7"/>
        <v>0.65660041487418808</v>
      </c>
      <c r="Q56" s="9"/>
    </row>
    <row r="57" spans="1:17">
      <c r="A57" s="12"/>
      <c r="B57" s="25">
        <v>339</v>
      </c>
      <c r="C57" s="20" t="s">
        <v>59</v>
      </c>
      <c r="D57" s="47">
        <v>12285000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>SUM(D57:N57)</f>
        <v>12285000</v>
      </c>
      <c r="P57" s="48">
        <f t="shared" si="7"/>
        <v>29.875318876775555</v>
      </c>
      <c r="Q57" s="9"/>
    </row>
    <row r="58" spans="1:17" ht="15.75">
      <c r="A58" s="29" t="s">
        <v>64</v>
      </c>
      <c r="B58" s="30"/>
      <c r="C58" s="31"/>
      <c r="D58" s="32">
        <f t="shared" ref="D58:N58" si="9">SUM(D59:D86)</f>
        <v>42251000</v>
      </c>
      <c r="E58" s="32">
        <f t="shared" si="9"/>
        <v>11054000</v>
      </c>
      <c r="F58" s="32">
        <f t="shared" si="9"/>
        <v>0</v>
      </c>
      <c r="G58" s="32">
        <f t="shared" si="9"/>
        <v>0</v>
      </c>
      <c r="H58" s="32">
        <f t="shared" si="9"/>
        <v>0</v>
      </c>
      <c r="I58" s="32">
        <f t="shared" si="9"/>
        <v>220107000</v>
      </c>
      <c r="J58" s="32">
        <f t="shared" si="9"/>
        <v>87744000</v>
      </c>
      <c r="K58" s="32">
        <f t="shared" si="9"/>
        <v>0</v>
      </c>
      <c r="L58" s="32">
        <f t="shared" si="9"/>
        <v>0</v>
      </c>
      <c r="M58" s="32">
        <f t="shared" si="9"/>
        <v>0</v>
      </c>
      <c r="N58" s="32">
        <f t="shared" si="9"/>
        <v>0</v>
      </c>
      <c r="O58" s="32">
        <f>SUM(D58:N58)</f>
        <v>361156000</v>
      </c>
      <c r="P58" s="46">
        <f t="shared" si="7"/>
        <v>878.27844234926761</v>
      </c>
      <c r="Q58" s="10"/>
    </row>
    <row r="59" spans="1:17">
      <c r="A59" s="12"/>
      <c r="B59" s="25">
        <v>341.1</v>
      </c>
      <c r="C59" s="20" t="s">
        <v>163</v>
      </c>
      <c r="D59" s="47">
        <v>5000</v>
      </c>
      <c r="E59" s="47">
        <v>1313000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>SUM(D59:N59)</f>
        <v>1318000</v>
      </c>
      <c r="P59" s="48">
        <f t="shared" si="7"/>
        <v>3.2051827659414069</v>
      </c>
      <c r="Q59" s="9"/>
    </row>
    <row r="60" spans="1:17">
      <c r="A60" s="12"/>
      <c r="B60" s="25">
        <v>341.2</v>
      </c>
      <c r="C60" s="20" t="s">
        <v>164</v>
      </c>
      <c r="D60" s="47">
        <v>706000</v>
      </c>
      <c r="E60" s="47">
        <v>290000</v>
      </c>
      <c r="F60" s="47">
        <v>0</v>
      </c>
      <c r="G60" s="47">
        <v>0</v>
      </c>
      <c r="H60" s="47">
        <v>0</v>
      </c>
      <c r="I60" s="47">
        <v>0</v>
      </c>
      <c r="J60" s="47">
        <v>87744000</v>
      </c>
      <c r="K60" s="47">
        <v>0</v>
      </c>
      <c r="L60" s="47">
        <v>0</v>
      </c>
      <c r="M60" s="47">
        <v>0</v>
      </c>
      <c r="N60" s="47">
        <v>0</v>
      </c>
      <c r="O60" s="47">
        <f t="shared" ref="O60:O86" si="10">SUM(D60:N60)</f>
        <v>88740000</v>
      </c>
      <c r="P60" s="48">
        <f t="shared" si="7"/>
        <v>215.80266968864981</v>
      </c>
      <c r="Q60" s="9"/>
    </row>
    <row r="61" spans="1:17">
      <c r="A61" s="12"/>
      <c r="B61" s="25">
        <v>341.56</v>
      </c>
      <c r="C61" s="20" t="s">
        <v>165</v>
      </c>
      <c r="D61" s="47">
        <v>24000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24000</v>
      </c>
      <c r="P61" s="48">
        <f t="shared" si="7"/>
        <v>5.8364481322150052E-2</v>
      </c>
      <c r="Q61" s="9"/>
    </row>
    <row r="62" spans="1:17">
      <c r="A62" s="12"/>
      <c r="B62" s="25">
        <v>341.8</v>
      </c>
      <c r="C62" s="20" t="s">
        <v>205</v>
      </c>
      <c r="D62" s="47">
        <v>0</v>
      </c>
      <c r="E62" s="47">
        <v>820000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820000</v>
      </c>
      <c r="P62" s="48">
        <f t="shared" si="7"/>
        <v>1.9941197785067935</v>
      </c>
      <c r="Q62" s="9"/>
    </row>
    <row r="63" spans="1:17">
      <c r="A63" s="12"/>
      <c r="B63" s="25">
        <v>341.9</v>
      </c>
      <c r="C63" s="20" t="s">
        <v>166</v>
      </c>
      <c r="D63" s="47">
        <v>14035000</v>
      </c>
      <c r="E63" s="47">
        <v>2767000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16802000</v>
      </c>
      <c r="P63" s="48">
        <f t="shared" si="7"/>
        <v>40.860000632281881</v>
      </c>
      <c r="Q63" s="9"/>
    </row>
    <row r="64" spans="1:17">
      <c r="A64" s="12"/>
      <c r="B64" s="25">
        <v>342.1</v>
      </c>
      <c r="C64" s="20" t="s">
        <v>72</v>
      </c>
      <c r="D64" s="47">
        <v>941000</v>
      </c>
      <c r="E64" s="47">
        <v>1279000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2220000</v>
      </c>
      <c r="P64" s="48">
        <f t="shared" si="7"/>
        <v>5.3987145222988797</v>
      </c>
      <c r="Q64" s="9"/>
    </row>
    <row r="65" spans="1:17">
      <c r="A65" s="12"/>
      <c r="B65" s="25">
        <v>342.6</v>
      </c>
      <c r="C65" s="20" t="s">
        <v>73</v>
      </c>
      <c r="D65" s="47">
        <v>12380000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12380000</v>
      </c>
      <c r="P65" s="48">
        <f t="shared" si="7"/>
        <v>30.106344948675734</v>
      </c>
      <c r="Q65" s="9"/>
    </row>
    <row r="66" spans="1:17">
      <c r="A66" s="12"/>
      <c r="B66" s="25">
        <v>343.3</v>
      </c>
      <c r="C66" s="20" t="s">
        <v>74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62673000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62673000</v>
      </c>
      <c r="P66" s="48">
        <f t="shared" si="7"/>
        <v>152.41154741262957</v>
      </c>
      <c r="Q66" s="9"/>
    </row>
    <row r="67" spans="1:17">
      <c r="A67" s="12"/>
      <c r="B67" s="25">
        <v>343.4</v>
      </c>
      <c r="C67" s="20" t="s">
        <v>75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48848000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48848000</v>
      </c>
      <c r="P67" s="48">
        <f t="shared" si="7"/>
        <v>118.79117431768273</v>
      </c>
      <c r="Q67" s="9"/>
    </row>
    <row r="68" spans="1:17">
      <c r="A68" s="12"/>
      <c r="B68" s="25">
        <v>343.5</v>
      </c>
      <c r="C68" s="20" t="s">
        <v>76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87090000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87090000</v>
      </c>
      <c r="P68" s="48">
        <f t="shared" si="7"/>
        <v>211.790111597752</v>
      </c>
      <c r="Q68" s="9"/>
    </row>
    <row r="69" spans="1:17">
      <c r="A69" s="12"/>
      <c r="B69" s="25">
        <v>343.7</v>
      </c>
      <c r="C69" s="20" t="s">
        <v>77</v>
      </c>
      <c r="D69" s="47">
        <v>100000</v>
      </c>
      <c r="E69" s="47">
        <v>149000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249000</v>
      </c>
      <c r="P69" s="48">
        <f t="shared" ref="P69:P100" si="11">(O69/P$110)</f>
        <v>0.60553149371730675</v>
      </c>
      <c r="Q69" s="9"/>
    </row>
    <row r="70" spans="1:17">
      <c r="A70" s="12"/>
      <c r="B70" s="25">
        <v>344.2</v>
      </c>
      <c r="C70" s="20" t="s">
        <v>167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19090000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19090000</v>
      </c>
      <c r="P70" s="48">
        <f t="shared" si="11"/>
        <v>46.424081184993518</v>
      </c>
      <c r="Q70" s="9"/>
    </row>
    <row r="71" spans="1:17">
      <c r="A71" s="12"/>
      <c r="B71" s="25">
        <v>344.3</v>
      </c>
      <c r="C71" s="20" t="s">
        <v>168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742000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742000</v>
      </c>
      <c r="P71" s="48">
        <f t="shared" si="11"/>
        <v>1.8044352142098057</v>
      </c>
      <c r="Q71" s="9"/>
    </row>
    <row r="72" spans="1:17">
      <c r="A72" s="12"/>
      <c r="B72" s="25">
        <v>344.4</v>
      </c>
      <c r="C72" s="20" t="s">
        <v>169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268000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268000</v>
      </c>
      <c r="P72" s="48">
        <f t="shared" si="11"/>
        <v>0.65173670809734219</v>
      </c>
      <c r="Q72" s="9"/>
    </row>
    <row r="73" spans="1:17">
      <c r="A73" s="12"/>
      <c r="B73" s="25">
        <v>344.5</v>
      </c>
      <c r="C73" s="20" t="s">
        <v>219</v>
      </c>
      <c r="D73" s="47">
        <v>14000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14000</v>
      </c>
      <c r="P73" s="48">
        <f t="shared" si="11"/>
        <v>3.4045947437920859E-2</v>
      </c>
      <c r="Q73" s="9"/>
    </row>
    <row r="74" spans="1:17">
      <c r="A74" s="12"/>
      <c r="B74" s="25">
        <v>344.9</v>
      </c>
      <c r="C74" s="20" t="s">
        <v>170</v>
      </c>
      <c r="D74" s="47">
        <v>4000</v>
      </c>
      <c r="E74" s="47">
        <v>77000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81000</v>
      </c>
      <c r="P74" s="48">
        <f t="shared" si="11"/>
        <v>0.19698012446225641</v>
      </c>
      <c r="Q74" s="9"/>
    </row>
    <row r="75" spans="1:17">
      <c r="A75" s="12"/>
      <c r="B75" s="25">
        <v>346.3</v>
      </c>
      <c r="C75" s="20" t="s">
        <v>82</v>
      </c>
      <c r="D75" s="47">
        <v>0</v>
      </c>
      <c r="E75" s="47">
        <v>51000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51000</v>
      </c>
      <c r="P75" s="48">
        <f t="shared" si="11"/>
        <v>0.12402452280956885</v>
      </c>
      <c r="Q75" s="9"/>
    </row>
    <row r="76" spans="1:17">
      <c r="A76" s="12"/>
      <c r="B76" s="25">
        <v>346.4</v>
      </c>
      <c r="C76" s="20" t="s">
        <v>83</v>
      </c>
      <c r="D76" s="47">
        <v>37000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37000</v>
      </c>
      <c r="P76" s="48">
        <f t="shared" si="11"/>
        <v>8.9978575371647995E-2</v>
      </c>
      <c r="Q76" s="9"/>
    </row>
    <row r="77" spans="1:17">
      <c r="A77" s="12"/>
      <c r="B77" s="25">
        <v>347.2</v>
      </c>
      <c r="C77" s="20" t="s">
        <v>85</v>
      </c>
      <c r="D77" s="47">
        <v>2000</v>
      </c>
      <c r="E77" s="47">
        <v>1708000</v>
      </c>
      <c r="F77" s="47">
        <v>0</v>
      </c>
      <c r="G77" s="47">
        <v>0</v>
      </c>
      <c r="H77" s="47">
        <v>0</v>
      </c>
      <c r="I77" s="47">
        <v>1000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1711000</v>
      </c>
      <c r="P77" s="48">
        <f t="shared" si="11"/>
        <v>4.1609011475916136</v>
      </c>
      <c r="Q77" s="9"/>
    </row>
    <row r="78" spans="1:17">
      <c r="A78" s="12"/>
      <c r="B78" s="25">
        <v>347.5</v>
      </c>
      <c r="C78" s="20" t="s">
        <v>86</v>
      </c>
      <c r="D78" s="47">
        <v>0</v>
      </c>
      <c r="E78" s="47">
        <v>531000</v>
      </c>
      <c r="F78" s="47">
        <v>0</v>
      </c>
      <c r="G78" s="47">
        <v>0</v>
      </c>
      <c r="H78" s="47">
        <v>0</v>
      </c>
      <c r="I78" s="47">
        <v>1180000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1711000</v>
      </c>
      <c r="P78" s="48">
        <f t="shared" si="11"/>
        <v>4.1609011475916136</v>
      </c>
      <c r="Q78" s="9"/>
    </row>
    <row r="79" spans="1:17">
      <c r="A79" s="12"/>
      <c r="B79" s="25">
        <v>347.9</v>
      </c>
      <c r="C79" s="20" t="s">
        <v>87</v>
      </c>
      <c r="D79" s="47">
        <v>0</v>
      </c>
      <c r="E79" s="47">
        <v>143000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143000</v>
      </c>
      <c r="P79" s="48">
        <f t="shared" si="11"/>
        <v>0.34775503454447737</v>
      </c>
      <c r="Q79" s="9"/>
    </row>
    <row r="80" spans="1:17">
      <c r="A80" s="12"/>
      <c r="B80" s="25">
        <v>348.88</v>
      </c>
      <c r="C80" s="20" t="s">
        <v>171</v>
      </c>
      <c r="D80" s="47">
        <v>430000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430000</v>
      </c>
      <c r="P80" s="48">
        <f t="shared" si="11"/>
        <v>1.0456969570218551</v>
      </c>
      <c r="Q80" s="9"/>
    </row>
    <row r="81" spans="1:17">
      <c r="A81" s="12"/>
      <c r="B81" s="25">
        <v>348.92099999999999</v>
      </c>
      <c r="C81" s="20" t="s">
        <v>172</v>
      </c>
      <c r="D81" s="47">
        <v>76000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>SUM(D81:N81)</f>
        <v>76000</v>
      </c>
      <c r="P81" s="48">
        <f t="shared" si="11"/>
        <v>0.18482085752014182</v>
      </c>
      <c r="Q81" s="9"/>
    </row>
    <row r="82" spans="1:17">
      <c r="A82" s="12"/>
      <c r="B82" s="25">
        <v>348.92200000000003</v>
      </c>
      <c r="C82" s="20" t="s">
        <v>173</v>
      </c>
      <c r="D82" s="47">
        <v>76000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>SUM(D82:N82)</f>
        <v>76000</v>
      </c>
      <c r="P82" s="48">
        <f t="shared" si="11"/>
        <v>0.18482085752014182</v>
      </c>
      <c r="Q82" s="9"/>
    </row>
    <row r="83" spans="1:17">
      <c r="A83" s="12"/>
      <c r="B83" s="25">
        <v>348.923</v>
      </c>
      <c r="C83" s="20" t="s">
        <v>174</v>
      </c>
      <c r="D83" s="47">
        <v>76000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>SUM(D83:N83)</f>
        <v>76000</v>
      </c>
      <c r="P83" s="48">
        <f t="shared" si="11"/>
        <v>0.18482085752014182</v>
      </c>
      <c r="Q83" s="9"/>
    </row>
    <row r="84" spans="1:17">
      <c r="A84" s="12"/>
      <c r="B84" s="25">
        <v>348.92399999999998</v>
      </c>
      <c r="C84" s="20" t="s">
        <v>175</v>
      </c>
      <c r="D84" s="47">
        <v>76000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>SUM(D84:N84)</f>
        <v>76000</v>
      </c>
      <c r="P84" s="48">
        <f t="shared" si="11"/>
        <v>0.18482085752014182</v>
      </c>
      <c r="Q84" s="9"/>
    </row>
    <row r="85" spans="1:17">
      <c r="A85" s="12"/>
      <c r="B85" s="25">
        <v>348.99</v>
      </c>
      <c r="C85" s="20" t="s">
        <v>176</v>
      </c>
      <c r="D85" s="47">
        <v>1068000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>SUM(D85:N85)</f>
        <v>1068000</v>
      </c>
      <c r="P85" s="48">
        <f t="shared" si="11"/>
        <v>2.5972194188356772</v>
      </c>
      <c r="Q85" s="9"/>
    </row>
    <row r="86" spans="1:17">
      <c r="A86" s="12"/>
      <c r="B86" s="25">
        <v>349</v>
      </c>
      <c r="C86" s="20" t="s">
        <v>242</v>
      </c>
      <c r="D86" s="47">
        <v>12201000</v>
      </c>
      <c r="E86" s="47">
        <v>1926000</v>
      </c>
      <c r="F86" s="47">
        <v>0</v>
      </c>
      <c r="G86" s="47">
        <v>0</v>
      </c>
      <c r="H86" s="47">
        <v>0</v>
      </c>
      <c r="I86" s="47">
        <v>215000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0"/>
        <v>14342000</v>
      </c>
      <c r="P86" s="48">
        <f t="shared" si="11"/>
        <v>34.877641296761503</v>
      </c>
      <c r="Q86" s="9"/>
    </row>
    <row r="87" spans="1:17" ht="15.75">
      <c r="A87" s="29" t="s">
        <v>65</v>
      </c>
      <c r="B87" s="30"/>
      <c r="C87" s="31"/>
      <c r="D87" s="32">
        <f t="shared" ref="D87:N87" si="12">SUM(D88:D94)</f>
        <v>607000</v>
      </c>
      <c r="E87" s="32">
        <f t="shared" si="12"/>
        <v>7422000</v>
      </c>
      <c r="F87" s="32">
        <f t="shared" si="12"/>
        <v>0</v>
      </c>
      <c r="G87" s="32">
        <f t="shared" si="12"/>
        <v>0</v>
      </c>
      <c r="H87" s="32">
        <f t="shared" si="12"/>
        <v>0</v>
      </c>
      <c r="I87" s="32">
        <f t="shared" si="12"/>
        <v>45000</v>
      </c>
      <c r="J87" s="32">
        <f t="shared" si="12"/>
        <v>0</v>
      </c>
      <c r="K87" s="32">
        <f t="shared" si="12"/>
        <v>0</v>
      </c>
      <c r="L87" s="32">
        <f t="shared" si="12"/>
        <v>0</v>
      </c>
      <c r="M87" s="32">
        <f t="shared" si="12"/>
        <v>0</v>
      </c>
      <c r="N87" s="32">
        <f t="shared" si="12"/>
        <v>0</v>
      </c>
      <c r="O87" s="32">
        <f>SUM(D87:N87)</f>
        <v>8074000</v>
      </c>
      <c r="P87" s="46">
        <f t="shared" si="11"/>
        <v>19.634784258126647</v>
      </c>
      <c r="Q87" s="10"/>
    </row>
    <row r="88" spans="1:17">
      <c r="A88" s="13"/>
      <c r="B88" s="40">
        <v>351.1</v>
      </c>
      <c r="C88" s="21" t="s">
        <v>102</v>
      </c>
      <c r="D88" s="47">
        <v>0</v>
      </c>
      <c r="E88" s="47">
        <v>639000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>SUM(D88:N88)</f>
        <v>639000</v>
      </c>
      <c r="P88" s="48">
        <f t="shared" si="11"/>
        <v>1.553954315202245</v>
      </c>
      <c r="Q88" s="9"/>
    </row>
    <row r="89" spans="1:17">
      <c r="A89" s="13"/>
      <c r="B89" s="40">
        <v>351.3</v>
      </c>
      <c r="C89" s="21" t="s">
        <v>129</v>
      </c>
      <c r="D89" s="47">
        <v>20000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ref="O89:O94" si="13">SUM(D89:N89)</f>
        <v>20000</v>
      </c>
      <c r="P89" s="48">
        <f t="shared" si="11"/>
        <v>4.8637067768458372E-2</v>
      </c>
      <c r="Q89" s="9"/>
    </row>
    <row r="90" spans="1:17">
      <c r="A90" s="13"/>
      <c r="B90" s="40">
        <v>351.5</v>
      </c>
      <c r="C90" s="21" t="s">
        <v>103</v>
      </c>
      <c r="D90" s="47">
        <v>149000</v>
      </c>
      <c r="E90" s="47">
        <v>5350000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3"/>
        <v>5499000</v>
      </c>
      <c r="P90" s="48">
        <f t="shared" si="11"/>
        <v>13.37276178293763</v>
      </c>
      <c r="Q90" s="9"/>
    </row>
    <row r="91" spans="1:17">
      <c r="A91" s="13"/>
      <c r="B91" s="40">
        <v>352</v>
      </c>
      <c r="C91" s="21" t="s">
        <v>104</v>
      </c>
      <c r="D91" s="47">
        <v>0</v>
      </c>
      <c r="E91" s="47">
        <v>5000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3"/>
        <v>5000</v>
      </c>
      <c r="P91" s="48">
        <f t="shared" si="11"/>
        <v>1.2159266942114593E-2</v>
      </c>
      <c r="Q91" s="9"/>
    </row>
    <row r="92" spans="1:17">
      <c r="A92" s="13"/>
      <c r="B92" s="40">
        <v>353</v>
      </c>
      <c r="C92" s="21" t="s">
        <v>105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45000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3"/>
        <v>45000</v>
      </c>
      <c r="P92" s="48">
        <f t="shared" si="11"/>
        <v>0.10943340247903134</v>
      </c>
      <c r="Q92" s="9"/>
    </row>
    <row r="93" spans="1:17">
      <c r="A93" s="13"/>
      <c r="B93" s="40">
        <v>354</v>
      </c>
      <c r="C93" s="21" t="s">
        <v>106</v>
      </c>
      <c r="D93" s="47">
        <v>29000</v>
      </c>
      <c r="E93" s="47">
        <v>1428000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3"/>
        <v>1457000</v>
      </c>
      <c r="P93" s="48">
        <f t="shared" si="11"/>
        <v>3.5432103869321927</v>
      </c>
      <c r="Q93" s="9"/>
    </row>
    <row r="94" spans="1:17">
      <c r="A94" s="13"/>
      <c r="B94" s="40">
        <v>359</v>
      </c>
      <c r="C94" s="21" t="s">
        <v>107</v>
      </c>
      <c r="D94" s="47">
        <v>409000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3"/>
        <v>409000</v>
      </c>
      <c r="P94" s="48">
        <f t="shared" si="11"/>
        <v>0.99462803586497373</v>
      </c>
      <c r="Q94" s="9"/>
    </row>
    <row r="95" spans="1:17" ht="15.75">
      <c r="A95" s="29" t="s">
        <v>4</v>
      </c>
      <c r="B95" s="30"/>
      <c r="C95" s="31"/>
      <c r="D95" s="32">
        <f t="shared" ref="D95:N95" si="14">SUM(D96:D101)</f>
        <v>5402000</v>
      </c>
      <c r="E95" s="32">
        <f t="shared" si="14"/>
        <v>5252000</v>
      </c>
      <c r="F95" s="32">
        <f t="shared" si="14"/>
        <v>1000</v>
      </c>
      <c r="G95" s="32">
        <f t="shared" si="14"/>
        <v>403000</v>
      </c>
      <c r="H95" s="32">
        <f t="shared" si="14"/>
        <v>0</v>
      </c>
      <c r="I95" s="32">
        <f t="shared" si="14"/>
        <v>5229000</v>
      </c>
      <c r="J95" s="32">
        <f t="shared" si="14"/>
        <v>3488000</v>
      </c>
      <c r="K95" s="32">
        <f t="shared" si="14"/>
        <v>0</v>
      </c>
      <c r="L95" s="32">
        <f t="shared" si="14"/>
        <v>88000</v>
      </c>
      <c r="M95" s="32">
        <f t="shared" si="14"/>
        <v>0</v>
      </c>
      <c r="N95" s="32">
        <f t="shared" si="14"/>
        <v>0</v>
      </c>
      <c r="O95" s="32">
        <f t="shared" ref="O95:O108" si="15">SUM(D95:N95)</f>
        <v>19863000</v>
      </c>
      <c r="P95" s="46">
        <f t="shared" si="11"/>
        <v>48.303903854244439</v>
      </c>
      <c r="Q95" s="10"/>
    </row>
    <row r="96" spans="1:17">
      <c r="A96" s="12"/>
      <c r="B96" s="25">
        <v>361.1</v>
      </c>
      <c r="C96" s="20" t="s">
        <v>108</v>
      </c>
      <c r="D96" s="47">
        <v>242000</v>
      </c>
      <c r="E96" s="47">
        <v>403000</v>
      </c>
      <c r="F96" s="47">
        <v>1000</v>
      </c>
      <c r="G96" s="47">
        <v>403000</v>
      </c>
      <c r="H96" s="47">
        <v>0</v>
      </c>
      <c r="I96" s="47">
        <v>815000</v>
      </c>
      <c r="J96" s="47">
        <v>103000</v>
      </c>
      <c r="K96" s="47">
        <v>0</v>
      </c>
      <c r="L96" s="47">
        <v>88000</v>
      </c>
      <c r="M96" s="47">
        <v>0</v>
      </c>
      <c r="N96" s="47">
        <v>0</v>
      </c>
      <c r="O96" s="47">
        <f t="shared" si="15"/>
        <v>2055000</v>
      </c>
      <c r="P96" s="48">
        <f t="shared" si="11"/>
        <v>4.997458713209098</v>
      </c>
      <c r="Q96" s="9"/>
    </row>
    <row r="97" spans="1:120">
      <c r="A97" s="12"/>
      <c r="B97" s="25">
        <v>362</v>
      </c>
      <c r="C97" s="20" t="s">
        <v>109</v>
      </c>
      <c r="D97" s="47">
        <v>833000</v>
      </c>
      <c r="E97" s="47">
        <v>871000</v>
      </c>
      <c r="F97" s="47">
        <v>0</v>
      </c>
      <c r="G97" s="47">
        <v>0</v>
      </c>
      <c r="H97" s="47">
        <v>0</v>
      </c>
      <c r="I97" s="47">
        <v>2853000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5"/>
        <v>4557000</v>
      </c>
      <c r="P97" s="48">
        <f t="shared" si="11"/>
        <v>11.081955891043242</v>
      </c>
      <c r="Q97" s="9"/>
    </row>
    <row r="98" spans="1:120">
      <c r="A98" s="12"/>
      <c r="B98" s="25">
        <v>364</v>
      </c>
      <c r="C98" s="20" t="s">
        <v>177</v>
      </c>
      <c r="D98" s="47">
        <v>236000</v>
      </c>
      <c r="E98" s="47">
        <v>94000</v>
      </c>
      <c r="F98" s="47">
        <v>0</v>
      </c>
      <c r="G98" s="47">
        <v>0</v>
      </c>
      <c r="H98" s="47">
        <v>0</v>
      </c>
      <c r="I98" s="47">
        <v>-551000</v>
      </c>
      <c r="J98" s="47">
        <v>-957000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5"/>
        <v>-1178000</v>
      </c>
      <c r="P98" s="48">
        <f t="shared" si="11"/>
        <v>-2.8647232915621985</v>
      </c>
      <c r="Q98" s="9"/>
    </row>
    <row r="99" spans="1:120">
      <c r="A99" s="12"/>
      <c r="B99" s="25">
        <v>365</v>
      </c>
      <c r="C99" s="20" t="s">
        <v>178</v>
      </c>
      <c r="D99" s="47">
        <v>0</v>
      </c>
      <c r="E99" s="47">
        <v>8000</v>
      </c>
      <c r="F99" s="47">
        <v>0</v>
      </c>
      <c r="G99" s="47">
        <v>0</v>
      </c>
      <c r="H99" s="47">
        <v>0</v>
      </c>
      <c r="I99" s="47">
        <v>28000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5"/>
        <v>36000</v>
      </c>
      <c r="P99" s="48">
        <f t="shared" si="11"/>
        <v>8.7546721983225079E-2</v>
      </c>
      <c r="Q99" s="9"/>
    </row>
    <row r="100" spans="1:120">
      <c r="A100" s="12"/>
      <c r="B100" s="25">
        <v>366</v>
      </c>
      <c r="C100" s="20" t="s">
        <v>112</v>
      </c>
      <c r="D100" s="47">
        <v>1515000</v>
      </c>
      <c r="E100" s="47">
        <v>1500000</v>
      </c>
      <c r="F100" s="47">
        <v>0</v>
      </c>
      <c r="G100" s="47">
        <v>0</v>
      </c>
      <c r="H100" s="47">
        <v>0</v>
      </c>
      <c r="I100" s="47">
        <v>0</v>
      </c>
      <c r="J100" s="47">
        <v>31000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5"/>
        <v>3046000</v>
      </c>
      <c r="P100" s="48">
        <f t="shared" si="11"/>
        <v>7.4074254211362103</v>
      </c>
      <c r="Q100" s="9"/>
    </row>
    <row r="101" spans="1:120">
      <c r="A101" s="12"/>
      <c r="B101" s="25">
        <v>369.9</v>
      </c>
      <c r="C101" s="20" t="s">
        <v>113</v>
      </c>
      <c r="D101" s="47">
        <v>2576000</v>
      </c>
      <c r="E101" s="47">
        <v>2376000</v>
      </c>
      <c r="F101" s="47">
        <v>0</v>
      </c>
      <c r="G101" s="47">
        <v>0</v>
      </c>
      <c r="H101" s="47">
        <v>0</v>
      </c>
      <c r="I101" s="47">
        <v>2084000</v>
      </c>
      <c r="J101" s="47">
        <v>4311000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5"/>
        <v>11347000</v>
      </c>
      <c r="P101" s="48">
        <f t="shared" ref="P101:P108" si="16">(O101/P$110)</f>
        <v>27.594240398434859</v>
      </c>
      <c r="Q101" s="9"/>
    </row>
    <row r="102" spans="1:120" ht="15.75">
      <c r="A102" s="29" t="s">
        <v>66</v>
      </c>
      <c r="B102" s="30"/>
      <c r="C102" s="31"/>
      <c r="D102" s="32">
        <f t="shared" ref="D102:N102" si="17">SUM(D103:D107)</f>
        <v>19683000</v>
      </c>
      <c r="E102" s="32">
        <f t="shared" si="17"/>
        <v>16434000</v>
      </c>
      <c r="F102" s="32">
        <f t="shared" si="17"/>
        <v>14777000</v>
      </c>
      <c r="G102" s="32">
        <f t="shared" si="17"/>
        <v>114602000</v>
      </c>
      <c r="H102" s="32">
        <f t="shared" si="17"/>
        <v>0</v>
      </c>
      <c r="I102" s="32">
        <f t="shared" si="17"/>
        <v>73926000</v>
      </c>
      <c r="J102" s="32">
        <f t="shared" si="17"/>
        <v>2886000</v>
      </c>
      <c r="K102" s="32">
        <f t="shared" si="17"/>
        <v>0</v>
      </c>
      <c r="L102" s="32">
        <f t="shared" si="17"/>
        <v>86762000</v>
      </c>
      <c r="M102" s="32">
        <f t="shared" si="17"/>
        <v>1037905000</v>
      </c>
      <c r="N102" s="32">
        <f t="shared" si="17"/>
        <v>0</v>
      </c>
      <c r="O102" s="32">
        <f t="shared" si="15"/>
        <v>1366975000</v>
      </c>
      <c r="P102" s="46">
        <f t="shared" si="16"/>
        <v>3324.2827856394192</v>
      </c>
      <c r="Q102" s="9"/>
    </row>
    <row r="103" spans="1:120">
      <c r="A103" s="12"/>
      <c r="B103" s="25">
        <v>381</v>
      </c>
      <c r="C103" s="20" t="s">
        <v>114</v>
      </c>
      <c r="D103" s="47">
        <v>19683000</v>
      </c>
      <c r="E103" s="47">
        <v>16434000</v>
      </c>
      <c r="F103" s="47">
        <v>14777000</v>
      </c>
      <c r="G103" s="47">
        <v>93253000</v>
      </c>
      <c r="H103" s="47">
        <v>0</v>
      </c>
      <c r="I103" s="47">
        <v>21978000</v>
      </c>
      <c r="J103" s="47">
        <v>2886000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5"/>
        <v>169011000</v>
      </c>
      <c r="P103" s="48">
        <f t="shared" si="16"/>
        <v>411.00997303074593</v>
      </c>
      <c r="Q103" s="9"/>
    </row>
    <row r="104" spans="1:120">
      <c r="A104" s="12"/>
      <c r="B104" s="25">
        <v>384</v>
      </c>
      <c r="C104" s="20" t="s">
        <v>179</v>
      </c>
      <c r="D104" s="47">
        <v>0</v>
      </c>
      <c r="E104" s="47">
        <v>0</v>
      </c>
      <c r="F104" s="47">
        <v>0</v>
      </c>
      <c r="G104" s="47">
        <v>21349000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5"/>
        <v>21349000</v>
      </c>
      <c r="P104" s="48">
        <f t="shared" si="16"/>
        <v>51.917637989440891</v>
      </c>
      <c r="Q104" s="9"/>
    </row>
    <row r="105" spans="1:120">
      <c r="A105" s="12"/>
      <c r="B105" s="25">
        <v>389.4</v>
      </c>
      <c r="C105" s="20" t="s">
        <v>115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18000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5"/>
        <v>18000</v>
      </c>
      <c r="P105" s="48">
        <f t="shared" si="16"/>
        <v>4.3773360991612539E-2</v>
      </c>
      <c r="Q105" s="9"/>
    </row>
    <row r="106" spans="1:120">
      <c r="A106" s="12"/>
      <c r="B106" s="25">
        <v>389.8</v>
      </c>
      <c r="C106" s="20" t="s">
        <v>116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51930000</v>
      </c>
      <c r="J106" s="47">
        <v>0</v>
      </c>
      <c r="K106" s="47">
        <v>0</v>
      </c>
      <c r="L106" s="47">
        <v>86762000</v>
      </c>
      <c r="M106" s="47">
        <v>0</v>
      </c>
      <c r="N106" s="47">
        <v>0</v>
      </c>
      <c r="O106" s="47">
        <f t="shared" si="15"/>
        <v>138692000</v>
      </c>
      <c r="P106" s="48">
        <f t="shared" si="16"/>
        <v>337.27861014715143</v>
      </c>
      <c r="Q106" s="9"/>
    </row>
    <row r="107" spans="1:120" ht="15.75" thickBot="1">
      <c r="A107" s="12"/>
      <c r="B107" s="25">
        <v>389.9</v>
      </c>
      <c r="C107" s="20" t="s">
        <v>131</v>
      </c>
      <c r="D107" s="47">
        <v>0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1037905000</v>
      </c>
      <c r="N107" s="47">
        <v>0</v>
      </c>
      <c r="O107" s="47">
        <f t="shared" si="15"/>
        <v>1037905000</v>
      </c>
      <c r="P107" s="48">
        <f t="shared" si="16"/>
        <v>2524.0327911110894</v>
      </c>
      <c r="Q107" s="9"/>
    </row>
    <row r="108" spans="1:120" ht="16.5" thickBot="1">
      <c r="A108" s="14" t="s">
        <v>93</v>
      </c>
      <c r="B108" s="23"/>
      <c r="C108" s="22"/>
      <c r="D108" s="15">
        <f t="shared" ref="D108:N108" si="18">SUM(D5,D13,D24,D58,D87,D95,D102)</f>
        <v>347650000</v>
      </c>
      <c r="E108" s="15">
        <f t="shared" si="18"/>
        <v>326895000</v>
      </c>
      <c r="F108" s="15">
        <f t="shared" si="18"/>
        <v>14778000</v>
      </c>
      <c r="G108" s="15">
        <f t="shared" si="18"/>
        <v>125783000</v>
      </c>
      <c r="H108" s="15">
        <f t="shared" si="18"/>
        <v>0</v>
      </c>
      <c r="I108" s="15">
        <f t="shared" si="18"/>
        <v>326774000</v>
      </c>
      <c r="J108" s="15">
        <f t="shared" si="18"/>
        <v>94118000</v>
      </c>
      <c r="K108" s="15">
        <f t="shared" si="18"/>
        <v>0</v>
      </c>
      <c r="L108" s="15">
        <f t="shared" si="18"/>
        <v>86850000</v>
      </c>
      <c r="M108" s="15">
        <f t="shared" si="18"/>
        <v>1037905000</v>
      </c>
      <c r="N108" s="15">
        <f t="shared" si="18"/>
        <v>0</v>
      </c>
      <c r="O108" s="15">
        <f t="shared" si="15"/>
        <v>2360753000</v>
      </c>
      <c r="P108" s="38">
        <f t="shared" si="16"/>
        <v>5741.0051822795704</v>
      </c>
      <c r="Q108" s="6"/>
      <c r="R108" s="2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</row>
    <row r="109" spans="1:120">
      <c r="A109" s="16"/>
      <c r="B109" s="18"/>
      <c r="C109" s="18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9"/>
    </row>
    <row r="110" spans="1:120">
      <c r="A110" s="41"/>
      <c r="B110" s="42"/>
      <c r="C110" s="42"/>
      <c r="D110" s="43"/>
      <c r="E110" s="43"/>
      <c r="F110" s="43"/>
      <c r="G110" s="43"/>
      <c r="H110" s="43"/>
      <c r="I110" s="43"/>
      <c r="J110" s="43"/>
      <c r="K110" s="43"/>
      <c r="L110" s="43"/>
      <c r="M110" s="52" t="s">
        <v>222</v>
      </c>
      <c r="N110" s="52"/>
      <c r="O110" s="52"/>
      <c r="P110" s="44">
        <v>411209</v>
      </c>
    </row>
    <row r="111" spans="1:120">
      <c r="A111" s="53"/>
      <c r="B111" s="54"/>
      <c r="C111" s="54"/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5"/>
    </row>
    <row r="112" spans="1:120" ht="15.75" customHeight="1" thickBot="1">
      <c r="A112" s="56" t="s">
        <v>133</v>
      </c>
      <c r="B112" s="57"/>
      <c r="C112" s="57"/>
      <c r="D112" s="57"/>
      <c r="E112" s="57"/>
      <c r="F112" s="57"/>
      <c r="G112" s="57"/>
      <c r="H112" s="57"/>
      <c r="I112" s="57"/>
      <c r="J112" s="57"/>
      <c r="K112" s="57"/>
      <c r="L112" s="57"/>
      <c r="M112" s="57"/>
      <c r="N112" s="57"/>
      <c r="O112" s="57"/>
      <c r="P112" s="58"/>
    </row>
  </sheetData>
  <mergeCells count="10">
    <mergeCell ref="M110:O110"/>
    <mergeCell ref="A111:P111"/>
    <mergeCell ref="A112:P11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216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201358000</v>
      </c>
      <c r="E5" s="27">
        <f t="shared" si="0"/>
        <v>123364000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324722000</v>
      </c>
      <c r="O5" s="33">
        <f t="shared" ref="O5:O36" si="1">(N5/O$108)</f>
        <v>814.85459331548316</v>
      </c>
      <c r="P5" s="6"/>
    </row>
    <row r="6" spans="1:133">
      <c r="A6" s="12"/>
      <c r="B6" s="25">
        <v>311</v>
      </c>
      <c r="C6" s="20" t="s">
        <v>3</v>
      </c>
      <c r="D6" s="47">
        <v>198670000</v>
      </c>
      <c r="E6" s="47">
        <v>59485000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258155000</v>
      </c>
      <c r="O6" s="48">
        <f t="shared" si="1"/>
        <v>647.81193617112046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14717000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14717000</v>
      </c>
      <c r="O7" s="48">
        <f t="shared" si="1"/>
        <v>36.930713194129027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1827000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1827000</v>
      </c>
      <c r="O8" s="48">
        <f t="shared" si="1"/>
        <v>4.5846580828751602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17486000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17486000</v>
      </c>
      <c r="O9" s="48">
        <f t="shared" si="1"/>
        <v>43.879217973264943</v>
      </c>
      <c r="P9" s="9"/>
    </row>
    <row r="10" spans="1:133">
      <c r="A10" s="12"/>
      <c r="B10" s="25">
        <v>312.60000000000002</v>
      </c>
      <c r="C10" s="20" t="s">
        <v>209</v>
      </c>
      <c r="D10" s="47">
        <v>0</v>
      </c>
      <c r="E10" s="47">
        <v>27582000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27582000</v>
      </c>
      <c r="O10" s="48">
        <f t="shared" si="1"/>
        <v>69.214033520450286</v>
      </c>
      <c r="P10" s="9"/>
    </row>
    <row r="11" spans="1:133">
      <c r="A11" s="12"/>
      <c r="B11" s="25">
        <v>315</v>
      </c>
      <c r="C11" s="20" t="s">
        <v>155</v>
      </c>
      <c r="D11" s="47">
        <v>2688000</v>
      </c>
      <c r="E11" s="47">
        <v>2263000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4951000</v>
      </c>
      <c r="O11" s="48">
        <f t="shared" si="1"/>
        <v>12.423996808054143</v>
      </c>
      <c r="P11" s="9"/>
    </row>
    <row r="12" spans="1:133">
      <c r="A12" s="12"/>
      <c r="B12" s="25">
        <v>316</v>
      </c>
      <c r="C12" s="20" t="s">
        <v>156</v>
      </c>
      <c r="D12" s="47">
        <v>0</v>
      </c>
      <c r="E12" s="47">
        <v>4000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4000</v>
      </c>
      <c r="O12" s="48">
        <f t="shared" si="1"/>
        <v>1.0037565589217647E-2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1088000</v>
      </c>
      <c r="E13" s="32">
        <f t="shared" si="3"/>
        <v>42754000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127000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43969000</v>
      </c>
      <c r="O13" s="46">
        <f t="shared" si="1"/>
        <v>110.33543034807768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6032000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6032000</v>
      </c>
      <c r="O14" s="48">
        <f t="shared" si="1"/>
        <v>15.136648908540211</v>
      </c>
      <c r="P14" s="9"/>
    </row>
    <row r="15" spans="1:133">
      <c r="A15" s="12"/>
      <c r="B15" s="25">
        <v>324.11</v>
      </c>
      <c r="C15" s="20" t="s">
        <v>19</v>
      </c>
      <c r="D15" s="47">
        <v>0</v>
      </c>
      <c r="E15" s="47">
        <v>3322000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0" si="4">SUM(D15:M15)</f>
        <v>3322000</v>
      </c>
      <c r="O15" s="48">
        <f t="shared" si="1"/>
        <v>8.3361982218452564</v>
      </c>
      <c r="P15" s="9"/>
    </row>
    <row r="16" spans="1:133">
      <c r="A16" s="12"/>
      <c r="B16" s="25">
        <v>324.12</v>
      </c>
      <c r="C16" s="20" t="s">
        <v>217</v>
      </c>
      <c r="D16" s="47">
        <v>0</v>
      </c>
      <c r="E16" s="47">
        <v>340000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340000</v>
      </c>
      <c r="O16" s="48">
        <f t="shared" si="1"/>
        <v>0.85319307508349995</v>
      </c>
      <c r="P16" s="9"/>
    </row>
    <row r="17" spans="1:16">
      <c r="A17" s="12"/>
      <c r="B17" s="25">
        <v>324.31</v>
      </c>
      <c r="C17" s="20" t="s">
        <v>20</v>
      </c>
      <c r="D17" s="47">
        <v>0</v>
      </c>
      <c r="E17" s="47">
        <v>19151000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19151000</v>
      </c>
      <c r="O17" s="48">
        <f t="shared" si="1"/>
        <v>48.057354649776791</v>
      </c>
      <c r="P17" s="9"/>
    </row>
    <row r="18" spans="1:16">
      <c r="A18" s="12"/>
      <c r="B18" s="25">
        <v>324.32</v>
      </c>
      <c r="C18" s="20" t="s">
        <v>218</v>
      </c>
      <c r="D18" s="47">
        <v>0</v>
      </c>
      <c r="E18" s="47">
        <v>2768000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2768000</v>
      </c>
      <c r="O18" s="48">
        <f t="shared" si="1"/>
        <v>6.9459953877386118</v>
      </c>
      <c r="P18" s="9"/>
    </row>
    <row r="19" spans="1:16">
      <c r="A19" s="12"/>
      <c r="B19" s="25">
        <v>324.61</v>
      </c>
      <c r="C19" s="20" t="s">
        <v>21</v>
      </c>
      <c r="D19" s="47">
        <v>0</v>
      </c>
      <c r="E19" s="47">
        <v>6199000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6199000</v>
      </c>
      <c r="O19" s="48">
        <f t="shared" si="1"/>
        <v>15.555717271890048</v>
      </c>
      <c r="P19" s="9"/>
    </row>
    <row r="20" spans="1:16">
      <c r="A20" s="12"/>
      <c r="B20" s="25">
        <v>325.10000000000002</v>
      </c>
      <c r="C20" s="20" t="s">
        <v>22</v>
      </c>
      <c r="D20" s="47">
        <v>0</v>
      </c>
      <c r="E20" s="47">
        <v>18000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18000</v>
      </c>
      <c r="O20" s="48">
        <f t="shared" si="1"/>
        <v>4.516904515147941E-2</v>
      </c>
      <c r="P20" s="9"/>
    </row>
    <row r="21" spans="1:16">
      <c r="A21" s="12"/>
      <c r="B21" s="25">
        <v>329</v>
      </c>
      <c r="C21" s="20" t="s">
        <v>23</v>
      </c>
      <c r="D21" s="47">
        <v>1088000</v>
      </c>
      <c r="E21" s="47">
        <v>4924000</v>
      </c>
      <c r="F21" s="47">
        <v>0</v>
      </c>
      <c r="G21" s="47">
        <v>0</v>
      </c>
      <c r="H21" s="47">
        <v>0</v>
      </c>
      <c r="I21" s="47">
        <v>127000</v>
      </c>
      <c r="J21" s="47">
        <v>0</v>
      </c>
      <c r="K21" s="47">
        <v>0</v>
      </c>
      <c r="L21" s="47">
        <v>0</v>
      </c>
      <c r="M21" s="47">
        <v>0</v>
      </c>
      <c r="N21" s="47">
        <f>SUM(D21:M21)</f>
        <v>6139000</v>
      </c>
      <c r="O21" s="48">
        <f t="shared" si="1"/>
        <v>15.405153788051784</v>
      </c>
      <c r="P21" s="9"/>
    </row>
    <row r="22" spans="1:16" ht="15.75">
      <c r="A22" s="29" t="s">
        <v>26</v>
      </c>
      <c r="B22" s="30"/>
      <c r="C22" s="31"/>
      <c r="D22" s="32">
        <f t="shared" ref="D22:M22" si="5">SUM(D23:D54)</f>
        <v>55446000</v>
      </c>
      <c r="E22" s="32">
        <f t="shared" si="5"/>
        <v>25290000</v>
      </c>
      <c r="F22" s="32">
        <f t="shared" si="5"/>
        <v>0</v>
      </c>
      <c r="G22" s="32">
        <f t="shared" si="5"/>
        <v>8170000</v>
      </c>
      <c r="H22" s="32">
        <f t="shared" si="5"/>
        <v>0</v>
      </c>
      <c r="I22" s="32">
        <f t="shared" si="5"/>
        <v>12874000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5">
        <f>SUM(D22:M22)</f>
        <v>101780000</v>
      </c>
      <c r="O22" s="46">
        <f t="shared" si="1"/>
        <v>255.40585641764304</v>
      </c>
      <c r="P22" s="10"/>
    </row>
    <row r="23" spans="1:16">
      <c r="A23" s="12"/>
      <c r="B23" s="25">
        <v>331.1</v>
      </c>
      <c r="C23" s="20" t="s">
        <v>24</v>
      </c>
      <c r="D23" s="47">
        <v>0</v>
      </c>
      <c r="E23" s="47">
        <v>2058000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>SUM(D23:M23)</f>
        <v>2058000</v>
      </c>
      <c r="O23" s="48">
        <f t="shared" si="1"/>
        <v>5.1643274956524792</v>
      </c>
      <c r="P23" s="9"/>
    </row>
    <row r="24" spans="1:16">
      <c r="A24" s="12"/>
      <c r="B24" s="25">
        <v>331.2</v>
      </c>
      <c r="C24" s="20" t="s">
        <v>25</v>
      </c>
      <c r="D24" s="47">
        <v>498000</v>
      </c>
      <c r="E24" s="47">
        <v>1110000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>SUM(D24:M24)</f>
        <v>1608000</v>
      </c>
      <c r="O24" s="48">
        <f t="shared" si="1"/>
        <v>4.0351013668654945</v>
      </c>
      <c r="P24" s="9"/>
    </row>
    <row r="25" spans="1:16">
      <c r="A25" s="12"/>
      <c r="B25" s="25">
        <v>331.39</v>
      </c>
      <c r="C25" s="20" t="s">
        <v>30</v>
      </c>
      <c r="D25" s="47">
        <v>0</v>
      </c>
      <c r="E25" s="47">
        <v>66000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32" si="6">SUM(D25:M25)</f>
        <v>66000</v>
      </c>
      <c r="O25" s="48">
        <f t="shared" si="1"/>
        <v>0.16561983222209117</v>
      </c>
      <c r="P25" s="9"/>
    </row>
    <row r="26" spans="1:16">
      <c r="A26" s="12"/>
      <c r="B26" s="25">
        <v>331.42</v>
      </c>
      <c r="C26" s="20" t="s">
        <v>31</v>
      </c>
      <c r="D26" s="47">
        <v>0</v>
      </c>
      <c r="E26" s="47">
        <v>1608000</v>
      </c>
      <c r="F26" s="47">
        <v>0</v>
      </c>
      <c r="G26" s="47">
        <v>0</v>
      </c>
      <c r="H26" s="47">
        <v>0</v>
      </c>
      <c r="I26" s="47">
        <v>4985000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6593000</v>
      </c>
      <c r="O26" s="48">
        <f t="shared" si="1"/>
        <v>16.544417482427988</v>
      </c>
      <c r="P26" s="9"/>
    </row>
    <row r="27" spans="1:16">
      <c r="A27" s="12"/>
      <c r="B27" s="25">
        <v>331.49</v>
      </c>
      <c r="C27" s="20" t="s">
        <v>32</v>
      </c>
      <c r="D27" s="47">
        <v>0</v>
      </c>
      <c r="E27" s="47">
        <v>54000</v>
      </c>
      <c r="F27" s="47">
        <v>0</v>
      </c>
      <c r="G27" s="47">
        <v>531000</v>
      </c>
      <c r="H27" s="47">
        <v>0</v>
      </c>
      <c r="I27" s="47">
        <v>150000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735000</v>
      </c>
      <c r="O27" s="48">
        <f t="shared" si="1"/>
        <v>1.8444026770187427</v>
      </c>
      <c r="P27" s="9"/>
    </row>
    <row r="28" spans="1:16">
      <c r="A28" s="12"/>
      <c r="B28" s="25">
        <v>331.5</v>
      </c>
      <c r="C28" s="20" t="s">
        <v>27</v>
      </c>
      <c r="D28" s="47">
        <v>313000</v>
      </c>
      <c r="E28" s="47">
        <v>4266000</v>
      </c>
      <c r="F28" s="47">
        <v>0</v>
      </c>
      <c r="G28" s="47">
        <v>0</v>
      </c>
      <c r="H28" s="47">
        <v>0</v>
      </c>
      <c r="I28" s="47">
        <v>1526000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6105000</v>
      </c>
      <c r="O28" s="48">
        <f t="shared" si="1"/>
        <v>15.319834480543435</v>
      </c>
      <c r="P28" s="9"/>
    </row>
    <row r="29" spans="1:16">
      <c r="A29" s="12"/>
      <c r="B29" s="25">
        <v>331.62</v>
      </c>
      <c r="C29" s="20" t="s">
        <v>34</v>
      </c>
      <c r="D29" s="47">
        <v>0</v>
      </c>
      <c r="E29" s="47">
        <v>116000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116000</v>
      </c>
      <c r="O29" s="48">
        <f t="shared" si="1"/>
        <v>0.29108940208731177</v>
      </c>
      <c r="P29" s="9"/>
    </row>
    <row r="30" spans="1:16">
      <c r="A30" s="12"/>
      <c r="B30" s="25">
        <v>331.69</v>
      </c>
      <c r="C30" s="20" t="s">
        <v>35</v>
      </c>
      <c r="D30" s="47">
        <v>0</v>
      </c>
      <c r="E30" s="47">
        <v>572000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572000</v>
      </c>
      <c r="O30" s="48">
        <f t="shared" si="1"/>
        <v>1.4353718792581236</v>
      </c>
      <c r="P30" s="9"/>
    </row>
    <row r="31" spans="1:16">
      <c r="A31" s="12"/>
      <c r="B31" s="25">
        <v>331.7</v>
      </c>
      <c r="C31" s="20" t="s">
        <v>28</v>
      </c>
      <c r="D31" s="47">
        <v>0</v>
      </c>
      <c r="E31" s="47">
        <v>14000</v>
      </c>
      <c r="F31" s="47">
        <v>0</v>
      </c>
      <c r="G31" s="47">
        <v>756000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770000</v>
      </c>
      <c r="O31" s="48">
        <f t="shared" si="1"/>
        <v>1.932231375924397</v>
      </c>
      <c r="P31" s="9"/>
    </row>
    <row r="32" spans="1:16">
      <c r="A32" s="12"/>
      <c r="B32" s="25">
        <v>334.2</v>
      </c>
      <c r="C32" s="20" t="s">
        <v>29</v>
      </c>
      <c r="D32" s="47">
        <v>0</v>
      </c>
      <c r="E32" s="47">
        <v>5484000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5484000</v>
      </c>
      <c r="O32" s="48">
        <f t="shared" si="1"/>
        <v>13.761502422817394</v>
      </c>
      <c r="P32" s="9"/>
    </row>
    <row r="33" spans="1:16">
      <c r="A33" s="12"/>
      <c r="B33" s="25">
        <v>334.39</v>
      </c>
      <c r="C33" s="20" t="s">
        <v>36</v>
      </c>
      <c r="D33" s="47">
        <v>0</v>
      </c>
      <c r="E33" s="47">
        <v>42000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8" si="7">SUM(D33:M33)</f>
        <v>42000</v>
      </c>
      <c r="O33" s="48">
        <f t="shared" si="1"/>
        <v>0.10539443868678529</v>
      </c>
      <c r="P33" s="9"/>
    </row>
    <row r="34" spans="1:16">
      <c r="A34" s="12"/>
      <c r="B34" s="25">
        <v>334.42</v>
      </c>
      <c r="C34" s="20" t="s">
        <v>37</v>
      </c>
      <c r="D34" s="47">
        <v>0</v>
      </c>
      <c r="E34" s="47">
        <v>98000</v>
      </c>
      <c r="F34" s="47">
        <v>0</v>
      </c>
      <c r="G34" s="47">
        <v>179000</v>
      </c>
      <c r="H34" s="47">
        <v>0</v>
      </c>
      <c r="I34" s="47">
        <v>840000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1117000</v>
      </c>
      <c r="O34" s="48">
        <f t="shared" si="1"/>
        <v>2.802990190789028</v>
      </c>
      <c r="P34" s="9"/>
    </row>
    <row r="35" spans="1:16">
      <c r="A35" s="12"/>
      <c r="B35" s="25">
        <v>334.49</v>
      </c>
      <c r="C35" s="20" t="s">
        <v>38</v>
      </c>
      <c r="D35" s="47">
        <v>93000</v>
      </c>
      <c r="E35" s="47">
        <v>429000</v>
      </c>
      <c r="F35" s="47">
        <v>0</v>
      </c>
      <c r="G35" s="47">
        <v>6284000</v>
      </c>
      <c r="H35" s="47">
        <v>0</v>
      </c>
      <c r="I35" s="47">
        <v>5655000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12461000</v>
      </c>
      <c r="O35" s="48">
        <f t="shared" si="1"/>
        <v>31.269526201810276</v>
      </c>
      <c r="P35" s="9"/>
    </row>
    <row r="36" spans="1:16">
      <c r="A36" s="12"/>
      <c r="B36" s="25">
        <v>334.5</v>
      </c>
      <c r="C36" s="20" t="s">
        <v>39</v>
      </c>
      <c r="D36" s="47">
        <v>-8000</v>
      </c>
      <c r="E36" s="47">
        <v>872000</v>
      </c>
      <c r="F36" s="47">
        <v>0</v>
      </c>
      <c r="G36" s="47">
        <v>0</v>
      </c>
      <c r="H36" s="47">
        <v>0</v>
      </c>
      <c r="I36" s="47">
        <v>-340000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524000</v>
      </c>
      <c r="O36" s="48">
        <f t="shared" si="1"/>
        <v>1.3149210921875119</v>
      </c>
      <c r="P36" s="9"/>
    </row>
    <row r="37" spans="1:16">
      <c r="A37" s="12"/>
      <c r="B37" s="25">
        <v>334.61</v>
      </c>
      <c r="C37" s="20" t="s">
        <v>40</v>
      </c>
      <c r="D37" s="47">
        <v>0</v>
      </c>
      <c r="E37" s="47">
        <v>1698000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1698000</v>
      </c>
      <c r="O37" s="48">
        <f t="shared" ref="O37:O68" si="8">(N37/O$108)</f>
        <v>4.2609465926228909</v>
      </c>
      <c r="P37" s="9"/>
    </row>
    <row r="38" spans="1:16">
      <c r="A38" s="12"/>
      <c r="B38" s="25">
        <v>334.62</v>
      </c>
      <c r="C38" s="20" t="s">
        <v>41</v>
      </c>
      <c r="D38" s="47">
        <v>3771000</v>
      </c>
      <c r="E38" s="47">
        <v>334000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4105000</v>
      </c>
      <c r="O38" s="48">
        <f t="shared" si="8"/>
        <v>10.30105168593461</v>
      </c>
      <c r="P38" s="9"/>
    </row>
    <row r="39" spans="1:16">
      <c r="A39" s="12"/>
      <c r="B39" s="25">
        <v>334.7</v>
      </c>
      <c r="C39" s="20" t="s">
        <v>42</v>
      </c>
      <c r="D39" s="47">
        <v>0</v>
      </c>
      <c r="E39" s="47">
        <v>163000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163000</v>
      </c>
      <c r="O39" s="48">
        <f t="shared" si="8"/>
        <v>0.40903079776061912</v>
      </c>
      <c r="P39" s="9"/>
    </row>
    <row r="40" spans="1:16">
      <c r="A40" s="12"/>
      <c r="B40" s="25">
        <v>335.12</v>
      </c>
      <c r="C40" s="20" t="s">
        <v>157</v>
      </c>
      <c r="D40" s="47">
        <v>9974000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9974000</v>
      </c>
      <c r="O40" s="48">
        <f t="shared" si="8"/>
        <v>25.028669796714205</v>
      </c>
      <c r="P40" s="9"/>
    </row>
    <row r="41" spans="1:16">
      <c r="A41" s="12"/>
      <c r="B41" s="25">
        <v>335.13</v>
      </c>
      <c r="C41" s="20" t="s">
        <v>158</v>
      </c>
      <c r="D41" s="47">
        <v>93000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93000</v>
      </c>
      <c r="O41" s="48">
        <f t="shared" si="8"/>
        <v>0.23337339994931031</v>
      </c>
      <c r="P41" s="9"/>
    </row>
    <row r="42" spans="1:16">
      <c r="A42" s="12"/>
      <c r="B42" s="25">
        <v>335.14</v>
      </c>
      <c r="C42" s="20" t="s">
        <v>159</v>
      </c>
      <c r="D42" s="47">
        <v>248000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248000</v>
      </c>
      <c r="O42" s="48">
        <f t="shared" si="8"/>
        <v>0.62232906653149411</v>
      </c>
      <c r="P42" s="9"/>
    </row>
    <row r="43" spans="1:16">
      <c r="A43" s="12"/>
      <c r="B43" s="25">
        <v>335.15</v>
      </c>
      <c r="C43" s="20" t="s">
        <v>160</v>
      </c>
      <c r="D43" s="47">
        <v>144000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144000</v>
      </c>
      <c r="O43" s="48">
        <f t="shared" si="8"/>
        <v>0.36135236121183528</v>
      </c>
      <c r="P43" s="9"/>
    </row>
    <row r="44" spans="1:16">
      <c r="A44" s="12"/>
      <c r="B44" s="25">
        <v>335.16</v>
      </c>
      <c r="C44" s="20" t="s">
        <v>161</v>
      </c>
      <c r="D44" s="47">
        <v>447000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447000</v>
      </c>
      <c r="O44" s="48">
        <f t="shared" si="8"/>
        <v>1.121697954595072</v>
      </c>
      <c r="P44" s="9"/>
    </row>
    <row r="45" spans="1:16">
      <c r="A45" s="12"/>
      <c r="B45" s="25">
        <v>335.18</v>
      </c>
      <c r="C45" s="20" t="s">
        <v>162</v>
      </c>
      <c r="D45" s="47">
        <v>27069000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27069000</v>
      </c>
      <c r="O45" s="48">
        <f t="shared" si="8"/>
        <v>67.926715733633117</v>
      </c>
      <c r="P45" s="9"/>
    </row>
    <row r="46" spans="1:16">
      <c r="A46" s="12"/>
      <c r="B46" s="25">
        <v>335.39</v>
      </c>
      <c r="C46" s="20" t="s">
        <v>50</v>
      </c>
      <c r="D46" s="47">
        <v>0</v>
      </c>
      <c r="E46" s="47">
        <v>498000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498000</v>
      </c>
      <c r="O46" s="48">
        <f t="shared" si="8"/>
        <v>1.2496769158575971</v>
      </c>
      <c r="P46" s="9"/>
    </row>
    <row r="47" spans="1:16">
      <c r="A47" s="12"/>
      <c r="B47" s="25">
        <v>335.49</v>
      </c>
      <c r="C47" s="20" t="s">
        <v>51</v>
      </c>
      <c r="D47" s="47">
        <v>0</v>
      </c>
      <c r="E47" s="47">
        <v>4947000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4947000</v>
      </c>
      <c r="O47" s="48">
        <f t="shared" si="8"/>
        <v>12.413959242464925</v>
      </c>
      <c r="P47" s="9"/>
    </row>
    <row r="48" spans="1:16">
      <c r="A48" s="12"/>
      <c r="B48" s="25">
        <v>335.7</v>
      </c>
      <c r="C48" s="20" t="s">
        <v>53</v>
      </c>
      <c r="D48" s="47">
        <v>0</v>
      </c>
      <c r="E48" s="47">
        <v>360000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360000</v>
      </c>
      <c r="O48" s="48">
        <f t="shared" si="8"/>
        <v>0.90338090302958829</v>
      </c>
      <c r="P48" s="9"/>
    </row>
    <row r="49" spans="1:16">
      <c r="A49" s="12"/>
      <c r="B49" s="25">
        <v>337.1</v>
      </c>
      <c r="C49" s="20" t="s">
        <v>55</v>
      </c>
      <c r="D49" s="47">
        <v>336000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6" si="9">SUM(D49:M49)</f>
        <v>336000</v>
      </c>
      <c r="O49" s="48">
        <f t="shared" si="8"/>
        <v>0.84315550949428231</v>
      </c>
      <c r="P49" s="9"/>
    </row>
    <row r="50" spans="1:16">
      <c r="A50" s="12"/>
      <c r="B50" s="25">
        <v>337.2</v>
      </c>
      <c r="C50" s="20" t="s">
        <v>56</v>
      </c>
      <c r="D50" s="47">
        <v>0</v>
      </c>
      <c r="E50" s="47">
        <v>474000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474000</v>
      </c>
      <c r="O50" s="48">
        <f t="shared" si="8"/>
        <v>1.1894515223222912</v>
      </c>
      <c r="P50" s="9"/>
    </row>
    <row r="51" spans="1:16">
      <c r="A51" s="12"/>
      <c r="B51" s="25">
        <v>337.3</v>
      </c>
      <c r="C51" s="20" t="s">
        <v>57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58000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58000</v>
      </c>
      <c r="O51" s="48">
        <f t="shared" si="8"/>
        <v>0.14554470104365588</v>
      </c>
      <c r="P51" s="9"/>
    </row>
    <row r="52" spans="1:16">
      <c r="A52" s="12"/>
      <c r="B52" s="25">
        <v>337.4</v>
      </c>
      <c r="C52" s="20" t="s">
        <v>58</v>
      </c>
      <c r="D52" s="47">
        <v>0</v>
      </c>
      <c r="E52" s="47">
        <v>27000</v>
      </c>
      <c r="F52" s="47">
        <v>0</v>
      </c>
      <c r="G52" s="47">
        <v>51000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78000</v>
      </c>
      <c r="O52" s="48">
        <f t="shared" si="8"/>
        <v>0.19573252898974411</v>
      </c>
      <c r="P52" s="9"/>
    </row>
    <row r="53" spans="1:16">
      <c r="A53" s="12"/>
      <c r="B53" s="25">
        <v>337.7</v>
      </c>
      <c r="C53" s="20" t="s">
        <v>126</v>
      </c>
      <c r="D53" s="47">
        <v>0</v>
      </c>
      <c r="E53" s="47">
        <v>0</v>
      </c>
      <c r="F53" s="47">
        <v>0</v>
      </c>
      <c r="G53" s="47">
        <v>369000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369000</v>
      </c>
      <c r="O53" s="48">
        <f t="shared" si="8"/>
        <v>0.92596542560532791</v>
      </c>
      <c r="P53" s="9"/>
    </row>
    <row r="54" spans="1:16">
      <c r="A54" s="12"/>
      <c r="B54" s="25">
        <v>339</v>
      </c>
      <c r="C54" s="20" t="s">
        <v>59</v>
      </c>
      <c r="D54" s="47">
        <v>12468000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12468000</v>
      </c>
      <c r="O54" s="48">
        <f t="shared" si="8"/>
        <v>31.287091941591406</v>
      </c>
      <c r="P54" s="9"/>
    </row>
    <row r="55" spans="1:16" ht="15.75">
      <c r="A55" s="29" t="s">
        <v>64</v>
      </c>
      <c r="B55" s="30"/>
      <c r="C55" s="31"/>
      <c r="D55" s="32">
        <f t="shared" ref="D55:M55" si="10">SUM(D56:D83)</f>
        <v>37206000</v>
      </c>
      <c r="E55" s="32">
        <f t="shared" si="10"/>
        <v>8744000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213613000</v>
      </c>
      <c r="J55" s="32">
        <f t="shared" si="10"/>
        <v>82039000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si="9"/>
        <v>341602000</v>
      </c>
      <c r="O55" s="46">
        <f t="shared" si="8"/>
        <v>857.21312010198164</v>
      </c>
      <c r="P55" s="10"/>
    </row>
    <row r="56" spans="1:16">
      <c r="A56" s="12"/>
      <c r="B56" s="25">
        <v>341.1</v>
      </c>
      <c r="C56" s="20" t="s">
        <v>163</v>
      </c>
      <c r="D56" s="47">
        <v>3000</v>
      </c>
      <c r="E56" s="47">
        <v>991000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994000</v>
      </c>
      <c r="O56" s="48">
        <f t="shared" si="8"/>
        <v>2.4943350489205853</v>
      </c>
      <c r="P56" s="9"/>
    </row>
    <row r="57" spans="1:16">
      <c r="A57" s="12"/>
      <c r="B57" s="25">
        <v>341.2</v>
      </c>
      <c r="C57" s="20" t="s">
        <v>164</v>
      </c>
      <c r="D57" s="47">
        <v>389000</v>
      </c>
      <c r="E57" s="47">
        <v>369000</v>
      </c>
      <c r="F57" s="47">
        <v>0</v>
      </c>
      <c r="G57" s="47">
        <v>0</v>
      </c>
      <c r="H57" s="47">
        <v>0</v>
      </c>
      <c r="I57" s="47">
        <v>3000</v>
      </c>
      <c r="J57" s="47">
        <v>82039000</v>
      </c>
      <c r="K57" s="47">
        <v>0</v>
      </c>
      <c r="L57" s="47">
        <v>0</v>
      </c>
      <c r="M57" s="47">
        <v>0</v>
      </c>
      <c r="N57" s="47">
        <f t="shared" ref="N57:N83" si="11">SUM(D57:M57)</f>
        <v>82800000</v>
      </c>
      <c r="O57" s="48">
        <f t="shared" si="8"/>
        <v>207.77760769680529</v>
      </c>
      <c r="P57" s="9"/>
    </row>
    <row r="58" spans="1:16">
      <c r="A58" s="12"/>
      <c r="B58" s="25">
        <v>341.56</v>
      </c>
      <c r="C58" s="20" t="s">
        <v>165</v>
      </c>
      <c r="D58" s="47">
        <v>23000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23000</v>
      </c>
      <c r="O58" s="48">
        <f t="shared" si="8"/>
        <v>5.7716002138001474E-2</v>
      </c>
      <c r="P58" s="9"/>
    </row>
    <row r="59" spans="1:16">
      <c r="A59" s="12"/>
      <c r="B59" s="25">
        <v>341.8</v>
      </c>
      <c r="C59" s="20" t="s">
        <v>205</v>
      </c>
      <c r="D59" s="47">
        <v>0</v>
      </c>
      <c r="E59" s="47">
        <v>625000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625000</v>
      </c>
      <c r="O59" s="48">
        <f t="shared" si="8"/>
        <v>1.5683696233152573</v>
      </c>
      <c r="P59" s="9"/>
    </row>
    <row r="60" spans="1:16">
      <c r="A60" s="12"/>
      <c r="B60" s="25">
        <v>341.9</v>
      </c>
      <c r="C60" s="20" t="s">
        <v>166</v>
      </c>
      <c r="D60" s="47">
        <v>11965000</v>
      </c>
      <c r="E60" s="47">
        <v>2092000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14057000</v>
      </c>
      <c r="O60" s="48">
        <f t="shared" si="8"/>
        <v>35.274514871908117</v>
      </c>
      <c r="P60" s="9"/>
    </row>
    <row r="61" spans="1:16">
      <c r="A61" s="12"/>
      <c r="B61" s="25">
        <v>342.1</v>
      </c>
      <c r="C61" s="20" t="s">
        <v>72</v>
      </c>
      <c r="D61" s="47">
        <v>952000</v>
      </c>
      <c r="E61" s="47">
        <v>966000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1918000</v>
      </c>
      <c r="O61" s="48">
        <f t="shared" si="8"/>
        <v>4.8130127000298621</v>
      </c>
      <c r="P61" s="9"/>
    </row>
    <row r="62" spans="1:16">
      <c r="A62" s="12"/>
      <c r="B62" s="25">
        <v>342.6</v>
      </c>
      <c r="C62" s="20" t="s">
        <v>73</v>
      </c>
      <c r="D62" s="47">
        <v>9973000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9973000</v>
      </c>
      <c r="O62" s="48">
        <f t="shared" si="8"/>
        <v>25.026160405316897</v>
      </c>
      <c r="P62" s="9"/>
    </row>
    <row r="63" spans="1:16">
      <c r="A63" s="12"/>
      <c r="B63" s="25">
        <v>343.3</v>
      </c>
      <c r="C63" s="20" t="s">
        <v>74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61555000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61555000</v>
      </c>
      <c r="O63" s="48">
        <f t="shared" si="8"/>
        <v>154.46558746107306</v>
      </c>
      <c r="P63" s="9"/>
    </row>
    <row r="64" spans="1:16">
      <c r="A64" s="12"/>
      <c r="B64" s="25">
        <v>343.4</v>
      </c>
      <c r="C64" s="20" t="s">
        <v>75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47952000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47952000</v>
      </c>
      <c r="O64" s="48">
        <f t="shared" si="8"/>
        <v>120.33033628354116</v>
      </c>
      <c r="P64" s="9"/>
    </row>
    <row r="65" spans="1:16">
      <c r="A65" s="12"/>
      <c r="B65" s="25">
        <v>343.5</v>
      </c>
      <c r="C65" s="20" t="s">
        <v>76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87658000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87658000</v>
      </c>
      <c r="O65" s="48">
        <f t="shared" si="8"/>
        <v>219.96823110491013</v>
      </c>
      <c r="P65" s="9"/>
    </row>
    <row r="66" spans="1:16">
      <c r="A66" s="12"/>
      <c r="B66" s="25">
        <v>343.7</v>
      </c>
      <c r="C66" s="20" t="s">
        <v>77</v>
      </c>
      <c r="D66" s="47">
        <v>110000</v>
      </c>
      <c r="E66" s="47">
        <v>2000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112000</v>
      </c>
      <c r="O66" s="48">
        <f t="shared" si="8"/>
        <v>0.28105183649809412</v>
      </c>
      <c r="P66" s="9"/>
    </row>
    <row r="67" spans="1:16">
      <c r="A67" s="12"/>
      <c r="B67" s="25">
        <v>344.2</v>
      </c>
      <c r="C67" s="20" t="s">
        <v>167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14443000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14443000</v>
      </c>
      <c r="O67" s="48">
        <f t="shared" si="8"/>
        <v>36.243139951267622</v>
      </c>
      <c r="P67" s="9"/>
    </row>
    <row r="68" spans="1:16">
      <c r="A68" s="12"/>
      <c r="B68" s="25">
        <v>344.3</v>
      </c>
      <c r="C68" s="20" t="s">
        <v>168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612000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612000</v>
      </c>
      <c r="O68" s="48">
        <f t="shared" si="8"/>
        <v>1.5357475351503</v>
      </c>
      <c r="P68" s="9"/>
    </row>
    <row r="69" spans="1:16">
      <c r="A69" s="12"/>
      <c r="B69" s="25">
        <v>344.4</v>
      </c>
      <c r="C69" s="20" t="s">
        <v>169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277000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277000</v>
      </c>
      <c r="O69" s="48">
        <f t="shared" ref="O69:O100" si="12">(N69/O$108)</f>
        <v>0.69510141705332207</v>
      </c>
      <c r="P69" s="9"/>
    </row>
    <row r="70" spans="1:16">
      <c r="A70" s="12"/>
      <c r="B70" s="25">
        <v>344.5</v>
      </c>
      <c r="C70" s="20" t="s">
        <v>219</v>
      </c>
      <c r="D70" s="47">
        <v>14000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14000</v>
      </c>
      <c r="O70" s="48">
        <f t="shared" si="12"/>
        <v>3.5131479562261765E-2</v>
      </c>
      <c r="P70" s="9"/>
    </row>
    <row r="71" spans="1:16">
      <c r="A71" s="12"/>
      <c r="B71" s="25">
        <v>344.9</v>
      </c>
      <c r="C71" s="20" t="s">
        <v>170</v>
      </c>
      <c r="D71" s="47">
        <v>2000</v>
      </c>
      <c r="E71" s="47">
        <v>69000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71000</v>
      </c>
      <c r="O71" s="48">
        <f t="shared" si="12"/>
        <v>0.17816678920861323</v>
      </c>
      <c r="P71" s="9"/>
    </row>
    <row r="72" spans="1:16">
      <c r="A72" s="12"/>
      <c r="B72" s="25">
        <v>346.3</v>
      </c>
      <c r="C72" s="20" t="s">
        <v>82</v>
      </c>
      <c r="D72" s="47">
        <v>0</v>
      </c>
      <c r="E72" s="47">
        <v>53000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53000</v>
      </c>
      <c r="O72" s="48">
        <f t="shared" si="12"/>
        <v>0.13299774405713383</v>
      </c>
      <c r="P72" s="9"/>
    </row>
    <row r="73" spans="1:16">
      <c r="A73" s="12"/>
      <c r="B73" s="25">
        <v>346.4</v>
      </c>
      <c r="C73" s="20" t="s">
        <v>83</v>
      </c>
      <c r="D73" s="47">
        <v>29000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29000</v>
      </c>
      <c r="O73" s="48">
        <f t="shared" si="12"/>
        <v>7.2772350521827942E-2</v>
      </c>
      <c r="P73" s="9"/>
    </row>
    <row r="74" spans="1:16">
      <c r="A74" s="12"/>
      <c r="B74" s="25">
        <v>347.2</v>
      </c>
      <c r="C74" s="20" t="s">
        <v>85</v>
      </c>
      <c r="D74" s="47">
        <v>1000</v>
      </c>
      <c r="E74" s="47">
        <v>1225000</v>
      </c>
      <c r="F74" s="47">
        <v>0</v>
      </c>
      <c r="G74" s="47">
        <v>0</v>
      </c>
      <c r="H74" s="47">
        <v>0</v>
      </c>
      <c r="I74" s="47">
        <v>2000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1228000</v>
      </c>
      <c r="O74" s="48">
        <f t="shared" si="12"/>
        <v>3.0815326358898179</v>
      </c>
      <c r="P74" s="9"/>
    </row>
    <row r="75" spans="1:16">
      <c r="A75" s="12"/>
      <c r="B75" s="25">
        <v>347.5</v>
      </c>
      <c r="C75" s="20" t="s">
        <v>86</v>
      </c>
      <c r="D75" s="47">
        <v>0</v>
      </c>
      <c r="E75" s="47">
        <v>463000</v>
      </c>
      <c r="F75" s="47">
        <v>0</v>
      </c>
      <c r="G75" s="47">
        <v>0</v>
      </c>
      <c r="H75" s="47">
        <v>0</v>
      </c>
      <c r="I75" s="47">
        <v>944000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1407000</v>
      </c>
      <c r="O75" s="48">
        <f t="shared" si="12"/>
        <v>3.5307136960073073</v>
      </c>
      <c r="P75" s="9"/>
    </row>
    <row r="76" spans="1:16">
      <c r="A76" s="12"/>
      <c r="B76" s="25">
        <v>347.9</v>
      </c>
      <c r="C76" s="20" t="s">
        <v>87</v>
      </c>
      <c r="D76" s="47">
        <v>0</v>
      </c>
      <c r="E76" s="47">
        <v>93000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93000</v>
      </c>
      <c r="O76" s="48">
        <f t="shared" si="12"/>
        <v>0.23337339994931031</v>
      </c>
      <c r="P76" s="9"/>
    </row>
    <row r="77" spans="1:16">
      <c r="A77" s="12"/>
      <c r="B77" s="25">
        <v>348.88</v>
      </c>
      <c r="C77" s="20" t="s">
        <v>171</v>
      </c>
      <c r="D77" s="47">
        <v>379000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379000</v>
      </c>
      <c r="O77" s="48">
        <f t="shared" si="12"/>
        <v>0.95105933957837208</v>
      </c>
      <c r="P77" s="9"/>
    </row>
    <row r="78" spans="1:16">
      <c r="A78" s="12"/>
      <c r="B78" s="25">
        <v>348.92099999999999</v>
      </c>
      <c r="C78" s="20" t="s">
        <v>172</v>
      </c>
      <c r="D78" s="47">
        <v>62000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62000</v>
      </c>
      <c r="O78" s="48">
        <f t="shared" si="12"/>
        <v>0.15558226663287353</v>
      </c>
      <c r="P78" s="9"/>
    </row>
    <row r="79" spans="1:16">
      <c r="A79" s="12"/>
      <c r="B79" s="25">
        <v>348.92200000000003</v>
      </c>
      <c r="C79" s="20" t="s">
        <v>173</v>
      </c>
      <c r="D79" s="47">
        <v>62000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62000</v>
      </c>
      <c r="O79" s="48">
        <f t="shared" si="12"/>
        <v>0.15558226663287353</v>
      </c>
      <c r="P79" s="9"/>
    </row>
    <row r="80" spans="1:16">
      <c r="A80" s="12"/>
      <c r="B80" s="25">
        <v>348.923</v>
      </c>
      <c r="C80" s="20" t="s">
        <v>174</v>
      </c>
      <c r="D80" s="47">
        <v>62000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62000</v>
      </c>
      <c r="O80" s="48">
        <f t="shared" si="12"/>
        <v>0.15558226663287353</v>
      </c>
      <c r="P80" s="9"/>
    </row>
    <row r="81" spans="1:16">
      <c r="A81" s="12"/>
      <c r="B81" s="25">
        <v>348.92399999999998</v>
      </c>
      <c r="C81" s="20" t="s">
        <v>175</v>
      </c>
      <c r="D81" s="47">
        <v>62000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62000</v>
      </c>
      <c r="O81" s="48">
        <f t="shared" si="12"/>
        <v>0.15558226663287353</v>
      </c>
      <c r="P81" s="9"/>
    </row>
    <row r="82" spans="1:16">
      <c r="A82" s="12"/>
      <c r="B82" s="25">
        <v>348.99</v>
      </c>
      <c r="C82" s="20" t="s">
        <v>176</v>
      </c>
      <c r="D82" s="47">
        <v>919000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919000</v>
      </c>
      <c r="O82" s="48">
        <f t="shared" si="12"/>
        <v>2.3061306941227544</v>
      </c>
      <c r="P82" s="9"/>
    </row>
    <row r="83" spans="1:16">
      <c r="A83" s="12"/>
      <c r="B83" s="25">
        <v>349</v>
      </c>
      <c r="C83" s="20" t="s">
        <v>1</v>
      </c>
      <c r="D83" s="47">
        <v>12199000</v>
      </c>
      <c r="E83" s="47">
        <v>1796000</v>
      </c>
      <c r="F83" s="47">
        <v>0</v>
      </c>
      <c r="G83" s="47">
        <v>0</v>
      </c>
      <c r="H83" s="47">
        <v>0</v>
      </c>
      <c r="I83" s="47">
        <v>167000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14162000</v>
      </c>
      <c r="O83" s="48">
        <f t="shared" si="12"/>
        <v>35.538000968625077</v>
      </c>
      <c r="P83" s="9"/>
    </row>
    <row r="84" spans="1:16" ht="15.75">
      <c r="A84" s="29" t="s">
        <v>65</v>
      </c>
      <c r="B84" s="30"/>
      <c r="C84" s="31"/>
      <c r="D84" s="32">
        <f t="shared" ref="D84:M84" si="13">SUM(D85:D91)</f>
        <v>531000</v>
      </c>
      <c r="E84" s="32">
        <f t="shared" si="13"/>
        <v>5715000</v>
      </c>
      <c r="F84" s="32">
        <f t="shared" si="13"/>
        <v>0</v>
      </c>
      <c r="G84" s="32">
        <f t="shared" si="13"/>
        <v>0</v>
      </c>
      <c r="H84" s="32">
        <f t="shared" si="13"/>
        <v>0</v>
      </c>
      <c r="I84" s="32">
        <f t="shared" si="13"/>
        <v>24000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0</v>
      </c>
      <c r="N84" s="32">
        <f>SUM(D84:M84)</f>
        <v>6270000</v>
      </c>
      <c r="O84" s="46">
        <f t="shared" si="12"/>
        <v>15.733884061098662</v>
      </c>
      <c r="P84" s="10"/>
    </row>
    <row r="85" spans="1:16">
      <c r="A85" s="13"/>
      <c r="B85" s="40">
        <v>351.1</v>
      </c>
      <c r="C85" s="21" t="s">
        <v>102</v>
      </c>
      <c r="D85" s="47">
        <v>0</v>
      </c>
      <c r="E85" s="47">
        <v>215000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215000</v>
      </c>
      <c r="O85" s="48">
        <f t="shared" si="12"/>
        <v>0.53951915042044851</v>
      </c>
      <c r="P85" s="9"/>
    </row>
    <row r="86" spans="1:16">
      <c r="A86" s="13"/>
      <c r="B86" s="40">
        <v>351.3</v>
      </c>
      <c r="C86" s="21" t="s">
        <v>129</v>
      </c>
      <c r="D86" s="47">
        <v>21000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1" si="14">SUM(D86:M86)</f>
        <v>21000</v>
      </c>
      <c r="O86" s="48">
        <f t="shared" si="12"/>
        <v>5.2697219343392644E-2</v>
      </c>
      <c r="P86" s="9"/>
    </row>
    <row r="87" spans="1:16">
      <c r="A87" s="13"/>
      <c r="B87" s="40">
        <v>351.5</v>
      </c>
      <c r="C87" s="21" t="s">
        <v>103</v>
      </c>
      <c r="D87" s="47">
        <v>128000</v>
      </c>
      <c r="E87" s="47">
        <v>4448000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4576000</v>
      </c>
      <c r="O87" s="48">
        <f t="shared" si="12"/>
        <v>11.482975034064989</v>
      </c>
      <c r="P87" s="9"/>
    </row>
    <row r="88" spans="1:16">
      <c r="A88" s="13"/>
      <c r="B88" s="40">
        <v>352</v>
      </c>
      <c r="C88" s="21" t="s">
        <v>104</v>
      </c>
      <c r="D88" s="47">
        <v>0</v>
      </c>
      <c r="E88" s="47">
        <v>22000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22000</v>
      </c>
      <c r="O88" s="48">
        <f t="shared" si="12"/>
        <v>5.5206610740697055E-2</v>
      </c>
      <c r="P88" s="9"/>
    </row>
    <row r="89" spans="1:16">
      <c r="A89" s="13"/>
      <c r="B89" s="40">
        <v>353</v>
      </c>
      <c r="C89" s="21" t="s">
        <v>105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24000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24000</v>
      </c>
      <c r="O89" s="48">
        <f t="shared" si="12"/>
        <v>6.0225393535305885E-2</v>
      </c>
      <c r="P89" s="9"/>
    </row>
    <row r="90" spans="1:16">
      <c r="A90" s="13"/>
      <c r="B90" s="40">
        <v>354</v>
      </c>
      <c r="C90" s="21" t="s">
        <v>106</v>
      </c>
      <c r="D90" s="47">
        <v>21000</v>
      </c>
      <c r="E90" s="47">
        <v>1030000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1051000</v>
      </c>
      <c r="O90" s="48">
        <f t="shared" si="12"/>
        <v>2.6373703585669368</v>
      </c>
      <c r="P90" s="9"/>
    </row>
    <row r="91" spans="1:16">
      <c r="A91" s="13"/>
      <c r="B91" s="40">
        <v>359</v>
      </c>
      <c r="C91" s="21" t="s">
        <v>107</v>
      </c>
      <c r="D91" s="47">
        <v>361000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361000</v>
      </c>
      <c r="O91" s="48">
        <f t="shared" si="12"/>
        <v>0.90589029442689262</v>
      </c>
      <c r="P91" s="9"/>
    </row>
    <row r="92" spans="1:16" ht="15.75">
      <c r="A92" s="29" t="s">
        <v>4</v>
      </c>
      <c r="B92" s="30"/>
      <c r="C92" s="31"/>
      <c r="D92" s="32">
        <f t="shared" ref="D92:M92" si="15">SUM(D93:D98)</f>
        <v>8443000</v>
      </c>
      <c r="E92" s="32">
        <f t="shared" si="15"/>
        <v>8168000</v>
      </c>
      <c r="F92" s="32">
        <f t="shared" si="15"/>
        <v>164000</v>
      </c>
      <c r="G92" s="32">
        <f t="shared" si="15"/>
        <v>3369000</v>
      </c>
      <c r="H92" s="32">
        <f t="shared" si="15"/>
        <v>0</v>
      </c>
      <c r="I92" s="32">
        <f t="shared" si="15"/>
        <v>13466000</v>
      </c>
      <c r="J92" s="32">
        <f t="shared" si="15"/>
        <v>5387000</v>
      </c>
      <c r="K92" s="32">
        <f t="shared" si="15"/>
        <v>0</v>
      </c>
      <c r="L92" s="32">
        <f t="shared" si="15"/>
        <v>705000</v>
      </c>
      <c r="M92" s="32">
        <f t="shared" si="15"/>
        <v>0</v>
      </c>
      <c r="N92" s="32">
        <f t="shared" ref="N92:N106" si="16">SUM(D92:M92)</f>
        <v>39702000</v>
      </c>
      <c r="O92" s="46">
        <f t="shared" si="12"/>
        <v>99.627857255779759</v>
      </c>
      <c r="P92" s="10"/>
    </row>
    <row r="93" spans="1:16">
      <c r="A93" s="12"/>
      <c r="B93" s="25">
        <v>361.1</v>
      </c>
      <c r="C93" s="20" t="s">
        <v>108</v>
      </c>
      <c r="D93" s="47">
        <v>2408000</v>
      </c>
      <c r="E93" s="47">
        <v>2733000</v>
      </c>
      <c r="F93" s="47">
        <v>164000</v>
      </c>
      <c r="G93" s="47">
        <v>3363000</v>
      </c>
      <c r="H93" s="47">
        <v>0</v>
      </c>
      <c r="I93" s="47">
        <v>8733000</v>
      </c>
      <c r="J93" s="47">
        <v>995000</v>
      </c>
      <c r="K93" s="47">
        <v>0</v>
      </c>
      <c r="L93" s="47">
        <v>705000</v>
      </c>
      <c r="M93" s="47">
        <v>0</v>
      </c>
      <c r="N93" s="47">
        <f t="shared" si="16"/>
        <v>19101000</v>
      </c>
      <c r="O93" s="48">
        <f t="shared" si="12"/>
        <v>47.931885079911567</v>
      </c>
      <c r="P93" s="9"/>
    </row>
    <row r="94" spans="1:16">
      <c r="A94" s="12"/>
      <c r="B94" s="25">
        <v>362</v>
      </c>
      <c r="C94" s="20" t="s">
        <v>109</v>
      </c>
      <c r="D94" s="47">
        <v>925000</v>
      </c>
      <c r="E94" s="47">
        <v>489000</v>
      </c>
      <c r="F94" s="47">
        <v>0</v>
      </c>
      <c r="G94" s="47">
        <v>0</v>
      </c>
      <c r="H94" s="47">
        <v>0</v>
      </c>
      <c r="I94" s="47">
        <v>2441000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3855000</v>
      </c>
      <c r="O94" s="48">
        <f t="shared" si="12"/>
        <v>9.6737038366085066</v>
      </c>
      <c r="P94" s="9"/>
    </row>
    <row r="95" spans="1:16">
      <c r="A95" s="12"/>
      <c r="B95" s="25">
        <v>364</v>
      </c>
      <c r="C95" s="20" t="s">
        <v>177</v>
      </c>
      <c r="D95" s="47">
        <v>354000</v>
      </c>
      <c r="E95" s="47">
        <v>65000</v>
      </c>
      <c r="F95" s="47">
        <v>0</v>
      </c>
      <c r="G95" s="47">
        <v>0</v>
      </c>
      <c r="H95" s="47">
        <v>0</v>
      </c>
      <c r="I95" s="47">
        <v>-48000</v>
      </c>
      <c r="J95" s="47">
        <v>679000</v>
      </c>
      <c r="K95" s="47">
        <v>0</v>
      </c>
      <c r="L95" s="47">
        <v>0</v>
      </c>
      <c r="M95" s="47">
        <v>0</v>
      </c>
      <c r="N95" s="47">
        <f t="shared" si="16"/>
        <v>1050000</v>
      </c>
      <c r="O95" s="48">
        <f t="shared" si="12"/>
        <v>2.6348609671696321</v>
      </c>
      <c r="P95" s="9"/>
    </row>
    <row r="96" spans="1:16">
      <c r="A96" s="12"/>
      <c r="B96" s="25">
        <v>365</v>
      </c>
      <c r="C96" s="20" t="s">
        <v>178</v>
      </c>
      <c r="D96" s="47">
        <v>0</v>
      </c>
      <c r="E96" s="47">
        <v>5000</v>
      </c>
      <c r="F96" s="47">
        <v>0</v>
      </c>
      <c r="G96" s="47">
        <v>0</v>
      </c>
      <c r="H96" s="47">
        <v>0</v>
      </c>
      <c r="I96" s="47">
        <v>13000</v>
      </c>
      <c r="J96" s="47">
        <v>3000</v>
      </c>
      <c r="K96" s="47">
        <v>0</v>
      </c>
      <c r="L96" s="47">
        <v>0</v>
      </c>
      <c r="M96" s="47">
        <v>0</v>
      </c>
      <c r="N96" s="47">
        <f t="shared" si="16"/>
        <v>21000</v>
      </c>
      <c r="O96" s="48">
        <f t="shared" si="12"/>
        <v>5.2697219343392644E-2</v>
      </c>
      <c r="P96" s="9"/>
    </row>
    <row r="97" spans="1:119">
      <c r="A97" s="12"/>
      <c r="B97" s="25">
        <v>366</v>
      </c>
      <c r="C97" s="20" t="s">
        <v>112</v>
      </c>
      <c r="D97" s="47">
        <v>1398000</v>
      </c>
      <c r="E97" s="47">
        <v>1405000</v>
      </c>
      <c r="F97" s="47">
        <v>0</v>
      </c>
      <c r="G97" s="47">
        <v>0</v>
      </c>
      <c r="H97" s="47">
        <v>0</v>
      </c>
      <c r="I97" s="47">
        <v>0</v>
      </c>
      <c r="J97" s="47">
        <v>12000</v>
      </c>
      <c r="K97" s="47">
        <v>0</v>
      </c>
      <c r="L97" s="47">
        <v>0</v>
      </c>
      <c r="M97" s="47">
        <v>0</v>
      </c>
      <c r="N97" s="47">
        <f t="shared" si="16"/>
        <v>2815000</v>
      </c>
      <c r="O97" s="48">
        <f t="shared" si="12"/>
        <v>7.0639367834119193</v>
      </c>
      <c r="P97" s="9"/>
    </row>
    <row r="98" spans="1:119">
      <c r="A98" s="12"/>
      <c r="B98" s="25">
        <v>369.9</v>
      </c>
      <c r="C98" s="20" t="s">
        <v>113</v>
      </c>
      <c r="D98" s="47">
        <v>3358000</v>
      </c>
      <c r="E98" s="47">
        <v>3471000</v>
      </c>
      <c r="F98" s="47">
        <v>0</v>
      </c>
      <c r="G98" s="47">
        <v>6000</v>
      </c>
      <c r="H98" s="47">
        <v>0</v>
      </c>
      <c r="I98" s="47">
        <v>2327000</v>
      </c>
      <c r="J98" s="47">
        <v>3698000</v>
      </c>
      <c r="K98" s="47">
        <v>0</v>
      </c>
      <c r="L98" s="47">
        <v>0</v>
      </c>
      <c r="M98" s="47">
        <v>0</v>
      </c>
      <c r="N98" s="47">
        <f t="shared" si="16"/>
        <v>12860000</v>
      </c>
      <c r="O98" s="48">
        <f t="shared" si="12"/>
        <v>32.270773369334734</v>
      </c>
      <c r="P98" s="9"/>
    </row>
    <row r="99" spans="1:119" ht="15.75">
      <c r="A99" s="29" t="s">
        <v>66</v>
      </c>
      <c r="B99" s="30"/>
      <c r="C99" s="31"/>
      <c r="D99" s="32">
        <f t="shared" ref="D99:M99" si="17">SUM(D100:D105)</f>
        <v>12842000</v>
      </c>
      <c r="E99" s="32">
        <f t="shared" si="17"/>
        <v>15394000</v>
      </c>
      <c r="F99" s="32">
        <f t="shared" si="17"/>
        <v>67960000</v>
      </c>
      <c r="G99" s="32">
        <f t="shared" si="17"/>
        <v>110421000</v>
      </c>
      <c r="H99" s="32">
        <f t="shared" si="17"/>
        <v>0</v>
      </c>
      <c r="I99" s="32">
        <f t="shared" si="17"/>
        <v>68456000</v>
      </c>
      <c r="J99" s="32">
        <f t="shared" si="17"/>
        <v>3340000</v>
      </c>
      <c r="K99" s="32">
        <f t="shared" si="17"/>
        <v>0</v>
      </c>
      <c r="L99" s="32">
        <f t="shared" si="17"/>
        <v>73849000</v>
      </c>
      <c r="M99" s="32">
        <f t="shared" si="17"/>
        <v>0</v>
      </c>
      <c r="N99" s="32">
        <f t="shared" si="16"/>
        <v>352262000</v>
      </c>
      <c r="O99" s="46">
        <f t="shared" si="12"/>
        <v>883.96323239724666</v>
      </c>
      <c r="P99" s="9"/>
    </row>
    <row r="100" spans="1:119">
      <c r="A100" s="12"/>
      <c r="B100" s="25">
        <v>381</v>
      </c>
      <c r="C100" s="20" t="s">
        <v>114</v>
      </c>
      <c r="D100" s="47">
        <v>12842000</v>
      </c>
      <c r="E100" s="47">
        <v>15394000</v>
      </c>
      <c r="F100" s="47">
        <v>21129000</v>
      </c>
      <c r="G100" s="47">
        <v>90246000</v>
      </c>
      <c r="H100" s="47">
        <v>0</v>
      </c>
      <c r="I100" s="47">
        <v>17030000</v>
      </c>
      <c r="J100" s="47">
        <v>3340000</v>
      </c>
      <c r="K100" s="47">
        <v>0</v>
      </c>
      <c r="L100" s="47">
        <v>0</v>
      </c>
      <c r="M100" s="47">
        <v>0</v>
      </c>
      <c r="N100" s="47">
        <f t="shared" si="16"/>
        <v>159981000</v>
      </c>
      <c r="O100" s="48">
        <f t="shared" si="12"/>
        <v>401.45494513215709</v>
      </c>
      <c r="P100" s="9"/>
    </row>
    <row r="101" spans="1:119">
      <c r="A101" s="12"/>
      <c r="B101" s="25">
        <v>384</v>
      </c>
      <c r="C101" s="20" t="s">
        <v>179</v>
      </c>
      <c r="D101" s="47">
        <v>0</v>
      </c>
      <c r="E101" s="47">
        <v>0</v>
      </c>
      <c r="F101" s="47">
        <v>0</v>
      </c>
      <c r="G101" s="47">
        <v>12264000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12264000</v>
      </c>
      <c r="O101" s="48">
        <f t="shared" ref="O101:O106" si="18">(N101/O$108)</f>
        <v>30.775176096541305</v>
      </c>
      <c r="P101" s="9"/>
    </row>
    <row r="102" spans="1:119">
      <c r="A102" s="12"/>
      <c r="B102" s="25">
        <v>385</v>
      </c>
      <c r="C102" s="20" t="s">
        <v>130</v>
      </c>
      <c r="D102" s="47">
        <v>0</v>
      </c>
      <c r="E102" s="47">
        <v>0</v>
      </c>
      <c r="F102" s="47">
        <v>44810000</v>
      </c>
      <c r="G102" s="47">
        <v>176000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44986000</v>
      </c>
      <c r="O102" s="48">
        <f t="shared" si="18"/>
        <v>112.88748139913626</v>
      </c>
      <c r="P102" s="9"/>
    </row>
    <row r="103" spans="1:119">
      <c r="A103" s="12"/>
      <c r="B103" s="25">
        <v>389.4</v>
      </c>
      <c r="C103" s="20" t="s">
        <v>180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12000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12000</v>
      </c>
      <c r="O103" s="48">
        <f t="shared" si="18"/>
        <v>3.0112696767652943E-2</v>
      </c>
      <c r="P103" s="9"/>
    </row>
    <row r="104" spans="1:119">
      <c r="A104" s="12"/>
      <c r="B104" s="25">
        <v>389.8</v>
      </c>
      <c r="C104" s="20" t="s">
        <v>181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49638000</v>
      </c>
      <c r="J104" s="47">
        <v>0</v>
      </c>
      <c r="K104" s="47">
        <v>0</v>
      </c>
      <c r="L104" s="47">
        <v>73849000</v>
      </c>
      <c r="M104" s="47">
        <v>0</v>
      </c>
      <c r="N104" s="47">
        <f t="shared" si="16"/>
        <v>123487000</v>
      </c>
      <c r="O104" s="48">
        <f t="shared" si="18"/>
        <v>309.87721547892988</v>
      </c>
      <c r="P104" s="9"/>
    </row>
    <row r="105" spans="1:119" ht="15.75" thickBot="1">
      <c r="A105" s="12"/>
      <c r="B105" s="25">
        <v>389.9</v>
      </c>
      <c r="C105" s="20" t="s">
        <v>182</v>
      </c>
      <c r="D105" s="47">
        <v>0</v>
      </c>
      <c r="E105" s="47">
        <v>0</v>
      </c>
      <c r="F105" s="47">
        <v>2021000</v>
      </c>
      <c r="G105" s="47">
        <v>7735000</v>
      </c>
      <c r="H105" s="47">
        <v>0</v>
      </c>
      <c r="I105" s="47">
        <v>1776000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11532000</v>
      </c>
      <c r="O105" s="48">
        <f t="shared" si="18"/>
        <v>28.938301593714478</v>
      </c>
      <c r="P105" s="9"/>
    </row>
    <row r="106" spans="1:119" ht="16.5" thickBot="1">
      <c r="A106" s="14" t="s">
        <v>93</v>
      </c>
      <c r="B106" s="23"/>
      <c r="C106" s="22"/>
      <c r="D106" s="15">
        <f t="shared" ref="D106:M106" si="19">SUM(D5,D13,D22,D55,D84,D92,D99)</f>
        <v>316914000</v>
      </c>
      <c r="E106" s="15">
        <f t="shared" si="19"/>
        <v>229429000</v>
      </c>
      <c r="F106" s="15">
        <f t="shared" si="19"/>
        <v>68124000</v>
      </c>
      <c r="G106" s="15">
        <f t="shared" si="19"/>
        <v>121960000</v>
      </c>
      <c r="H106" s="15">
        <f t="shared" si="19"/>
        <v>0</v>
      </c>
      <c r="I106" s="15">
        <f t="shared" si="19"/>
        <v>308560000</v>
      </c>
      <c r="J106" s="15">
        <f t="shared" si="19"/>
        <v>90766000</v>
      </c>
      <c r="K106" s="15">
        <f t="shared" si="19"/>
        <v>0</v>
      </c>
      <c r="L106" s="15">
        <f t="shared" si="19"/>
        <v>74554000</v>
      </c>
      <c r="M106" s="15">
        <f t="shared" si="19"/>
        <v>0</v>
      </c>
      <c r="N106" s="15">
        <f t="shared" si="16"/>
        <v>1210307000</v>
      </c>
      <c r="O106" s="38">
        <f t="shared" si="18"/>
        <v>3037.1339738973106</v>
      </c>
      <c r="P106" s="6"/>
      <c r="Q106" s="2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</row>
    <row r="107" spans="1:119">
      <c r="A107" s="16"/>
      <c r="B107" s="18"/>
      <c r="C107" s="18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9"/>
    </row>
    <row r="108" spans="1:119">
      <c r="A108" s="41"/>
      <c r="B108" s="42"/>
      <c r="C108" s="42"/>
      <c r="D108" s="43"/>
      <c r="E108" s="43"/>
      <c r="F108" s="43"/>
      <c r="G108" s="43"/>
      <c r="H108" s="43"/>
      <c r="I108" s="43"/>
      <c r="J108" s="43"/>
      <c r="K108" s="43"/>
      <c r="L108" s="52" t="s">
        <v>220</v>
      </c>
      <c r="M108" s="52"/>
      <c r="N108" s="52"/>
      <c r="O108" s="44">
        <v>398503</v>
      </c>
    </row>
    <row r="109" spans="1:119">
      <c r="A109" s="53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5"/>
    </row>
    <row r="110" spans="1:119" ht="15.75" customHeight="1" thickBot="1">
      <c r="A110" s="56" t="s">
        <v>133</v>
      </c>
      <c r="B110" s="57"/>
      <c r="C110" s="57"/>
      <c r="D110" s="57"/>
      <c r="E110" s="57"/>
      <c r="F110" s="57"/>
      <c r="G110" s="57"/>
      <c r="H110" s="57"/>
      <c r="I110" s="57"/>
      <c r="J110" s="57"/>
      <c r="K110" s="57"/>
      <c r="L110" s="57"/>
      <c r="M110" s="57"/>
      <c r="N110" s="57"/>
      <c r="O110" s="58"/>
    </row>
  </sheetData>
  <mergeCells count="10">
    <mergeCell ref="L108:N108"/>
    <mergeCell ref="A109:O109"/>
    <mergeCell ref="A110:O11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213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187041000</v>
      </c>
      <c r="E5" s="27">
        <f t="shared" si="0"/>
        <v>119086000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306127000</v>
      </c>
      <c r="O5" s="33">
        <f t="shared" ref="O5:O36" si="1">(N5/O$106)</f>
        <v>790.18053038867981</v>
      </c>
      <c r="P5" s="6"/>
    </row>
    <row r="6" spans="1:133">
      <c r="A6" s="12"/>
      <c r="B6" s="25">
        <v>311</v>
      </c>
      <c r="C6" s="20" t="s">
        <v>3</v>
      </c>
      <c r="D6" s="47">
        <v>184317000</v>
      </c>
      <c r="E6" s="47">
        <v>55135000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239452000</v>
      </c>
      <c r="O6" s="48">
        <f t="shared" si="1"/>
        <v>618.07781856102258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15868000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15868000</v>
      </c>
      <c r="O7" s="48">
        <f t="shared" si="1"/>
        <v>40.95876762326607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1931000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1931000</v>
      </c>
      <c r="O8" s="48">
        <f t="shared" si="1"/>
        <v>4.9843320065872687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18493000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18493000</v>
      </c>
      <c r="O9" s="48">
        <f t="shared" si="1"/>
        <v>47.734464939315565</v>
      </c>
      <c r="P9" s="9"/>
    </row>
    <row r="10" spans="1:133">
      <c r="A10" s="12"/>
      <c r="B10" s="25">
        <v>312.60000000000002</v>
      </c>
      <c r="C10" s="20" t="s">
        <v>209</v>
      </c>
      <c r="D10" s="47">
        <v>0</v>
      </c>
      <c r="E10" s="47">
        <v>25529000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25529000</v>
      </c>
      <c r="O10" s="48">
        <f t="shared" si="1"/>
        <v>65.895914964353381</v>
      </c>
      <c r="P10" s="9"/>
    </row>
    <row r="11" spans="1:133">
      <c r="A11" s="12"/>
      <c r="B11" s="25">
        <v>314.89999999999998</v>
      </c>
      <c r="C11" s="20" t="s">
        <v>135</v>
      </c>
      <c r="D11" s="47">
        <v>0</v>
      </c>
      <c r="E11" s="47">
        <v>1815000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1815000</v>
      </c>
      <c r="O11" s="48">
        <f t="shared" si="1"/>
        <v>4.6849107156685097</v>
      </c>
      <c r="P11" s="9"/>
    </row>
    <row r="12" spans="1:133">
      <c r="A12" s="12"/>
      <c r="B12" s="25">
        <v>315</v>
      </c>
      <c r="C12" s="20" t="s">
        <v>155</v>
      </c>
      <c r="D12" s="47">
        <v>2724000</v>
      </c>
      <c r="E12" s="47">
        <v>309000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3033000</v>
      </c>
      <c r="O12" s="48">
        <f t="shared" si="1"/>
        <v>7.8288342703154763</v>
      </c>
      <c r="P12" s="9"/>
    </row>
    <row r="13" spans="1:133">
      <c r="A13" s="12"/>
      <c r="B13" s="25">
        <v>316</v>
      </c>
      <c r="C13" s="20" t="s">
        <v>156</v>
      </c>
      <c r="D13" s="47">
        <v>0</v>
      </c>
      <c r="E13" s="47">
        <v>6000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6000</v>
      </c>
      <c r="O13" s="48">
        <f t="shared" si="1"/>
        <v>1.548730815097028E-2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SUM(D15:D20)</f>
        <v>937000</v>
      </c>
      <c r="E14" s="32">
        <f t="shared" si="3"/>
        <v>39837000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122000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3" si="4">SUM(D14:M14)</f>
        <v>40896000</v>
      </c>
      <c r="O14" s="46">
        <f t="shared" si="1"/>
        <v>105.56149235701342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5260000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5260000</v>
      </c>
      <c r="O15" s="48">
        <f t="shared" si="1"/>
        <v>13.577206812350612</v>
      </c>
      <c r="P15" s="9"/>
    </row>
    <row r="16" spans="1:133">
      <c r="A16" s="12"/>
      <c r="B16" s="25">
        <v>324.11</v>
      </c>
      <c r="C16" s="20" t="s">
        <v>19</v>
      </c>
      <c r="D16" s="47">
        <v>0</v>
      </c>
      <c r="E16" s="47">
        <v>3183000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3183000</v>
      </c>
      <c r="O16" s="48">
        <f t="shared" si="1"/>
        <v>8.2160169740897331</v>
      </c>
      <c r="P16" s="9"/>
    </row>
    <row r="17" spans="1:16">
      <c r="A17" s="12"/>
      <c r="B17" s="25">
        <v>324.31</v>
      </c>
      <c r="C17" s="20" t="s">
        <v>20</v>
      </c>
      <c r="D17" s="47">
        <v>0</v>
      </c>
      <c r="E17" s="47">
        <v>21787000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21787000</v>
      </c>
      <c r="O17" s="48">
        <f t="shared" si="1"/>
        <v>56.236997114198246</v>
      </c>
      <c r="P17" s="9"/>
    </row>
    <row r="18" spans="1:16">
      <c r="A18" s="12"/>
      <c r="B18" s="25">
        <v>324.61</v>
      </c>
      <c r="C18" s="20" t="s">
        <v>21</v>
      </c>
      <c r="D18" s="47">
        <v>0</v>
      </c>
      <c r="E18" s="47">
        <v>4938000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4938000</v>
      </c>
      <c r="O18" s="48">
        <f t="shared" si="1"/>
        <v>12.74605460824854</v>
      </c>
      <c r="P18" s="9"/>
    </row>
    <row r="19" spans="1:16">
      <c r="A19" s="12"/>
      <c r="B19" s="25">
        <v>325.10000000000002</v>
      </c>
      <c r="C19" s="20" t="s">
        <v>22</v>
      </c>
      <c r="D19" s="47">
        <v>0</v>
      </c>
      <c r="E19" s="47">
        <v>48000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48000</v>
      </c>
      <c r="O19" s="48">
        <f t="shared" si="1"/>
        <v>0.12389846520776224</v>
      </c>
      <c r="P19" s="9"/>
    </row>
    <row r="20" spans="1:16">
      <c r="A20" s="12"/>
      <c r="B20" s="25">
        <v>329</v>
      </c>
      <c r="C20" s="20" t="s">
        <v>23</v>
      </c>
      <c r="D20" s="47">
        <v>937000</v>
      </c>
      <c r="E20" s="47">
        <v>4621000</v>
      </c>
      <c r="F20" s="47">
        <v>0</v>
      </c>
      <c r="G20" s="47">
        <v>0</v>
      </c>
      <c r="H20" s="47">
        <v>0</v>
      </c>
      <c r="I20" s="47">
        <v>122000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5680000</v>
      </c>
      <c r="O20" s="48">
        <f t="shared" si="1"/>
        <v>14.661318382918532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SUM(D22:D55)</f>
        <v>55282000</v>
      </c>
      <c r="E21" s="32">
        <f t="shared" si="5"/>
        <v>20976000</v>
      </c>
      <c r="F21" s="32">
        <f t="shared" si="5"/>
        <v>0</v>
      </c>
      <c r="G21" s="32">
        <f t="shared" si="5"/>
        <v>1239000</v>
      </c>
      <c r="H21" s="32">
        <f t="shared" si="5"/>
        <v>0</v>
      </c>
      <c r="I21" s="32">
        <f t="shared" si="5"/>
        <v>21320000</v>
      </c>
      <c r="J21" s="32">
        <f t="shared" si="5"/>
        <v>17000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 t="shared" si="4"/>
        <v>98834000</v>
      </c>
      <c r="O21" s="46">
        <f t="shared" si="1"/>
        <v>255.11210229883278</v>
      </c>
      <c r="P21" s="10"/>
    </row>
    <row r="22" spans="1:16">
      <c r="A22" s="12"/>
      <c r="B22" s="25">
        <v>331.1</v>
      </c>
      <c r="C22" s="20" t="s">
        <v>24</v>
      </c>
      <c r="D22" s="47">
        <v>320000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320000</v>
      </c>
      <c r="O22" s="48">
        <f t="shared" si="1"/>
        <v>0.82598976805174829</v>
      </c>
      <c r="P22" s="9"/>
    </row>
    <row r="23" spans="1:16">
      <c r="A23" s="12"/>
      <c r="B23" s="25">
        <v>331.2</v>
      </c>
      <c r="C23" s="20" t="s">
        <v>25</v>
      </c>
      <c r="D23" s="47">
        <v>310000</v>
      </c>
      <c r="E23" s="47">
        <v>232000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542000</v>
      </c>
      <c r="O23" s="48">
        <f t="shared" si="1"/>
        <v>1.3990201696376485</v>
      </c>
      <c r="P23" s="9"/>
    </row>
    <row r="24" spans="1:16">
      <c r="A24" s="12"/>
      <c r="B24" s="25">
        <v>331.39</v>
      </c>
      <c r="C24" s="20" t="s">
        <v>30</v>
      </c>
      <c r="D24" s="47">
        <v>0</v>
      </c>
      <c r="E24" s="47">
        <v>23000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1" si="6">SUM(D24:M24)</f>
        <v>23000</v>
      </c>
      <c r="O24" s="48">
        <f t="shared" si="1"/>
        <v>5.9368014578719409E-2</v>
      </c>
      <c r="P24" s="9"/>
    </row>
    <row r="25" spans="1:16">
      <c r="A25" s="12"/>
      <c r="B25" s="25">
        <v>331.42</v>
      </c>
      <c r="C25" s="20" t="s">
        <v>31</v>
      </c>
      <c r="D25" s="47">
        <v>0</v>
      </c>
      <c r="E25" s="47">
        <v>1358000</v>
      </c>
      <c r="F25" s="47">
        <v>0</v>
      </c>
      <c r="G25" s="47">
        <v>0</v>
      </c>
      <c r="H25" s="47">
        <v>0</v>
      </c>
      <c r="I25" s="47">
        <v>8053000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9411000</v>
      </c>
      <c r="O25" s="48">
        <f t="shared" si="1"/>
        <v>24.291842834796885</v>
      </c>
      <c r="P25" s="9"/>
    </row>
    <row r="26" spans="1:16">
      <c r="A26" s="12"/>
      <c r="B26" s="25">
        <v>331.49</v>
      </c>
      <c r="C26" s="20" t="s">
        <v>32</v>
      </c>
      <c r="D26" s="47">
        <v>0</v>
      </c>
      <c r="E26" s="47">
        <v>251000</v>
      </c>
      <c r="F26" s="47">
        <v>0</v>
      </c>
      <c r="G26" s="47">
        <v>0</v>
      </c>
      <c r="H26" s="47">
        <v>0</v>
      </c>
      <c r="I26" s="47">
        <v>95000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346000</v>
      </c>
      <c r="O26" s="48">
        <f t="shared" si="1"/>
        <v>0.89310143670595277</v>
      </c>
      <c r="P26" s="9"/>
    </row>
    <row r="27" spans="1:16">
      <c r="A27" s="12"/>
      <c r="B27" s="25">
        <v>331.5</v>
      </c>
      <c r="C27" s="20" t="s">
        <v>27</v>
      </c>
      <c r="D27" s="47">
        <v>182000</v>
      </c>
      <c r="E27" s="47">
        <v>1710000</v>
      </c>
      <c r="F27" s="47">
        <v>0</v>
      </c>
      <c r="G27" s="47">
        <v>0</v>
      </c>
      <c r="H27" s="47">
        <v>0</v>
      </c>
      <c r="I27" s="47">
        <v>9588000</v>
      </c>
      <c r="J27" s="47">
        <v>15000</v>
      </c>
      <c r="K27" s="47">
        <v>0</v>
      </c>
      <c r="L27" s="47">
        <v>0</v>
      </c>
      <c r="M27" s="47">
        <v>0</v>
      </c>
      <c r="N27" s="47">
        <f t="shared" si="6"/>
        <v>11495000</v>
      </c>
      <c r="O27" s="48">
        <f t="shared" si="1"/>
        <v>29.671101199233895</v>
      </c>
      <c r="P27" s="9"/>
    </row>
    <row r="28" spans="1:16">
      <c r="A28" s="12"/>
      <c r="B28" s="25">
        <v>331.61</v>
      </c>
      <c r="C28" s="20" t="s">
        <v>33</v>
      </c>
      <c r="D28" s="47">
        <v>0</v>
      </c>
      <c r="E28" s="47">
        <v>75000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75000</v>
      </c>
      <c r="O28" s="48">
        <f t="shared" si="1"/>
        <v>0.1935913518871285</v>
      </c>
      <c r="P28" s="9"/>
    </row>
    <row r="29" spans="1:16">
      <c r="A29" s="12"/>
      <c r="B29" s="25">
        <v>331.62</v>
      </c>
      <c r="C29" s="20" t="s">
        <v>34</v>
      </c>
      <c r="D29" s="47">
        <v>0</v>
      </c>
      <c r="E29" s="47">
        <v>134000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134000</v>
      </c>
      <c r="O29" s="48">
        <f t="shared" si="1"/>
        <v>0.34588321537166961</v>
      </c>
      <c r="P29" s="9"/>
    </row>
    <row r="30" spans="1:16">
      <c r="A30" s="12"/>
      <c r="B30" s="25">
        <v>331.69</v>
      </c>
      <c r="C30" s="20" t="s">
        <v>35</v>
      </c>
      <c r="D30" s="47">
        <v>0</v>
      </c>
      <c r="E30" s="47">
        <v>120000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120000</v>
      </c>
      <c r="O30" s="48">
        <f t="shared" si="1"/>
        <v>0.30974616301940561</v>
      </c>
      <c r="P30" s="9"/>
    </row>
    <row r="31" spans="1:16">
      <c r="A31" s="12"/>
      <c r="B31" s="25">
        <v>334.2</v>
      </c>
      <c r="C31" s="20" t="s">
        <v>29</v>
      </c>
      <c r="D31" s="47">
        <v>0</v>
      </c>
      <c r="E31" s="47">
        <v>5594000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5594000</v>
      </c>
      <c r="O31" s="48">
        <f t="shared" si="1"/>
        <v>14.439333632754625</v>
      </c>
      <c r="P31" s="9"/>
    </row>
    <row r="32" spans="1:16">
      <c r="A32" s="12"/>
      <c r="B32" s="25">
        <v>334.39</v>
      </c>
      <c r="C32" s="20" t="s">
        <v>36</v>
      </c>
      <c r="D32" s="47">
        <v>0</v>
      </c>
      <c r="E32" s="47">
        <v>79000</v>
      </c>
      <c r="F32" s="47">
        <v>0</v>
      </c>
      <c r="G32" s="47">
        <v>45000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8" si="7">SUM(D32:M32)</f>
        <v>124000</v>
      </c>
      <c r="O32" s="48">
        <f t="shared" si="1"/>
        <v>0.32007103512005247</v>
      </c>
      <c r="P32" s="9"/>
    </row>
    <row r="33" spans="1:16">
      <c r="A33" s="12"/>
      <c r="B33" s="25">
        <v>334.42</v>
      </c>
      <c r="C33" s="20" t="s">
        <v>37</v>
      </c>
      <c r="D33" s="47">
        <v>0</v>
      </c>
      <c r="E33" s="47">
        <v>90000</v>
      </c>
      <c r="F33" s="47">
        <v>0</v>
      </c>
      <c r="G33" s="47">
        <v>0</v>
      </c>
      <c r="H33" s="47">
        <v>0</v>
      </c>
      <c r="I33" s="47">
        <v>669000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759000</v>
      </c>
      <c r="O33" s="48">
        <f t="shared" si="1"/>
        <v>1.9591444810977403</v>
      </c>
      <c r="P33" s="9"/>
    </row>
    <row r="34" spans="1:16">
      <c r="A34" s="12"/>
      <c r="B34" s="25">
        <v>334.49</v>
      </c>
      <c r="C34" s="20" t="s">
        <v>38</v>
      </c>
      <c r="D34" s="47">
        <v>133000</v>
      </c>
      <c r="E34" s="47">
        <v>429000</v>
      </c>
      <c r="F34" s="47">
        <v>0</v>
      </c>
      <c r="G34" s="47">
        <v>478000</v>
      </c>
      <c r="H34" s="47">
        <v>0</v>
      </c>
      <c r="I34" s="47">
        <v>2020000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3060000</v>
      </c>
      <c r="O34" s="48">
        <f t="shared" si="1"/>
        <v>7.8985271569948425</v>
      </c>
      <c r="P34" s="9"/>
    </row>
    <row r="35" spans="1:16">
      <c r="A35" s="12"/>
      <c r="B35" s="25">
        <v>334.5</v>
      </c>
      <c r="C35" s="20" t="s">
        <v>39</v>
      </c>
      <c r="D35" s="47">
        <v>20000</v>
      </c>
      <c r="E35" s="47">
        <v>1185000</v>
      </c>
      <c r="F35" s="47">
        <v>0</v>
      </c>
      <c r="G35" s="47">
        <v>0</v>
      </c>
      <c r="H35" s="47">
        <v>0</v>
      </c>
      <c r="I35" s="47">
        <v>804000</v>
      </c>
      <c r="J35" s="47">
        <v>2000</v>
      </c>
      <c r="K35" s="47">
        <v>0</v>
      </c>
      <c r="L35" s="47">
        <v>0</v>
      </c>
      <c r="M35" s="47">
        <v>0</v>
      </c>
      <c r="N35" s="47">
        <f t="shared" si="7"/>
        <v>2011000</v>
      </c>
      <c r="O35" s="48">
        <f t="shared" si="1"/>
        <v>5.1908294486002058</v>
      </c>
      <c r="P35" s="9"/>
    </row>
    <row r="36" spans="1:16">
      <c r="A36" s="12"/>
      <c r="B36" s="25">
        <v>334.61</v>
      </c>
      <c r="C36" s="20" t="s">
        <v>40</v>
      </c>
      <c r="D36" s="47">
        <v>0</v>
      </c>
      <c r="E36" s="47">
        <v>1388000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1388000</v>
      </c>
      <c r="O36" s="48">
        <f t="shared" si="1"/>
        <v>3.5827306189244581</v>
      </c>
      <c r="P36" s="9"/>
    </row>
    <row r="37" spans="1:16">
      <c r="A37" s="12"/>
      <c r="B37" s="25">
        <v>334.62</v>
      </c>
      <c r="C37" s="20" t="s">
        <v>41</v>
      </c>
      <c r="D37" s="47">
        <v>3700000</v>
      </c>
      <c r="E37" s="47">
        <v>846000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4546000</v>
      </c>
      <c r="O37" s="48">
        <f t="shared" ref="O37:O68" si="8">(N37/O$106)</f>
        <v>11.734217142385148</v>
      </c>
      <c r="P37" s="9"/>
    </row>
    <row r="38" spans="1:16">
      <c r="A38" s="12"/>
      <c r="B38" s="25">
        <v>334.7</v>
      </c>
      <c r="C38" s="20" t="s">
        <v>42</v>
      </c>
      <c r="D38" s="47">
        <v>0</v>
      </c>
      <c r="E38" s="47">
        <v>176000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176000</v>
      </c>
      <c r="O38" s="48">
        <f t="shared" si="8"/>
        <v>0.45429437242846155</v>
      </c>
      <c r="P38" s="9"/>
    </row>
    <row r="39" spans="1:16">
      <c r="A39" s="12"/>
      <c r="B39" s="25">
        <v>334.9</v>
      </c>
      <c r="C39" s="20" t="s">
        <v>43</v>
      </c>
      <c r="D39" s="47">
        <v>0</v>
      </c>
      <c r="E39" s="47">
        <v>0</v>
      </c>
      <c r="F39" s="47">
        <v>0</v>
      </c>
      <c r="G39" s="47">
        <v>224000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224000</v>
      </c>
      <c r="O39" s="48">
        <f t="shared" si="8"/>
        <v>0.57819283763622376</v>
      </c>
      <c r="P39" s="9"/>
    </row>
    <row r="40" spans="1:16">
      <c r="A40" s="12"/>
      <c r="B40" s="25">
        <v>335.12</v>
      </c>
      <c r="C40" s="20" t="s">
        <v>157</v>
      </c>
      <c r="D40" s="47">
        <v>10597000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10597000</v>
      </c>
      <c r="O40" s="48">
        <f t="shared" si="8"/>
        <v>27.353167412638676</v>
      </c>
      <c r="P40" s="9"/>
    </row>
    <row r="41" spans="1:16">
      <c r="A41" s="12"/>
      <c r="B41" s="25">
        <v>335.13</v>
      </c>
      <c r="C41" s="20" t="s">
        <v>158</v>
      </c>
      <c r="D41" s="47">
        <v>75000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75000</v>
      </c>
      <c r="O41" s="48">
        <f t="shared" si="8"/>
        <v>0.1935913518871285</v>
      </c>
      <c r="P41" s="9"/>
    </row>
    <row r="42" spans="1:16">
      <c r="A42" s="12"/>
      <c r="B42" s="25">
        <v>335.14</v>
      </c>
      <c r="C42" s="20" t="s">
        <v>159</v>
      </c>
      <c r="D42" s="47">
        <v>269000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269000</v>
      </c>
      <c r="O42" s="48">
        <f t="shared" si="8"/>
        <v>0.69434764876850086</v>
      </c>
      <c r="P42" s="9"/>
    </row>
    <row r="43" spans="1:16">
      <c r="A43" s="12"/>
      <c r="B43" s="25">
        <v>335.15</v>
      </c>
      <c r="C43" s="20" t="s">
        <v>160</v>
      </c>
      <c r="D43" s="47">
        <v>139000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139000</v>
      </c>
      <c r="O43" s="48">
        <f t="shared" si="8"/>
        <v>0.35878930549747817</v>
      </c>
      <c r="P43" s="9"/>
    </row>
    <row r="44" spans="1:16">
      <c r="A44" s="12"/>
      <c r="B44" s="25">
        <v>335.16</v>
      </c>
      <c r="C44" s="20" t="s">
        <v>161</v>
      </c>
      <c r="D44" s="47">
        <v>447000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447000</v>
      </c>
      <c r="O44" s="48">
        <f t="shared" si="8"/>
        <v>1.1538044572472859</v>
      </c>
      <c r="P44" s="9"/>
    </row>
    <row r="45" spans="1:16">
      <c r="A45" s="12"/>
      <c r="B45" s="25">
        <v>335.18</v>
      </c>
      <c r="C45" s="20" t="s">
        <v>162</v>
      </c>
      <c r="D45" s="47">
        <v>26819000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26819000</v>
      </c>
      <c r="O45" s="48">
        <f t="shared" si="8"/>
        <v>69.225686216811994</v>
      </c>
      <c r="P45" s="9"/>
    </row>
    <row r="46" spans="1:16">
      <c r="A46" s="12"/>
      <c r="B46" s="25">
        <v>335.39</v>
      </c>
      <c r="C46" s="20" t="s">
        <v>50</v>
      </c>
      <c r="D46" s="47">
        <v>0</v>
      </c>
      <c r="E46" s="47">
        <v>1128000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1128000</v>
      </c>
      <c r="O46" s="48">
        <f t="shared" si="8"/>
        <v>2.9116139323824126</v>
      </c>
      <c r="P46" s="9"/>
    </row>
    <row r="47" spans="1:16">
      <c r="A47" s="12"/>
      <c r="B47" s="25">
        <v>335.49</v>
      </c>
      <c r="C47" s="20" t="s">
        <v>51</v>
      </c>
      <c r="D47" s="47">
        <v>0</v>
      </c>
      <c r="E47" s="47">
        <v>5479000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5479000</v>
      </c>
      <c r="O47" s="48">
        <f t="shared" si="8"/>
        <v>14.142493559861027</v>
      </c>
      <c r="P47" s="9"/>
    </row>
    <row r="48" spans="1:16">
      <c r="A48" s="12"/>
      <c r="B48" s="25">
        <v>335.7</v>
      </c>
      <c r="C48" s="20" t="s">
        <v>53</v>
      </c>
      <c r="D48" s="47">
        <v>0</v>
      </c>
      <c r="E48" s="47">
        <v>363000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363000</v>
      </c>
      <c r="O48" s="48">
        <f t="shared" si="8"/>
        <v>0.93698214313370198</v>
      </c>
      <c r="P48" s="9"/>
    </row>
    <row r="49" spans="1:16">
      <c r="A49" s="12"/>
      <c r="B49" s="25">
        <v>337.1</v>
      </c>
      <c r="C49" s="20" t="s">
        <v>55</v>
      </c>
      <c r="D49" s="47">
        <v>325000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7" si="9">SUM(D49:M49)</f>
        <v>325000</v>
      </c>
      <c r="O49" s="48">
        <f t="shared" si="8"/>
        <v>0.83889585817755685</v>
      </c>
      <c r="P49" s="9"/>
    </row>
    <row r="50" spans="1:16">
      <c r="A50" s="12"/>
      <c r="B50" s="25">
        <v>337.2</v>
      </c>
      <c r="C50" s="20" t="s">
        <v>56</v>
      </c>
      <c r="D50" s="47">
        <v>0</v>
      </c>
      <c r="E50" s="47">
        <v>269000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269000</v>
      </c>
      <c r="O50" s="48">
        <f t="shared" si="8"/>
        <v>0.69434764876850086</v>
      </c>
      <c r="P50" s="9"/>
    </row>
    <row r="51" spans="1:16">
      <c r="A51" s="12"/>
      <c r="B51" s="25">
        <v>337.3</v>
      </c>
      <c r="C51" s="20" t="s">
        <v>57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91000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91000</v>
      </c>
      <c r="O51" s="48">
        <f t="shared" si="8"/>
        <v>0.23489084028971591</v>
      </c>
      <c r="P51" s="9"/>
    </row>
    <row r="52" spans="1:16">
      <c r="A52" s="12"/>
      <c r="B52" s="25">
        <v>337.4</v>
      </c>
      <c r="C52" s="20" t="s">
        <v>58</v>
      </c>
      <c r="D52" s="47">
        <v>0</v>
      </c>
      <c r="E52" s="47">
        <v>37000</v>
      </c>
      <c r="F52" s="47">
        <v>0</v>
      </c>
      <c r="G52" s="47">
        <v>300000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337000</v>
      </c>
      <c r="O52" s="48">
        <f t="shared" si="8"/>
        <v>0.86987047447949739</v>
      </c>
      <c r="P52" s="9"/>
    </row>
    <row r="53" spans="1:16">
      <c r="A53" s="12"/>
      <c r="B53" s="25">
        <v>337.6</v>
      </c>
      <c r="C53" s="20" t="s">
        <v>214</v>
      </c>
      <c r="D53" s="47">
        <v>0</v>
      </c>
      <c r="E53" s="47">
        <v>10000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10000</v>
      </c>
      <c r="O53" s="48">
        <f t="shared" si="8"/>
        <v>2.5812180251617134E-2</v>
      </c>
      <c r="P53" s="9"/>
    </row>
    <row r="54" spans="1:16">
      <c r="A54" s="12"/>
      <c r="B54" s="25">
        <v>337.7</v>
      </c>
      <c r="C54" s="20" t="s">
        <v>126</v>
      </c>
      <c r="D54" s="47">
        <v>0</v>
      </c>
      <c r="E54" s="47">
        <v>0</v>
      </c>
      <c r="F54" s="47">
        <v>0</v>
      </c>
      <c r="G54" s="47">
        <v>192000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192000</v>
      </c>
      <c r="O54" s="48">
        <f t="shared" si="8"/>
        <v>0.49559386083104895</v>
      </c>
      <c r="P54" s="9"/>
    </row>
    <row r="55" spans="1:16">
      <c r="A55" s="12"/>
      <c r="B55" s="25">
        <v>339</v>
      </c>
      <c r="C55" s="20" t="s">
        <v>59</v>
      </c>
      <c r="D55" s="47">
        <v>11946000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11946000</v>
      </c>
      <c r="O55" s="48">
        <f t="shared" si="8"/>
        <v>30.835230528581828</v>
      </c>
      <c r="P55" s="9"/>
    </row>
    <row r="56" spans="1:16" ht="15.75">
      <c r="A56" s="29" t="s">
        <v>64</v>
      </c>
      <c r="B56" s="30"/>
      <c r="C56" s="31"/>
      <c r="D56" s="32">
        <f t="shared" ref="D56:M56" si="10">SUM(D57:D83)</f>
        <v>38310000</v>
      </c>
      <c r="E56" s="32">
        <f t="shared" si="10"/>
        <v>9557000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204781000</v>
      </c>
      <c r="J56" s="32">
        <f t="shared" si="10"/>
        <v>81243000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si="9"/>
        <v>333891000</v>
      </c>
      <c r="O56" s="46">
        <f t="shared" si="8"/>
        <v>861.8454676392696</v>
      </c>
      <c r="P56" s="10"/>
    </row>
    <row r="57" spans="1:16">
      <c r="A57" s="12"/>
      <c r="B57" s="25">
        <v>341.1</v>
      </c>
      <c r="C57" s="20" t="s">
        <v>163</v>
      </c>
      <c r="D57" s="47">
        <v>4000</v>
      </c>
      <c r="E57" s="47">
        <v>778000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782000</v>
      </c>
      <c r="O57" s="48">
        <f t="shared" si="8"/>
        <v>2.0185124956764597</v>
      </c>
      <c r="P57" s="9"/>
    </row>
    <row r="58" spans="1:16">
      <c r="A58" s="12"/>
      <c r="B58" s="25">
        <v>341.2</v>
      </c>
      <c r="C58" s="20" t="s">
        <v>164</v>
      </c>
      <c r="D58" s="47">
        <v>861000</v>
      </c>
      <c r="E58" s="47">
        <v>364000</v>
      </c>
      <c r="F58" s="47">
        <v>0</v>
      </c>
      <c r="G58" s="47">
        <v>0</v>
      </c>
      <c r="H58" s="47">
        <v>0</v>
      </c>
      <c r="I58" s="47">
        <v>2000</v>
      </c>
      <c r="J58" s="47">
        <v>81243000</v>
      </c>
      <c r="K58" s="47">
        <v>0</v>
      </c>
      <c r="L58" s="47">
        <v>0</v>
      </c>
      <c r="M58" s="47">
        <v>0</v>
      </c>
      <c r="N58" s="47">
        <f t="shared" ref="N58:N83" si="11">SUM(D58:M58)</f>
        <v>82470000</v>
      </c>
      <c r="O58" s="48">
        <f t="shared" si="8"/>
        <v>212.87305053508649</v>
      </c>
      <c r="P58" s="9"/>
    </row>
    <row r="59" spans="1:16">
      <c r="A59" s="12"/>
      <c r="B59" s="25">
        <v>341.56</v>
      </c>
      <c r="C59" s="20" t="s">
        <v>165</v>
      </c>
      <c r="D59" s="47">
        <v>31000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31000</v>
      </c>
      <c r="O59" s="48">
        <f t="shared" si="8"/>
        <v>8.0017758780013118E-2</v>
      </c>
      <c r="P59" s="9"/>
    </row>
    <row r="60" spans="1:16">
      <c r="A60" s="12"/>
      <c r="B60" s="25">
        <v>341.8</v>
      </c>
      <c r="C60" s="20" t="s">
        <v>205</v>
      </c>
      <c r="D60" s="47">
        <v>0</v>
      </c>
      <c r="E60" s="47">
        <v>529000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529000</v>
      </c>
      <c r="O60" s="48">
        <f t="shared" si="8"/>
        <v>1.3654643353105465</v>
      </c>
      <c r="P60" s="9"/>
    </row>
    <row r="61" spans="1:16">
      <c r="A61" s="12"/>
      <c r="B61" s="25">
        <v>341.9</v>
      </c>
      <c r="C61" s="20" t="s">
        <v>166</v>
      </c>
      <c r="D61" s="47">
        <v>11415000</v>
      </c>
      <c r="E61" s="47">
        <v>1932000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13347000</v>
      </c>
      <c r="O61" s="48">
        <f t="shared" si="8"/>
        <v>34.451516981833386</v>
      </c>
      <c r="P61" s="9"/>
    </row>
    <row r="62" spans="1:16">
      <c r="A62" s="12"/>
      <c r="B62" s="25">
        <v>342.1</v>
      </c>
      <c r="C62" s="20" t="s">
        <v>72</v>
      </c>
      <c r="D62" s="47">
        <v>947000</v>
      </c>
      <c r="E62" s="47">
        <v>980000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1927000</v>
      </c>
      <c r="O62" s="48">
        <f t="shared" si="8"/>
        <v>4.9740071344866212</v>
      </c>
      <c r="P62" s="9"/>
    </row>
    <row r="63" spans="1:16">
      <c r="A63" s="12"/>
      <c r="B63" s="25">
        <v>342.6</v>
      </c>
      <c r="C63" s="20" t="s">
        <v>73</v>
      </c>
      <c r="D63" s="47">
        <v>10892000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10892000</v>
      </c>
      <c r="O63" s="48">
        <f t="shared" si="8"/>
        <v>28.114626730061381</v>
      </c>
      <c r="P63" s="9"/>
    </row>
    <row r="64" spans="1:16">
      <c r="A64" s="12"/>
      <c r="B64" s="25">
        <v>343.3</v>
      </c>
      <c r="C64" s="20" t="s">
        <v>74</v>
      </c>
      <c r="D64" s="47">
        <v>0</v>
      </c>
      <c r="E64" s="47">
        <v>1000</v>
      </c>
      <c r="F64" s="47">
        <v>0</v>
      </c>
      <c r="G64" s="47">
        <v>0</v>
      </c>
      <c r="H64" s="47">
        <v>0</v>
      </c>
      <c r="I64" s="47">
        <v>57194000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57195000</v>
      </c>
      <c r="O64" s="48">
        <f t="shared" si="8"/>
        <v>147.63276494912418</v>
      </c>
      <c r="P64" s="9"/>
    </row>
    <row r="65" spans="1:16">
      <c r="A65" s="12"/>
      <c r="B65" s="25">
        <v>343.4</v>
      </c>
      <c r="C65" s="20" t="s">
        <v>75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46621000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46621000</v>
      </c>
      <c r="O65" s="48">
        <f t="shared" si="8"/>
        <v>120.33896555106423</v>
      </c>
      <c r="P65" s="9"/>
    </row>
    <row r="66" spans="1:16">
      <c r="A66" s="12"/>
      <c r="B66" s="25">
        <v>343.5</v>
      </c>
      <c r="C66" s="20" t="s">
        <v>76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81313000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81313000</v>
      </c>
      <c r="O66" s="48">
        <f t="shared" si="8"/>
        <v>209.88658127997439</v>
      </c>
      <c r="P66" s="9"/>
    </row>
    <row r="67" spans="1:16">
      <c r="A67" s="12"/>
      <c r="B67" s="25">
        <v>343.7</v>
      </c>
      <c r="C67" s="20" t="s">
        <v>77</v>
      </c>
      <c r="D67" s="47">
        <v>115000</v>
      </c>
      <c r="E67" s="47">
        <v>32000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147000</v>
      </c>
      <c r="O67" s="48">
        <f t="shared" si="8"/>
        <v>0.37943904969877185</v>
      </c>
      <c r="P67" s="9"/>
    </row>
    <row r="68" spans="1:16">
      <c r="A68" s="12"/>
      <c r="B68" s="25">
        <v>344.2</v>
      </c>
      <c r="C68" s="20" t="s">
        <v>167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15793000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15793000</v>
      </c>
      <c r="O68" s="48">
        <f t="shared" si="8"/>
        <v>40.765176271378941</v>
      </c>
      <c r="P68" s="9"/>
    </row>
    <row r="69" spans="1:16">
      <c r="A69" s="12"/>
      <c r="B69" s="25">
        <v>344.3</v>
      </c>
      <c r="C69" s="20" t="s">
        <v>168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1251000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1251000</v>
      </c>
      <c r="O69" s="48">
        <f t="shared" ref="O69:O100" si="12">(N69/O$106)</f>
        <v>3.2291037494773032</v>
      </c>
      <c r="P69" s="9"/>
    </row>
    <row r="70" spans="1:16">
      <c r="A70" s="12"/>
      <c r="B70" s="25">
        <v>344.4</v>
      </c>
      <c r="C70" s="20" t="s">
        <v>169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349000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349000</v>
      </c>
      <c r="O70" s="48">
        <f t="shared" si="12"/>
        <v>0.90084509078143793</v>
      </c>
      <c r="P70" s="9"/>
    </row>
    <row r="71" spans="1:16">
      <c r="A71" s="12"/>
      <c r="B71" s="25">
        <v>344.9</v>
      </c>
      <c r="C71" s="20" t="s">
        <v>170</v>
      </c>
      <c r="D71" s="47">
        <v>1000</v>
      </c>
      <c r="E71" s="47">
        <v>90000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91000</v>
      </c>
      <c r="O71" s="48">
        <f t="shared" si="12"/>
        <v>0.23489084028971591</v>
      </c>
      <c r="P71" s="9"/>
    </row>
    <row r="72" spans="1:16">
      <c r="A72" s="12"/>
      <c r="B72" s="25">
        <v>346.3</v>
      </c>
      <c r="C72" s="20" t="s">
        <v>82</v>
      </c>
      <c r="D72" s="47">
        <v>0</v>
      </c>
      <c r="E72" s="47">
        <v>47000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47000</v>
      </c>
      <c r="O72" s="48">
        <f t="shared" si="12"/>
        <v>0.12131724718260052</v>
      </c>
      <c r="P72" s="9"/>
    </row>
    <row r="73" spans="1:16">
      <c r="A73" s="12"/>
      <c r="B73" s="25">
        <v>346.4</v>
      </c>
      <c r="C73" s="20" t="s">
        <v>83</v>
      </c>
      <c r="D73" s="47">
        <v>54000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54000</v>
      </c>
      <c r="O73" s="48">
        <f t="shared" si="12"/>
        <v>0.13938577335873251</v>
      </c>
      <c r="P73" s="9"/>
    </row>
    <row r="74" spans="1:16">
      <c r="A74" s="12"/>
      <c r="B74" s="25">
        <v>347.2</v>
      </c>
      <c r="C74" s="20" t="s">
        <v>85</v>
      </c>
      <c r="D74" s="47">
        <v>2000</v>
      </c>
      <c r="E74" s="47">
        <v>1842000</v>
      </c>
      <c r="F74" s="47">
        <v>0</v>
      </c>
      <c r="G74" s="47">
        <v>0</v>
      </c>
      <c r="H74" s="47">
        <v>0</v>
      </c>
      <c r="I74" s="47">
        <v>1000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1845000</v>
      </c>
      <c r="O74" s="48">
        <f t="shared" si="12"/>
        <v>4.7623472564233609</v>
      </c>
      <c r="P74" s="9"/>
    </row>
    <row r="75" spans="1:16">
      <c r="A75" s="12"/>
      <c r="B75" s="25">
        <v>347.5</v>
      </c>
      <c r="C75" s="20" t="s">
        <v>86</v>
      </c>
      <c r="D75" s="47">
        <v>0</v>
      </c>
      <c r="E75" s="47">
        <v>558000</v>
      </c>
      <c r="F75" s="47">
        <v>0</v>
      </c>
      <c r="G75" s="47">
        <v>0</v>
      </c>
      <c r="H75" s="47">
        <v>0</v>
      </c>
      <c r="I75" s="47">
        <v>1740000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2298000</v>
      </c>
      <c r="O75" s="48">
        <f t="shared" si="12"/>
        <v>5.9316390218216171</v>
      </c>
      <c r="P75" s="9"/>
    </row>
    <row r="76" spans="1:16">
      <c r="A76" s="12"/>
      <c r="B76" s="25">
        <v>347.9</v>
      </c>
      <c r="C76" s="20" t="s">
        <v>87</v>
      </c>
      <c r="D76" s="47">
        <v>0</v>
      </c>
      <c r="E76" s="47">
        <v>104000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104000</v>
      </c>
      <c r="O76" s="48">
        <f t="shared" si="12"/>
        <v>0.2684466746168182</v>
      </c>
      <c r="P76" s="9"/>
    </row>
    <row r="77" spans="1:16">
      <c r="A77" s="12"/>
      <c r="B77" s="25">
        <v>348.88</v>
      </c>
      <c r="C77" s="20" t="s">
        <v>171</v>
      </c>
      <c r="D77" s="47">
        <v>439000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439000</v>
      </c>
      <c r="O77" s="48">
        <f t="shared" si="12"/>
        <v>1.1331547130459922</v>
      </c>
      <c r="P77" s="9"/>
    </row>
    <row r="78" spans="1:16">
      <c r="A78" s="12"/>
      <c r="B78" s="25">
        <v>348.92099999999999</v>
      </c>
      <c r="C78" s="20" t="s">
        <v>172</v>
      </c>
      <c r="D78" s="47">
        <v>67000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67000</v>
      </c>
      <c r="O78" s="48">
        <f t="shared" si="12"/>
        <v>0.1729416076858348</v>
      </c>
      <c r="P78" s="9"/>
    </row>
    <row r="79" spans="1:16">
      <c r="A79" s="12"/>
      <c r="B79" s="25">
        <v>348.92200000000003</v>
      </c>
      <c r="C79" s="20" t="s">
        <v>173</v>
      </c>
      <c r="D79" s="47">
        <v>67000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67000</v>
      </c>
      <c r="O79" s="48">
        <f t="shared" si="12"/>
        <v>0.1729416076858348</v>
      </c>
      <c r="P79" s="9"/>
    </row>
    <row r="80" spans="1:16">
      <c r="A80" s="12"/>
      <c r="B80" s="25">
        <v>348.923</v>
      </c>
      <c r="C80" s="20" t="s">
        <v>174</v>
      </c>
      <c r="D80" s="47">
        <v>67000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67000</v>
      </c>
      <c r="O80" s="48">
        <f t="shared" si="12"/>
        <v>0.1729416076858348</v>
      </c>
      <c r="P80" s="9"/>
    </row>
    <row r="81" spans="1:16">
      <c r="A81" s="12"/>
      <c r="B81" s="25">
        <v>348.92399999999998</v>
      </c>
      <c r="C81" s="20" t="s">
        <v>175</v>
      </c>
      <c r="D81" s="47">
        <v>67000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67000</v>
      </c>
      <c r="O81" s="48">
        <f t="shared" si="12"/>
        <v>0.1729416076858348</v>
      </c>
      <c r="P81" s="9"/>
    </row>
    <row r="82" spans="1:16">
      <c r="A82" s="12"/>
      <c r="B82" s="25">
        <v>348.99</v>
      </c>
      <c r="C82" s="20" t="s">
        <v>176</v>
      </c>
      <c r="D82" s="47">
        <v>995000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995000</v>
      </c>
      <c r="O82" s="48">
        <f t="shared" si="12"/>
        <v>2.5683119350359047</v>
      </c>
      <c r="P82" s="9"/>
    </row>
    <row r="83" spans="1:16">
      <c r="A83" s="12"/>
      <c r="B83" s="25">
        <v>349</v>
      </c>
      <c r="C83" s="20" t="s">
        <v>1</v>
      </c>
      <c r="D83" s="47">
        <v>12286000</v>
      </c>
      <c r="E83" s="47">
        <v>2300000</v>
      </c>
      <c r="F83" s="47">
        <v>0</v>
      </c>
      <c r="G83" s="47">
        <v>0</v>
      </c>
      <c r="H83" s="47">
        <v>0</v>
      </c>
      <c r="I83" s="47">
        <v>517000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15103000</v>
      </c>
      <c r="O83" s="48">
        <f t="shared" si="12"/>
        <v>38.984135834017358</v>
      </c>
      <c r="P83" s="9"/>
    </row>
    <row r="84" spans="1:16" ht="15.75">
      <c r="A84" s="29" t="s">
        <v>65</v>
      </c>
      <c r="B84" s="30"/>
      <c r="C84" s="31"/>
      <c r="D84" s="32">
        <f t="shared" ref="D84:M84" si="13">SUM(D85:D91)</f>
        <v>584000</v>
      </c>
      <c r="E84" s="32">
        <f t="shared" si="13"/>
        <v>5991000</v>
      </c>
      <c r="F84" s="32">
        <f t="shared" si="13"/>
        <v>0</v>
      </c>
      <c r="G84" s="32">
        <f t="shared" si="13"/>
        <v>0</v>
      </c>
      <c r="H84" s="32">
        <f t="shared" si="13"/>
        <v>0</v>
      </c>
      <c r="I84" s="32">
        <f t="shared" si="13"/>
        <v>29000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0</v>
      </c>
      <c r="N84" s="32">
        <f>SUM(D84:M84)</f>
        <v>6604000</v>
      </c>
      <c r="O84" s="46">
        <f t="shared" si="12"/>
        <v>17.046363838167956</v>
      </c>
      <c r="P84" s="10"/>
    </row>
    <row r="85" spans="1:16">
      <c r="A85" s="13"/>
      <c r="B85" s="40">
        <v>351.1</v>
      </c>
      <c r="C85" s="21" t="s">
        <v>102</v>
      </c>
      <c r="D85" s="47">
        <v>0</v>
      </c>
      <c r="E85" s="47">
        <v>118000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118000</v>
      </c>
      <c r="O85" s="48">
        <f t="shared" si="12"/>
        <v>0.30458372696908215</v>
      </c>
      <c r="P85" s="9"/>
    </row>
    <row r="86" spans="1:16">
      <c r="A86" s="13"/>
      <c r="B86" s="40">
        <v>351.3</v>
      </c>
      <c r="C86" s="21" t="s">
        <v>129</v>
      </c>
      <c r="D86" s="47">
        <v>22000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1" si="14">SUM(D86:M86)</f>
        <v>22000</v>
      </c>
      <c r="O86" s="48">
        <f t="shared" si="12"/>
        <v>5.6786796553557693E-2</v>
      </c>
      <c r="P86" s="9"/>
    </row>
    <row r="87" spans="1:16">
      <c r="A87" s="13"/>
      <c r="B87" s="40">
        <v>351.5</v>
      </c>
      <c r="C87" s="21" t="s">
        <v>103</v>
      </c>
      <c r="D87" s="47">
        <v>136000</v>
      </c>
      <c r="E87" s="47">
        <v>4743000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4879000</v>
      </c>
      <c r="O87" s="48">
        <f t="shared" si="12"/>
        <v>12.593762744764</v>
      </c>
      <c r="P87" s="9"/>
    </row>
    <row r="88" spans="1:16">
      <c r="A88" s="13"/>
      <c r="B88" s="40">
        <v>352</v>
      </c>
      <c r="C88" s="21" t="s">
        <v>104</v>
      </c>
      <c r="D88" s="47">
        <v>0</v>
      </c>
      <c r="E88" s="47">
        <v>57000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57000</v>
      </c>
      <c r="O88" s="48">
        <f t="shared" si="12"/>
        <v>0.14712942743421767</v>
      </c>
      <c r="P88" s="9"/>
    </row>
    <row r="89" spans="1:16">
      <c r="A89" s="13"/>
      <c r="B89" s="40">
        <v>353</v>
      </c>
      <c r="C89" s="21" t="s">
        <v>105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29000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29000</v>
      </c>
      <c r="O89" s="48">
        <f t="shared" si="12"/>
        <v>7.4855322729689686E-2</v>
      </c>
      <c r="P89" s="9"/>
    </row>
    <row r="90" spans="1:16">
      <c r="A90" s="13"/>
      <c r="B90" s="40">
        <v>354</v>
      </c>
      <c r="C90" s="21" t="s">
        <v>106</v>
      </c>
      <c r="D90" s="47">
        <v>36000</v>
      </c>
      <c r="E90" s="47">
        <v>1073000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1109000</v>
      </c>
      <c r="O90" s="48">
        <f t="shared" si="12"/>
        <v>2.86257078990434</v>
      </c>
      <c r="P90" s="9"/>
    </row>
    <row r="91" spans="1:16">
      <c r="A91" s="13"/>
      <c r="B91" s="40">
        <v>359</v>
      </c>
      <c r="C91" s="21" t="s">
        <v>107</v>
      </c>
      <c r="D91" s="47">
        <v>390000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390000</v>
      </c>
      <c r="O91" s="48">
        <f t="shared" si="12"/>
        <v>1.0066750298130682</v>
      </c>
      <c r="P91" s="9"/>
    </row>
    <row r="92" spans="1:16" ht="15.75">
      <c r="A92" s="29" t="s">
        <v>4</v>
      </c>
      <c r="B92" s="30"/>
      <c r="C92" s="31"/>
      <c r="D92" s="32">
        <f t="shared" ref="D92:M92" si="15">SUM(D93:D98)</f>
        <v>9956000</v>
      </c>
      <c r="E92" s="32">
        <f t="shared" si="15"/>
        <v>13189000</v>
      </c>
      <c r="F92" s="32">
        <f t="shared" si="15"/>
        <v>211000</v>
      </c>
      <c r="G92" s="32">
        <f t="shared" si="15"/>
        <v>7475000</v>
      </c>
      <c r="H92" s="32">
        <f t="shared" si="15"/>
        <v>0</v>
      </c>
      <c r="I92" s="32">
        <f t="shared" si="15"/>
        <v>20219000</v>
      </c>
      <c r="J92" s="32">
        <f t="shared" si="15"/>
        <v>5285000</v>
      </c>
      <c r="K92" s="32">
        <f t="shared" si="15"/>
        <v>0</v>
      </c>
      <c r="L92" s="32">
        <f t="shared" si="15"/>
        <v>1173000</v>
      </c>
      <c r="M92" s="32">
        <f t="shared" si="15"/>
        <v>0</v>
      </c>
      <c r="N92" s="32">
        <f t="shared" ref="N92:N104" si="16">SUM(D92:M92)</f>
        <v>57508000</v>
      </c>
      <c r="O92" s="46">
        <f t="shared" si="12"/>
        <v>148.4406861909998</v>
      </c>
      <c r="P92" s="10"/>
    </row>
    <row r="93" spans="1:16">
      <c r="A93" s="12"/>
      <c r="B93" s="25">
        <v>361.1</v>
      </c>
      <c r="C93" s="20" t="s">
        <v>108</v>
      </c>
      <c r="D93" s="47">
        <v>4113000</v>
      </c>
      <c r="E93" s="47">
        <v>5218000</v>
      </c>
      <c r="F93" s="47">
        <v>211000</v>
      </c>
      <c r="G93" s="47">
        <v>4016000</v>
      </c>
      <c r="H93" s="47">
        <v>0</v>
      </c>
      <c r="I93" s="47">
        <v>15193000</v>
      </c>
      <c r="J93" s="47">
        <v>1752000</v>
      </c>
      <c r="K93" s="47">
        <v>0</v>
      </c>
      <c r="L93" s="47">
        <v>1173000</v>
      </c>
      <c r="M93" s="47">
        <v>0</v>
      </c>
      <c r="N93" s="47">
        <f t="shared" si="16"/>
        <v>31676000</v>
      </c>
      <c r="O93" s="48">
        <f t="shared" si="12"/>
        <v>81.762662165022434</v>
      </c>
      <c r="P93" s="9"/>
    </row>
    <row r="94" spans="1:16">
      <c r="A94" s="12"/>
      <c r="B94" s="25">
        <v>362</v>
      </c>
      <c r="C94" s="20" t="s">
        <v>109</v>
      </c>
      <c r="D94" s="47">
        <v>949000</v>
      </c>
      <c r="E94" s="47">
        <v>651000</v>
      </c>
      <c r="F94" s="47">
        <v>0</v>
      </c>
      <c r="G94" s="47">
        <v>0</v>
      </c>
      <c r="H94" s="47">
        <v>0</v>
      </c>
      <c r="I94" s="47">
        <v>2249000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3849000</v>
      </c>
      <c r="O94" s="48">
        <f t="shared" si="12"/>
        <v>9.9351081788474342</v>
      </c>
      <c r="P94" s="9"/>
    </row>
    <row r="95" spans="1:16">
      <c r="A95" s="12"/>
      <c r="B95" s="25">
        <v>364</v>
      </c>
      <c r="C95" s="20" t="s">
        <v>177</v>
      </c>
      <c r="D95" s="47">
        <v>133000</v>
      </c>
      <c r="E95" s="47">
        <v>3519000</v>
      </c>
      <c r="F95" s="47">
        <v>0</v>
      </c>
      <c r="G95" s="47">
        <v>5000</v>
      </c>
      <c r="H95" s="47">
        <v>0</v>
      </c>
      <c r="I95" s="47">
        <v>198000</v>
      </c>
      <c r="J95" s="47">
        <v>633000</v>
      </c>
      <c r="K95" s="47">
        <v>0</v>
      </c>
      <c r="L95" s="47">
        <v>0</v>
      </c>
      <c r="M95" s="47">
        <v>0</v>
      </c>
      <c r="N95" s="47">
        <f t="shared" si="16"/>
        <v>4488000</v>
      </c>
      <c r="O95" s="48">
        <f t="shared" si="12"/>
        <v>11.584506496925769</v>
      </c>
      <c r="P95" s="9"/>
    </row>
    <row r="96" spans="1:16">
      <c r="A96" s="12"/>
      <c r="B96" s="25">
        <v>365</v>
      </c>
      <c r="C96" s="20" t="s">
        <v>178</v>
      </c>
      <c r="D96" s="47">
        <v>2000</v>
      </c>
      <c r="E96" s="47">
        <v>9000</v>
      </c>
      <c r="F96" s="47">
        <v>0</v>
      </c>
      <c r="G96" s="47">
        <v>0</v>
      </c>
      <c r="H96" s="47">
        <v>0</v>
      </c>
      <c r="I96" s="47">
        <v>33000</v>
      </c>
      <c r="J96" s="47">
        <v>2000</v>
      </c>
      <c r="K96" s="47">
        <v>0</v>
      </c>
      <c r="L96" s="47">
        <v>0</v>
      </c>
      <c r="M96" s="47">
        <v>0</v>
      </c>
      <c r="N96" s="47">
        <f t="shared" si="16"/>
        <v>46000</v>
      </c>
      <c r="O96" s="48">
        <f t="shared" si="12"/>
        <v>0.11873602915743882</v>
      </c>
      <c r="P96" s="9"/>
    </row>
    <row r="97" spans="1:119">
      <c r="A97" s="12"/>
      <c r="B97" s="25">
        <v>366</v>
      </c>
      <c r="C97" s="20" t="s">
        <v>112</v>
      </c>
      <c r="D97" s="47">
        <v>1218000</v>
      </c>
      <c r="E97" s="47">
        <v>1825000</v>
      </c>
      <c r="F97" s="47">
        <v>0</v>
      </c>
      <c r="G97" s="47">
        <v>3454000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6497000</v>
      </c>
      <c r="O97" s="48">
        <f t="shared" si="12"/>
        <v>16.770173509475651</v>
      </c>
      <c r="P97" s="9"/>
    </row>
    <row r="98" spans="1:119">
      <c r="A98" s="12"/>
      <c r="B98" s="25">
        <v>369.9</v>
      </c>
      <c r="C98" s="20" t="s">
        <v>113</v>
      </c>
      <c r="D98" s="47">
        <v>3541000</v>
      </c>
      <c r="E98" s="47">
        <v>1967000</v>
      </c>
      <c r="F98" s="47">
        <v>0</v>
      </c>
      <c r="G98" s="47">
        <v>0</v>
      </c>
      <c r="H98" s="47">
        <v>0</v>
      </c>
      <c r="I98" s="47">
        <v>2546000</v>
      </c>
      <c r="J98" s="47">
        <v>2898000</v>
      </c>
      <c r="K98" s="47">
        <v>0</v>
      </c>
      <c r="L98" s="47">
        <v>0</v>
      </c>
      <c r="M98" s="47">
        <v>0</v>
      </c>
      <c r="N98" s="47">
        <f t="shared" si="16"/>
        <v>10952000</v>
      </c>
      <c r="O98" s="48">
        <f t="shared" si="12"/>
        <v>28.269499811571084</v>
      </c>
      <c r="P98" s="9"/>
    </row>
    <row r="99" spans="1:119" ht="15.75">
      <c r="A99" s="29" t="s">
        <v>66</v>
      </c>
      <c r="B99" s="30"/>
      <c r="C99" s="31"/>
      <c r="D99" s="32">
        <f t="shared" ref="D99:M99" si="17">SUM(D100:D103)</f>
        <v>10872000</v>
      </c>
      <c r="E99" s="32">
        <f t="shared" si="17"/>
        <v>15385000</v>
      </c>
      <c r="F99" s="32">
        <f t="shared" si="17"/>
        <v>19296000</v>
      </c>
      <c r="G99" s="32">
        <f t="shared" si="17"/>
        <v>67572000</v>
      </c>
      <c r="H99" s="32">
        <f t="shared" si="17"/>
        <v>0</v>
      </c>
      <c r="I99" s="32">
        <f t="shared" si="17"/>
        <v>71785000</v>
      </c>
      <c r="J99" s="32">
        <f t="shared" si="17"/>
        <v>2040000</v>
      </c>
      <c r="K99" s="32">
        <f t="shared" si="17"/>
        <v>0</v>
      </c>
      <c r="L99" s="32">
        <f t="shared" si="17"/>
        <v>66516000</v>
      </c>
      <c r="M99" s="32">
        <f t="shared" si="17"/>
        <v>0</v>
      </c>
      <c r="N99" s="32">
        <f t="shared" si="16"/>
        <v>253466000</v>
      </c>
      <c r="O99" s="46">
        <f t="shared" si="12"/>
        <v>654.25100796563879</v>
      </c>
      <c r="P99" s="9"/>
    </row>
    <row r="100" spans="1:119">
      <c r="A100" s="12"/>
      <c r="B100" s="25">
        <v>381</v>
      </c>
      <c r="C100" s="20" t="s">
        <v>114</v>
      </c>
      <c r="D100" s="47">
        <v>10872000</v>
      </c>
      <c r="E100" s="47">
        <v>15385000</v>
      </c>
      <c r="F100" s="47">
        <v>19296000</v>
      </c>
      <c r="G100" s="47">
        <v>67572000</v>
      </c>
      <c r="H100" s="47">
        <v>0</v>
      </c>
      <c r="I100" s="47">
        <v>18061000</v>
      </c>
      <c r="J100" s="47">
        <v>2038000</v>
      </c>
      <c r="K100" s="47">
        <v>0</v>
      </c>
      <c r="L100" s="47">
        <v>0</v>
      </c>
      <c r="M100" s="47">
        <v>0</v>
      </c>
      <c r="N100" s="47">
        <f t="shared" si="16"/>
        <v>133224000</v>
      </c>
      <c r="O100" s="48">
        <f t="shared" si="12"/>
        <v>343.88019018414411</v>
      </c>
      <c r="P100" s="9"/>
    </row>
    <row r="101" spans="1:119">
      <c r="A101" s="12"/>
      <c r="B101" s="25">
        <v>389.4</v>
      </c>
      <c r="C101" s="20" t="s">
        <v>180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20000</v>
      </c>
      <c r="J101" s="47">
        <v>2000</v>
      </c>
      <c r="K101" s="47">
        <v>0</v>
      </c>
      <c r="L101" s="47">
        <v>0</v>
      </c>
      <c r="M101" s="47">
        <v>0</v>
      </c>
      <c r="N101" s="47">
        <f t="shared" si="16"/>
        <v>22000</v>
      </c>
      <c r="O101" s="48">
        <f>(N101/O$106)</f>
        <v>5.6786796553557693E-2</v>
      </c>
      <c r="P101" s="9"/>
    </row>
    <row r="102" spans="1:119">
      <c r="A102" s="12"/>
      <c r="B102" s="25">
        <v>389.8</v>
      </c>
      <c r="C102" s="20" t="s">
        <v>181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51934000</v>
      </c>
      <c r="J102" s="47">
        <v>0</v>
      </c>
      <c r="K102" s="47">
        <v>0</v>
      </c>
      <c r="L102" s="47">
        <v>66516000</v>
      </c>
      <c r="M102" s="47">
        <v>0</v>
      </c>
      <c r="N102" s="47">
        <f t="shared" si="16"/>
        <v>118450000</v>
      </c>
      <c r="O102" s="48">
        <f>(N102/O$106)</f>
        <v>305.74527508040495</v>
      </c>
      <c r="P102" s="9"/>
    </row>
    <row r="103" spans="1:119" ht="15.75" thickBot="1">
      <c r="A103" s="12"/>
      <c r="B103" s="25">
        <v>389.9</v>
      </c>
      <c r="C103" s="20" t="s">
        <v>182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1770000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1770000</v>
      </c>
      <c r="O103" s="48">
        <f>(N103/O$106)</f>
        <v>4.5687559045362329</v>
      </c>
      <c r="P103" s="9"/>
    </row>
    <row r="104" spans="1:119" ht="16.5" thickBot="1">
      <c r="A104" s="14" t="s">
        <v>93</v>
      </c>
      <c r="B104" s="23"/>
      <c r="C104" s="22"/>
      <c r="D104" s="15">
        <f t="shared" ref="D104:M104" si="18">SUM(D5,D14,D21,D56,D84,D92,D99)</f>
        <v>302982000</v>
      </c>
      <c r="E104" s="15">
        <f t="shared" si="18"/>
        <v>224021000</v>
      </c>
      <c r="F104" s="15">
        <f t="shared" si="18"/>
        <v>19507000</v>
      </c>
      <c r="G104" s="15">
        <f t="shared" si="18"/>
        <v>76286000</v>
      </c>
      <c r="H104" s="15">
        <f t="shared" si="18"/>
        <v>0</v>
      </c>
      <c r="I104" s="15">
        <f t="shared" si="18"/>
        <v>318256000</v>
      </c>
      <c r="J104" s="15">
        <f t="shared" si="18"/>
        <v>88585000</v>
      </c>
      <c r="K104" s="15">
        <f t="shared" si="18"/>
        <v>0</v>
      </c>
      <c r="L104" s="15">
        <f t="shared" si="18"/>
        <v>67689000</v>
      </c>
      <c r="M104" s="15">
        <f t="shared" si="18"/>
        <v>0</v>
      </c>
      <c r="N104" s="15">
        <f t="shared" si="16"/>
        <v>1097326000</v>
      </c>
      <c r="O104" s="38">
        <f>(N104/O$106)</f>
        <v>2832.437650678602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52" t="s">
        <v>215</v>
      </c>
      <c r="M106" s="52"/>
      <c r="N106" s="52"/>
      <c r="O106" s="44">
        <v>387414</v>
      </c>
    </row>
    <row r="107" spans="1:119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5"/>
    </row>
    <row r="108" spans="1:119" ht="15.75" customHeight="1" thickBot="1">
      <c r="A108" s="56" t="s">
        <v>133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8"/>
    </row>
  </sheetData>
  <mergeCells count="10">
    <mergeCell ref="L106:N106"/>
    <mergeCell ref="A107:O107"/>
    <mergeCell ref="A108:O10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183248000</v>
      </c>
      <c r="E5" s="27">
        <f t="shared" si="0"/>
        <v>103269000</v>
      </c>
      <c r="F5" s="27">
        <f t="shared" si="0"/>
        <v>75000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286592000</v>
      </c>
      <c r="O5" s="33">
        <f t="shared" ref="O5:O36" si="1">(N5/O$107)</f>
        <v>758.52905834961064</v>
      </c>
      <c r="P5" s="6"/>
    </row>
    <row r="6" spans="1:133">
      <c r="A6" s="12"/>
      <c r="B6" s="25">
        <v>311</v>
      </c>
      <c r="C6" s="20" t="s">
        <v>3</v>
      </c>
      <c r="D6" s="47">
        <v>180290000</v>
      </c>
      <c r="E6" s="47">
        <v>41103000</v>
      </c>
      <c r="F6" s="47">
        <v>75000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221468000</v>
      </c>
      <c r="O6" s="48">
        <f t="shared" si="1"/>
        <v>586.16400141864244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14725000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14725000</v>
      </c>
      <c r="O7" s="48">
        <f t="shared" si="1"/>
        <v>38.972966391937028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1906000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1906000</v>
      </c>
      <c r="O8" s="48">
        <f t="shared" si="1"/>
        <v>5.0446501828884198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18258000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18258000</v>
      </c>
      <c r="O9" s="48">
        <f t="shared" si="1"/>
        <v>48.323831605024537</v>
      </c>
      <c r="P9" s="9"/>
    </row>
    <row r="10" spans="1:133">
      <c r="A10" s="12"/>
      <c r="B10" s="25">
        <v>312.60000000000002</v>
      </c>
      <c r="C10" s="20" t="s">
        <v>209</v>
      </c>
      <c r="D10" s="47">
        <v>0</v>
      </c>
      <c r="E10" s="47">
        <v>25225000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25225000</v>
      </c>
      <c r="O10" s="48">
        <f t="shared" si="1"/>
        <v>66.763536654438809</v>
      </c>
      <c r="P10" s="9"/>
    </row>
    <row r="11" spans="1:133">
      <c r="A11" s="12"/>
      <c r="B11" s="25">
        <v>314.89999999999998</v>
      </c>
      <c r="C11" s="20" t="s">
        <v>135</v>
      </c>
      <c r="D11" s="47">
        <v>0</v>
      </c>
      <c r="E11" s="47">
        <v>1679000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1679000</v>
      </c>
      <c r="O11" s="48">
        <f t="shared" si="1"/>
        <v>4.4438445210229043</v>
      </c>
      <c r="P11" s="9"/>
    </row>
    <row r="12" spans="1:133">
      <c r="A12" s="12"/>
      <c r="B12" s="25">
        <v>315</v>
      </c>
      <c r="C12" s="20" t="s">
        <v>155</v>
      </c>
      <c r="D12" s="47">
        <v>2958000</v>
      </c>
      <c r="E12" s="47">
        <v>366000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3324000</v>
      </c>
      <c r="O12" s="48">
        <f t="shared" si="1"/>
        <v>8.7977005288148504</v>
      </c>
      <c r="P12" s="9"/>
    </row>
    <row r="13" spans="1:133">
      <c r="A13" s="12"/>
      <c r="B13" s="25">
        <v>316</v>
      </c>
      <c r="C13" s="20" t="s">
        <v>156</v>
      </c>
      <c r="D13" s="47">
        <v>0</v>
      </c>
      <c r="E13" s="47">
        <v>7000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7000</v>
      </c>
      <c r="O13" s="48">
        <f t="shared" si="1"/>
        <v>1.8527046841667859E-2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SUM(D15:D20)</f>
        <v>827000</v>
      </c>
      <c r="E14" s="32">
        <f t="shared" si="3"/>
        <v>39227000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117000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3" si="4">SUM(D14:M14)</f>
        <v>40171000</v>
      </c>
      <c r="O14" s="46">
        <f t="shared" si="1"/>
        <v>106.32142838237708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6645000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6645000</v>
      </c>
      <c r="O15" s="48">
        <f t="shared" si="1"/>
        <v>17.587460894697561</v>
      </c>
      <c r="P15" s="9"/>
    </row>
    <row r="16" spans="1:133">
      <c r="A16" s="12"/>
      <c r="B16" s="25">
        <v>324.11</v>
      </c>
      <c r="C16" s="20" t="s">
        <v>19</v>
      </c>
      <c r="D16" s="47">
        <v>0</v>
      </c>
      <c r="E16" s="47">
        <v>3043000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3043000</v>
      </c>
      <c r="O16" s="48">
        <f t="shared" si="1"/>
        <v>8.0539719341707556</v>
      </c>
      <c r="P16" s="9"/>
    </row>
    <row r="17" spans="1:16">
      <c r="A17" s="12"/>
      <c r="B17" s="25">
        <v>324.31</v>
      </c>
      <c r="C17" s="20" t="s">
        <v>20</v>
      </c>
      <c r="D17" s="47">
        <v>0</v>
      </c>
      <c r="E17" s="47">
        <v>20063000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20063000</v>
      </c>
      <c r="O17" s="48">
        <f t="shared" si="1"/>
        <v>53.10116296919746</v>
      </c>
      <c r="P17" s="9"/>
    </row>
    <row r="18" spans="1:16">
      <c r="A18" s="12"/>
      <c r="B18" s="25">
        <v>324.61</v>
      </c>
      <c r="C18" s="20" t="s">
        <v>21</v>
      </c>
      <c r="D18" s="47">
        <v>0</v>
      </c>
      <c r="E18" s="47">
        <v>4789000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4789000</v>
      </c>
      <c r="O18" s="48">
        <f t="shared" si="1"/>
        <v>12.675146760678196</v>
      </c>
      <c r="P18" s="9"/>
    </row>
    <row r="19" spans="1:16">
      <c r="A19" s="12"/>
      <c r="B19" s="25">
        <v>325.10000000000002</v>
      </c>
      <c r="C19" s="20" t="s">
        <v>22</v>
      </c>
      <c r="D19" s="47">
        <v>0</v>
      </c>
      <c r="E19" s="47">
        <v>23000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23000</v>
      </c>
      <c r="O19" s="48">
        <f t="shared" si="1"/>
        <v>6.0874582479765821E-2</v>
      </c>
      <c r="P19" s="9"/>
    </row>
    <row r="20" spans="1:16">
      <c r="A20" s="12"/>
      <c r="B20" s="25">
        <v>329</v>
      </c>
      <c r="C20" s="20" t="s">
        <v>23</v>
      </c>
      <c r="D20" s="47">
        <v>827000</v>
      </c>
      <c r="E20" s="47">
        <v>4664000</v>
      </c>
      <c r="F20" s="47">
        <v>0</v>
      </c>
      <c r="G20" s="47">
        <v>0</v>
      </c>
      <c r="H20" s="47">
        <v>0</v>
      </c>
      <c r="I20" s="47">
        <v>117000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5608000</v>
      </c>
      <c r="O20" s="48">
        <f t="shared" si="1"/>
        <v>14.842811241153335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SUM(D22:D55)</f>
        <v>54296000</v>
      </c>
      <c r="E21" s="32">
        <f t="shared" si="5"/>
        <v>22297000</v>
      </c>
      <c r="F21" s="32">
        <f t="shared" si="5"/>
        <v>0</v>
      </c>
      <c r="G21" s="32">
        <f t="shared" si="5"/>
        <v>1976000</v>
      </c>
      <c r="H21" s="32">
        <f t="shared" si="5"/>
        <v>0</v>
      </c>
      <c r="I21" s="32">
        <f t="shared" si="5"/>
        <v>9298000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 t="shared" si="4"/>
        <v>87867000</v>
      </c>
      <c r="O21" s="46">
        <f t="shared" si="1"/>
        <v>232.5594321195471</v>
      </c>
      <c r="P21" s="10"/>
    </row>
    <row r="22" spans="1:16">
      <c r="A22" s="12"/>
      <c r="B22" s="25">
        <v>331.1</v>
      </c>
      <c r="C22" s="20" t="s">
        <v>24</v>
      </c>
      <c r="D22" s="47">
        <v>72000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72000</v>
      </c>
      <c r="O22" s="48">
        <f t="shared" si="1"/>
        <v>0.19056391037144083</v>
      </c>
      <c r="P22" s="9"/>
    </row>
    <row r="23" spans="1:16">
      <c r="A23" s="12"/>
      <c r="B23" s="25">
        <v>331.2</v>
      </c>
      <c r="C23" s="20" t="s">
        <v>25</v>
      </c>
      <c r="D23" s="47">
        <v>204000</v>
      </c>
      <c r="E23" s="47">
        <v>467000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671000</v>
      </c>
      <c r="O23" s="48">
        <f t="shared" si="1"/>
        <v>1.7759497758227332</v>
      </c>
      <c r="P23" s="9"/>
    </row>
    <row r="24" spans="1:16">
      <c r="A24" s="12"/>
      <c r="B24" s="25">
        <v>331.39</v>
      </c>
      <c r="C24" s="20" t="s">
        <v>30</v>
      </c>
      <c r="D24" s="47">
        <v>0</v>
      </c>
      <c r="E24" s="47">
        <v>353000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2" si="6">SUM(D24:M24)</f>
        <v>353000</v>
      </c>
      <c r="O24" s="48">
        <f t="shared" si="1"/>
        <v>0.93429250501553629</v>
      </c>
      <c r="P24" s="9"/>
    </row>
    <row r="25" spans="1:16">
      <c r="A25" s="12"/>
      <c r="B25" s="25">
        <v>331.42</v>
      </c>
      <c r="C25" s="20" t="s">
        <v>31</v>
      </c>
      <c r="D25" s="47">
        <v>0</v>
      </c>
      <c r="E25" s="47">
        <v>1202000</v>
      </c>
      <c r="F25" s="47">
        <v>0</v>
      </c>
      <c r="G25" s="47">
        <v>0</v>
      </c>
      <c r="H25" s="47">
        <v>0</v>
      </c>
      <c r="I25" s="47">
        <v>5602000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6804000</v>
      </c>
      <c r="O25" s="48">
        <f t="shared" si="1"/>
        <v>18.008289530101159</v>
      </c>
      <c r="P25" s="9"/>
    </row>
    <row r="26" spans="1:16">
      <c r="A26" s="12"/>
      <c r="B26" s="25">
        <v>331.49</v>
      </c>
      <c r="C26" s="20" t="s">
        <v>32</v>
      </c>
      <c r="D26" s="47">
        <v>0</v>
      </c>
      <c r="E26" s="47">
        <v>759000</v>
      </c>
      <c r="F26" s="47">
        <v>0</v>
      </c>
      <c r="G26" s="47">
        <v>543000</v>
      </c>
      <c r="H26" s="47">
        <v>0</v>
      </c>
      <c r="I26" s="47">
        <v>19000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1321000</v>
      </c>
      <c r="O26" s="48">
        <f t="shared" si="1"/>
        <v>3.496318411120463</v>
      </c>
      <c r="P26" s="9"/>
    </row>
    <row r="27" spans="1:16">
      <c r="A27" s="12"/>
      <c r="B27" s="25">
        <v>331.5</v>
      </c>
      <c r="C27" s="20" t="s">
        <v>27</v>
      </c>
      <c r="D27" s="47">
        <v>887000</v>
      </c>
      <c r="E27" s="47">
        <v>1357000</v>
      </c>
      <c r="F27" s="47">
        <v>0</v>
      </c>
      <c r="G27" s="47">
        <v>0</v>
      </c>
      <c r="H27" s="47">
        <v>0</v>
      </c>
      <c r="I27" s="47">
        <v>563000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2807000</v>
      </c>
      <c r="O27" s="48">
        <f t="shared" si="1"/>
        <v>7.4293457835088113</v>
      </c>
      <c r="P27" s="9"/>
    </row>
    <row r="28" spans="1:16">
      <c r="A28" s="12"/>
      <c r="B28" s="25">
        <v>331.61</v>
      </c>
      <c r="C28" s="20" t="s">
        <v>33</v>
      </c>
      <c r="D28" s="47">
        <v>0</v>
      </c>
      <c r="E28" s="47">
        <v>40000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40000</v>
      </c>
      <c r="O28" s="48">
        <f t="shared" si="1"/>
        <v>0.1058688390952449</v>
      </c>
      <c r="P28" s="9"/>
    </row>
    <row r="29" spans="1:16">
      <c r="A29" s="12"/>
      <c r="B29" s="25">
        <v>331.62</v>
      </c>
      <c r="C29" s="20" t="s">
        <v>34</v>
      </c>
      <c r="D29" s="47">
        <v>0</v>
      </c>
      <c r="E29" s="47">
        <v>110000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110000</v>
      </c>
      <c r="O29" s="48">
        <f t="shared" si="1"/>
        <v>0.29113930751192346</v>
      </c>
      <c r="P29" s="9"/>
    </row>
    <row r="30" spans="1:16">
      <c r="A30" s="12"/>
      <c r="B30" s="25">
        <v>331.69</v>
      </c>
      <c r="C30" s="20" t="s">
        <v>35</v>
      </c>
      <c r="D30" s="47">
        <v>0</v>
      </c>
      <c r="E30" s="47">
        <v>134000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134000</v>
      </c>
      <c r="O30" s="48">
        <f t="shared" si="1"/>
        <v>0.35466061096907042</v>
      </c>
      <c r="P30" s="9"/>
    </row>
    <row r="31" spans="1:16">
      <c r="A31" s="12"/>
      <c r="B31" s="25">
        <v>331.7</v>
      </c>
      <c r="C31" s="20" t="s">
        <v>28</v>
      </c>
      <c r="D31" s="47">
        <v>0</v>
      </c>
      <c r="E31" s="47">
        <v>7000</v>
      </c>
      <c r="F31" s="47">
        <v>0</v>
      </c>
      <c r="G31" s="47">
        <v>66000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73000</v>
      </c>
      <c r="O31" s="48">
        <f t="shared" si="1"/>
        <v>0.19321063134882194</v>
      </c>
      <c r="P31" s="9"/>
    </row>
    <row r="32" spans="1:16">
      <c r="A32" s="12"/>
      <c r="B32" s="25">
        <v>334.2</v>
      </c>
      <c r="C32" s="20" t="s">
        <v>29</v>
      </c>
      <c r="D32" s="47">
        <v>157000</v>
      </c>
      <c r="E32" s="47">
        <v>5549000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5706000</v>
      </c>
      <c r="O32" s="48">
        <f t="shared" si="1"/>
        <v>15.102189896936686</v>
      </c>
      <c r="P32" s="9"/>
    </row>
    <row r="33" spans="1:16">
      <c r="A33" s="12"/>
      <c r="B33" s="25">
        <v>334.39</v>
      </c>
      <c r="C33" s="20" t="s">
        <v>36</v>
      </c>
      <c r="D33" s="47">
        <v>0</v>
      </c>
      <c r="E33" s="47">
        <v>67000</v>
      </c>
      <c r="F33" s="47">
        <v>0</v>
      </c>
      <c r="G33" s="47">
        <v>809000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ref="N33:N49" si="7">SUM(D33:M33)</f>
        <v>876000</v>
      </c>
      <c r="O33" s="48">
        <f t="shared" si="1"/>
        <v>2.3185275761858635</v>
      </c>
      <c r="P33" s="9"/>
    </row>
    <row r="34" spans="1:16">
      <c r="A34" s="12"/>
      <c r="B34" s="25">
        <v>334.42</v>
      </c>
      <c r="C34" s="20" t="s">
        <v>37</v>
      </c>
      <c r="D34" s="47">
        <v>0</v>
      </c>
      <c r="E34" s="47">
        <v>73000</v>
      </c>
      <c r="F34" s="47">
        <v>0</v>
      </c>
      <c r="G34" s="47">
        <v>0</v>
      </c>
      <c r="H34" s="47">
        <v>0</v>
      </c>
      <c r="I34" s="47">
        <v>567000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640000</v>
      </c>
      <c r="O34" s="48">
        <f t="shared" si="1"/>
        <v>1.6939014255239184</v>
      </c>
      <c r="P34" s="9"/>
    </row>
    <row r="35" spans="1:16">
      <c r="A35" s="12"/>
      <c r="B35" s="25">
        <v>334.49</v>
      </c>
      <c r="C35" s="20" t="s">
        <v>38</v>
      </c>
      <c r="D35" s="47">
        <v>0</v>
      </c>
      <c r="E35" s="47">
        <v>429000</v>
      </c>
      <c r="F35" s="47">
        <v>0</v>
      </c>
      <c r="G35" s="47">
        <v>65000</v>
      </c>
      <c r="H35" s="47">
        <v>0</v>
      </c>
      <c r="I35" s="47">
        <v>2335000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2829000</v>
      </c>
      <c r="O35" s="48">
        <f t="shared" si="1"/>
        <v>7.4875736450111958</v>
      </c>
      <c r="P35" s="9"/>
    </row>
    <row r="36" spans="1:16">
      <c r="A36" s="12"/>
      <c r="B36" s="25">
        <v>334.5</v>
      </c>
      <c r="C36" s="20" t="s">
        <v>39</v>
      </c>
      <c r="D36" s="47">
        <v>3000</v>
      </c>
      <c r="E36" s="47">
        <v>2020000</v>
      </c>
      <c r="F36" s="47">
        <v>0</v>
      </c>
      <c r="G36" s="47">
        <v>0</v>
      </c>
      <c r="H36" s="47">
        <v>0</v>
      </c>
      <c r="I36" s="47">
        <v>94000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2117000</v>
      </c>
      <c r="O36" s="48">
        <f t="shared" si="1"/>
        <v>5.6031083091158367</v>
      </c>
      <c r="P36" s="9"/>
    </row>
    <row r="37" spans="1:16">
      <c r="A37" s="12"/>
      <c r="B37" s="25">
        <v>334.61</v>
      </c>
      <c r="C37" s="20" t="s">
        <v>40</v>
      </c>
      <c r="D37" s="47">
        <v>0</v>
      </c>
      <c r="E37" s="47">
        <v>1801000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1801000</v>
      </c>
      <c r="O37" s="48">
        <f t="shared" ref="O37:O68" si="8">(N37/O$107)</f>
        <v>4.7667444802634016</v>
      </c>
      <c r="P37" s="9"/>
    </row>
    <row r="38" spans="1:16">
      <c r="A38" s="12"/>
      <c r="B38" s="25">
        <v>334.62</v>
      </c>
      <c r="C38" s="20" t="s">
        <v>41</v>
      </c>
      <c r="D38" s="47">
        <v>3639000</v>
      </c>
      <c r="E38" s="47">
        <v>541000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4180000</v>
      </c>
      <c r="O38" s="48">
        <f t="shared" si="8"/>
        <v>11.063293685453091</v>
      </c>
      <c r="P38" s="9"/>
    </row>
    <row r="39" spans="1:16">
      <c r="A39" s="12"/>
      <c r="B39" s="25">
        <v>334.7</v>
      </c>
      <c r="C39" s="20" t="s">
        <v>42</v>
      </c>
      <c r="D39" s="47">
        <v>0</v>
      </c>
      <c r="E39" s="47">
        <v>201000</v>
      </c>
      <c r="F39" s="47">
        <v>0</v>
      </c>
      <c r="G39" s="47">
        <v>40000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241000</v>
      </c>
      <c r="O39" s="48">
        <f t="shared" si="8"/>
        <v>0.63785975554885055</v>
      </c>
      <c r="P39" s="9"/>
    </row>
    <row r="40" spans="1:16">
      <c r="A40" s="12"/>
      <c r="B40" s="25">
        <v>334.9</v>
      </c>
      <c r="C40" s="20" t="s">
        <v>43</v>
      </c>
      <c r="D40" s="47">
        <v>0</v>
      </c>
      <c r="E40" s="47">
        <v>0</v>
      </c>
      <c r="F40" s="47">
        <v>0</v>
      </c>
      <c r="G40" s="47">
        <v>3000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3000</v>
      </c>
      <c r="O40" s="48">
        <f t="shared" si="8"/>
        <v>7.9401629321433683E-3</v>
      </c>
      <c r="P40" s="9"/>
    </row>
    <row r="41" spans="1:16">
      <c r="A41" s="12"/>
      <c r="B41" s="25">
        <v>335.12</v>
      </c>
      <c r="C41" s="20" t="s">
        <v>157</v>
      </c>
      <c r="D41" s="47">
        <v>9957000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9957000</v>
      </c>
      <c r="O41" s="48">
        <f t="shared" si="8"/>
        <v>26.353400771783836</v>
      </c>
      <c r="P41" s="9"/>
    </row>
    <row r="42" spans="1:16">
      <c r="A42" s="12"/>
      <c r="B42" s="25">
        <v>335.13</v>
      </c>
      <c r="C42" s="20" t="s">
        <v>158</v>
      </c>
      <c r="D42" s="47">
        <v>60000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60000</v>
      </c>
      <c r="O42" s="48">
        <f t="shared" si="8"/>
        <v>0.15880325864286735</v>
      </c>
      <c r="P42" s="9"/>
    </row>
    <row r="43" spans="1:16">
      <c r="A43" s="12"/>
      <c r="B43" s="25">
        <v>335.14</v>
      </c>
      <c r="C43" s="20" t="s">
        <v>159</v>
      </c>
      <c r="D43" s="47">
        <v>274000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274000</v>
      </c>
      <c r="O43" s="48">
        <f t="shared" si="8"/>
        <v>0.72520154780242763</v>
      </c>
      <c r="P43" s="9"/>
    </row>
    <row r="44" spans="1:16">
      <c r="A44" s="12"/>
      <c r="B44" s="25">
        <v>335.15</v>
      </c>
      <c r="C44" s="20" t="s">
        <v>160</v>
      </c>
      <c r="D44" s="47">
        <v>135000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135000</v>
      </c>
      <c r="O44" s="48">
        <f t="shared" si="8"/>
        <v>0.35730733194645153</v>
      </c>
      <c r="P44" s="9"/>
    </row>
    <row r="45" spans="1:16">
      <c r="A45" s="12"/>
      <c r="B45" s="25">
        <v>335.16</v>
      </c>
      <c r="C45" s="20" t="s">
        <v>161</v>
      </c>
      <c r="D45" s="47">
        <v>447000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447000</v>
      </c>
      <c r="O45" s="48">
        <f t="shared" si="8"/>
        <v>1.1830842768893617</v>
      </c>
      <c r="P45" s="9"/>
    </row>
    <row r="46" spans="1:16">
      <c r="A46" s="12"/>
      <c r="B46" s="25">
        <v>335.18</v>
      </c>
      <c r="C46" s="20" t="s">
        <v>162</v>
      </c>
      <c r="D46" s="47">
        <v>26580000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26580000</v>
      </c>
      <c r="O46" s="48">
        <f t="shared" si="8"/>
        <v>70.349843578790242</v>
      </c>
      <c r="P46" s="9"/>
    </row>
    <row r="47" spans="1:16">
      <c r="A47" s="12"/>
      <c r="B47" s="25">
        <v>335.39</v>
      </c>
      <c r="C47" s="20" t="s">
        <v>50</v>
      </c>
      <c r="D47" s="47">
        <v>0</v>
      </c>
      <c r="E47" s="47">
        <v>1056000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1056000</v>
      </c>
      <c r="O47" s="48">
        <f t="shared" si="8"/>
        <v>2.7949373521144656</v>
      </c>
      <c r="P47" s="9"/>
    </row>
    <row r="48" spans="1:16">
      <c r="A48" s="12"/>
      <c r="B48" s="25">
        <v>335.49</v>
      </c>
      <c r="C48" s="20" t="s">
        <v>51</v>
      </c>
      <c r="D48" s="47">
        <v>0</v>
      </c>
      <c r="E48" s="47">
        <v>5363000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5363000</v>
      </c>
      <c r="O48" s="48">
        <f t="shared" si="8"/>
        <v>14.194364601694961</v>
      </c>
      <c r="P48" s="9"/>
    </row>
    <row r="49" spans="1:16">
      <c r="A49" s="12"/>
      <c r="B49" s="25">
        <v>335.7</v>
      </c>
      <c r="C49" s="20" t="s">
        <v>53</v>
      </c>
      <c r="D49" s="47">
        <v>0</v>
      </c>
      <c r="E49" s="47">
        <v>368000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368000</v>
      </c>
      <c r="O49" s="48">
        <f t="shared" si="8"/>
        <v>0.97399331967625313</v>
      </c>
      <c r="P49" s="9"/>
    </row>
    <row r="50" spans="1:16">
      <c r="A50" s="12"/>
      <c r="B50" s="25">
        <v>337.1</v>
      </c>
      <c r="C50" s="20" t="s">
        <v>55</v>
      </c>
      <c r="D50" s="47">
        <v>313000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57" si="9">SUM(D50:M50)</f>
        <v>313000</v>
      </c>
      <c r="O50" s="48">
        <f t="shared" si="8"/>
        <v>0.82842366592029137</v>
      </c>
      <c r="P50" s="9"/>
    </row>
    <row r="51" spans="1:16">
      <c r="A51" s="12"/>
      <c r="B51" s="25">
        <v>337.2</v>
      </c>
      <c r="C51" s="20" t="s">
        <v>56</v>
      </c>
      <c r="D51" s="47">
        <v>0</v>
      </c>
      <c r="E51" s="47">
        <v>365000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365000</v>
      </c>
      <c r="O51" s="48">
        <f t="shared" si="8"/>
        <v>0.96605315674410974</v>
      </c>
      <c r="P51" s="9"/>
    </row>
    <row r="52" spans="1:16">
      <c r="A52" s="12"/>
      <c r="B52" s="25">
        <v>337.3</v>
      </c>
      <c r="C52" s="20" t="s">
        <v>57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118000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118000</v>
      </c>
      <c r="O52" s="48">
        <f t="shared" si="8"/>
        <v>0.31231307533097247</v>
      </c>
      <c r="P52" s="9"/>
    </row>
    <row r="53" spans="1:16">
      <c r="A53" s="12"/>
      <c r="B53" s="25">
        <v>337.4</v>
      </c>
      <c r="C53" s="20" t="s">
        <v>58</v>
      </c>
      <c r="D53" s="47">
        <v>0</v>
      </c>
      <c r="E53" s="47">
        <v>35000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35000</v>
      </c>
      <c r="O53" s="48">
        <f t="shared" si="8"/>
        <v>9.2635234208339287E-2</v>
      </c>
      <c r="P53" s="9"/>
    </row>
    <row r="54" spans="1:16">
      <c r="A54" s="12"/>
      <c r="B54" s="25">
        <v>337.7</v>
      </c>
      <c r="C54" s="20" t="s">
        <v>126</v>
      </c>
      <c r="D54" s="47">
        <v>0</v>
      </c>
      <c r="E54" s="47">
        <v>0</v>
      </c>
      <c r="F54" s="47">
        <v>0</v>
      </c>
      <c r="G54" s="47">
        <v>450000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450000</v>
      </c>
      <c r="O54" s="48">
        <f t="shared" si="8"/>
        <v>1.1910244398215051</v>
      </c>
      <c r="P54" s="9"/>
    </row>
    <row r="55" spans="1:16">
      <c r="A55" s="12"/>
      <c r="B55" s="25">
        <v>339</v>
      </c>
      <c r="C55" s="20" t="s">
        <v>59</v>
      </c>
      <c r="D55" s="47">
        <v>11568000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11568000</v>
      </c>
      <c r="O55" s="48">
        <f t="shared" si="8"/>
        <v>30.617268266344826</v>
      </c>
      <c r="P55" s="9"/>
    </row>
    <row r="56" spans="1:16" ht="15.75">
      <c r="A56" s="29" t="s">
        <v>64</v>
      </c>
      <c r="B56" s="30"/>
      <c r="C56" s="31"/>
      <c r="D56" s="32">
        <f t="shared" ref="D56:M56" si="10">SUM(D57:D83)</f>
        <v>36887000</v>
      </c>
      <c r="E56" s="32">
        <f t="shared" si="10"/>
        <v>7273000</v>
      </c>
      <c r="F56" s="32">
        <f t="shared" si="10"/>
        <v>0</v>
      </c>
      <c r="G56" s="32">
        <f t="shared" si="10"/>
        <v>0</v>
      </c>
      <c r="H56" s="32">
        <f t="shared" si="10"/>
        <v>0</v>
      </c>
      <c r="I56" s="32">
        <f t="shared" si="10"/>
        <v>196299000</v>
      </c>
      <c r="J56" s="32">
        <f t="shared" si="10"/>
        <v>77573000</v>
      </c>
      <c r="K56" s="32">
        <f t="shared" si="10"/>
        <v>0</v>
      </c>
      <c r="L56" s="32">
        <f t="shared" si="10"/>
        <v>0</v>
      </c>
      <c r="M56" s="32">
        <f t="shared" si="10"/>
        <v>0</v>
      </c>
      <c r="N56" s="32">
        <f t="shared" si="9"/>
        <v>318032000</v>
      </c>
      <c r="O56" s="46">
        <f t="shared" si="8"/>
        <v>841.74196587847314</v>
      </c>
      <c r="P56" s="10"/>
    </row>
    <row r="57" spans="1:16">
      <c r="A57" s="12"/>
      <c r="B57" s="25">
        <v>341.1</v>
      </c>
      <c r="C57" s="20" t="s">
        <v>163</v>
      </c>
      <c r="D57" s="47">
        <v>4000</v>
      </c>
      <c r="E57" s="47">
        <v>780000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784000</v>
      </c>
      <c r="O57" s="48">
        <f t="shared" si="8"/>
        <v>2.0750292462668001</v>
      </c>
      <c r="P57" s="9"/>
    </row>
    <row r="58" spans="1:16">
      <c r="A58" s="12"/>
      <c r="B58" s="25">
        <v>341.2</v>
      </c>
      <c r="C58" s="20" t="s">
        <v>164</v>
      </c>
      <c r="D58" s="47">
        <v>701000</v>
      </c>
      <c r="E58" s="47">
        <v>224000</v>
      </c>
      <c r="F58" s="47">
        <v>0</v>
      </c>
      <c r="G58" s="47">
        <v>0</v>
      </c>
      <c r="H58" s="47">
        <v>0</v>
      </c>
      <c r="I58" s="47">
        <v>1000</v>
      </c>
      <c r="J58" s="47">
        <v>77573000</v>
      </c>
      <c r="K58" s="47">
        <v>0</v>
      </c>
      <c r="L58" s="47">
        <v>0</v>
      </c>
      <c r="M58" s="47">
        <v>0</v>
      </c>
      <c r="N58" s="47">
        <f t="shared" ref="N58:N83" si="11">SUM(D58:M58)</f>
        <v>78499000</v>
      </c>
      <c r="O58" s="48">
        <f t="shared" si="8"/>
        <v>207.76495000344073</v>
      </c>
      <c r="P58" s="9"/>
    </row>
    <row r="59" spans="1:16">
      <c r="A59" s="12"/>
      <c r="B59" s="25">
        <v>341.56</v>
      </c>
      <c r="C59" s="20" t="s">
        <v>165</v>
      </c>
      <c r="D59" s="47">
        <v>23000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23000</v>
      </c>
      <c r="O59" s="48">
        <f t="shared" si="8"/>
        <v>6.0874582479765821E-2</v>
      </c>
      <c r="P59" s="9"/>
    </row>
    <row r="60" spans="1:16">
      <c r="A60" s="12"/>
      <c r="B60" s="25">
        <v>341.8</v>
      </c>
      <c r="C60" s="20" t="s">
        <v>205</v>
      </c>
      <c r="D60" s="47">
        <v>0</v>
      </c>
      <c r="E60" s="47">
        <v>504000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504000</v>
      </c>
      <c r="O60" s="48">
        <f t="shared" si="8"/>
        <v>1.3339473726000857</v>
      </c>
      <c r="P60" s="9"/>
    </row>
    <row r="61" spans="1:16">
      <c r="A61" s="12"/>
      <c r="B61" s="25">
        <v>341.9</v>
      </c>
      <c r="C61" s="20" t="s">
        <v>166</v>
      </c>
      <c r="D61" s="47">
        <v>9545000</v>
      </c>
      <c r="E61" s="47">
        <v>2165000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11710000</v>
      </c>
      <c r="O61" s="48">
        <f t="shared" si="8"/>
        <v>30.993102645132947</v>
      </c>
      <c r="P61" s="9"/>
    </row>
    <row r="62" spans="1:16">
      <c r="A62" s="12"/>
      <c r="B62" s="25">
        <v>342.1</v>
      </c>
      <c r="C62" s="20" t="s">
        <v>72</v>
      </c>
      <c r="D62" s="47">
        <v>833000</v>
      </c>
      <c r="E62" s="47">
        <v>1028000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1861000</v>
      </c>
      <c r="O62" s="48">
        <f t="shared" si="8"/>
        <v>4.9255477389062694</v>
      </c>
      <c r="P62" s="9"/>
    </row>
    <row r="63" spans="1:16">
      <c r="A63" s="12"/>
      <c r="B63" s="25">
        <v>342.6</v>
      </c>
      <c r="C63" s="20" t="s">
        <v>73</v>
      </c>
      <c r="D63" s="47">
        <v>9140000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9140000</v>
      </c>
      <c r="O63" s="48">
        <f t="shared" si="8"/>
        <v>24.191029733263459</v>
      </c>
      <c r="P63" s="9"/>
    </row>
    <row r="64" spans="1:16">
      <c r="A64" s="12"/>
      <c r="B64" s="25">
        <v>343.3</v>
      </c>
      <c r="C64" s="20" t="s">
        <v>74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55347000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55347000</v>
      </c>
      <c r="O64" s="48">
        <f t="shared" si="8"/>
        <v>146.48806593511299</v>
      </c>
      <c r="P64" s="9"/>
    </row>
    <row r="65" spans="1:16">
      <c r="A65" s="12"/>
      <c r="B65" s="25">
        <v>343.4</v>
      </c>
      <c r="C65" s="20" t="s">
        <v>75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45034000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45034000</v>
      </c>
      <c r="O65" s="48">
        <f t="shared" si="8"/>
        <v>119.19243249538147</v>
      </c>
      <c r="P65" s="9"/>
    </row>
    <row r="66" spans="1:16">
      <c r="A66" s="12"/>
      <c r="B66" s="25">
        <v>343.5</v>
      </c>
      <c r="C66" s="20" t="s">
        <v>76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78860000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78860000</v>
      </c>
      <c r="O66" s="48">
        <f t="shared" si="8"/>
        <v>208.72041627627533</v>
      </c>
      <c r="P66" s="9"/>
    </row>
    <row r="67" spans="1:16">
      <c r="A67" s="12"/>
      <c r="B67" s="25">
        <v>343.7</v>
      </c>
      <c r="C67" s="20" t="s">
        <v>77</v>
      </c>
      <c r="D67" s="47">
        <v>113000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113000</v>
      </c>
      <c r="O67" s="48">
        <f t="shared" si="8"/>
        <v>0.29907947044406685</v>
      </c>
      <c r="P67" s="9"/>
    </row>
    <row r="68" spans="1:16">
      <c r="A68" s="12"/>
      <c r="B68" s="25">
        <v>344.2</v>
      </c>
      <c r="C68" s="20" t="s">
        <v>167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13148000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13148000</v>
      </c>
      <c r="O68" s="48">
        <f t="shared" si="8"/>
        <v>34.799087410607001</v>
      </c>
      <c r="P68" s="9"/>
    </row>
    <row r="69" spans="1:16">
      <c r="A69" s="12"/>
      <c r="B69" s="25">
        <v>344.3</v>
      </c>
      <c r="C69" s="20" t="s">
        <v>168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1217000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1217000</v>
      </c>
      <c r="O69" s="48">
        <f t="shared" ref="O69:O100" si="12">(N69/O$107)</f>
        <v>3.2210594294728261</v>
      </c>
      <c r="P69" s="9"/>
    </row>
    <row r="70" spans="1:16">
      <c r="A70" s="12"/>
      <c r="B70" s="25">
        <v>344.4</v>
      </c>
      <c r="C70" s="20" t="s">
        <v>169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341000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341000</v>
      </c>
      <c r="O70" s="48">
        <f t="shared" si="12"/>
        <v>0.90253185328696273</v>
      </c>
      <c r="P70" s="9"/>
    </row>
    <row r="71" spans="1:16">
      <c r="A71" s="12"/>
      <c r="B71" s="25">
        <v>344.9</v>
      </c>
      <c r="C71" s="20" t="s">
        <v>170</v>
      </c>
      <c r="D71" s="47">
        <v>2000</v>
      </c>
      <c r="E71" s="47">
        <v>117000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119000</v>
      </c>
      <c r="O71" s="48">
        <f t="shared" si="12"/>
        <v>0.31495979630835358</v>
      </c>
      <c r="P71" s="9"/>
    </row>
    <row r="72" spans="1:16">
      <c r="A72" s="12"/>
      <c r="B72" s="25">
        <v>346.3</v>
      </c>
      <c r="C72" s="20" t="s">
        <v>82</v>
      </c>
      <c r="D72" s="47">
        <v>0</v>
      </c>
      <c r="E72" s="47">
        <v>57000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57000</v>
      </c>
      <c r="O72" s="48">
        <f t="shared" si="12"/>
        <v>0.15086309571072398</v>
      </c>
      <c r="P72" s="9"/>
    </row>
    <row r="73" spans="1:16">
      <c r="A73" s="12"/>
      <c r="B73" s="25">
        <v>346.4</v>
      </c>
      <c r="C73" s="20" t="s">
        <v>83</v>
      </c>
      <c r="D73" s="47">
        <v>58000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58000</v>
      </c>
      <c r="O73" s="48">
        <f t="shared" si="12"/>
        <v>0.15350981668810509</v>
      </c>
      <c r="P73" s="9"/>
    </row>
    <row r="74" spans="1:16">
      <c r="A74" s="12"/>
      <c r="B74" s="25">
        <v>347.2</v>
      </c>
      <c r="C74" s="20" t="s">
        <v>85</v>
      </c>
      <c r="D74" s="47">
        <v>1938000</v>
      </c>
      <c r="E74" s="47">
        <v>0</v>
      </c>
      <c r="F74" s="47">
        <v>0</v>
      </c>
      <c r="G74" s="47">
        <v>0</v>
      </c>
      <c r="H74" s="47">
        <v>0</v>
      </c>
      <c r="I74" s="47">
        <v>1000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1939000</v>
      </c>
      <c r="O74" s="48">
        <f t="shared" si="12"/>
        <v>5.1319919751419967</v>
      </c>
      <c r="P74" s="9"/>
    </row>
    <row r="75" spans="1:16">
      <c r="A75" s="12"/>
      <c r="B75" s="25">
        <v>347.5</v>
      </c>
      <c r="C75" s="20" t="s">
        <v>86</v>
      </c>
      <c r="D75" s="47">
        <v>391000</v>
      </c>
      <c r="E75" s="47">
        <v>0</v>
      </c>
      <c r="F75" s="47">
        <v>0</v>
      </c>
      <c r="G75" s="47">
        <v>0</v>
      </c>
      <c r="H75" s="47">
        <v>0</v>
      </c>
      <c r="I75" s="47">
        <v>1822000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2213000</v>
      </c>
      <c r="O75" s="48">
        <f t="shared" si="12"/>
        <v>5.8571935229444243</v>
      </c>
      <c r="P75" s="9"/>
    </row>
    <row r="76" spans="1:16">
      <c r="A76" s="12"/>
      <c r="B76" s="25">
        <v>347.9</v>
      </c>
      <c r="C76" s="20" t="s">
        <v>87</v>
      </c>
      <c r="D76" s="47">
        <v>82000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82000</v>
      </c>
      <c r="O76" s="48">
        <f t="shared" si="12"/>
        <v>0.21703112014525205</v>
      </c>
      <c r="P76" s="9"/>
    </row>
    <row r="77" spans="1:16">
      <c r="A77" s="12"/>
      <c r="B77" s="25">
        <v>348.88</v>
      </c>
      <c r="C77" s="20" t="s">
        <v>171</v>
      </c>
      <c r="D77" s="47">
        <v>421000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421000</v>
      </c>
      <c r="O77" s="48">
        <f t="shared" si="12"/>
        <v>1.1142695314774527</v>
      </c>
      <c r="P77" s="9"/>
    </row>
    <row r="78" spans="1:16">
      <c r="A78" s="12"/>
      <c r="B78" s="25">
        <v>348.92099999999999</v>
      </c>
      <c r="C78" s="20" t="s">
        <v>172</v>
      </c>
      <c r="D78" s="47">
        <v>65000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65000</v>
      </c>
      <c r="O78" s="48">
        <f t="shared" si="12"/>
        <v>0.17203686352977296</v>
      </c>
      <c r="P78" s="9"/>
    </row>
    <row r="79" spans="1:16">
      <c r="A79" s="12"/>
      <c r="B79" s="25">
        <v>348.92200000000003</v>
      </c>
      <c r="C79" s="20" t="s">
        <v>173</v>
      </c>
      <c r="D79" s="47">
        <v>65000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65000</v>
      </c>
      <c r="O79" s="48">
        <f t="shared" si="12"/>
        <v>0.17203686352977296</v>
      </c>
      <c r="P79" s="9"/>
    </row>
    <row r="80" spans="1:16">
      <c r="A80" s="12"/>
      <c r="B80" s="25">
        <v>348.923</v>
      </c>
      <c r="C80" s="20" t="s">
        <v>174</v>
      </c>
      <c r="D80" s="47">
        <v>65000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65000</v>
      </c>
      <c r="O80" s="48">
        <f t="shared" si="12"/>
        <v>0.17203686352977296</v>
      </c>
      <c r="P80" s="9"/>
    </row>
    <row r="81" spans="1:16">
      <c r="A81" s="12"/>
      <c r="B81" s="25">
        <v>348.92399999999998</v>
      </c>
      <c r="C81" s="20" t="s">
        <v>175</v>
      </c>
      <c r="D81" s="47">
        <v>65000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65000</v>
      </c>
      <c r="O81" s="48">
        <f t="shared" si="12"/>
        <v>0.17203686352977296</v>
      </c>
      <c r="P81" s="9"/>
    </row>
    <row r="82" spans="1:16">
      <c r="A82" s="12"/>
      <c r="B82" s="25">
        <v>348.99</v>
      </c>
      <c r="C82" s="20" t="s">
        <v>176</v>
      </c>
      <c r="D82" s="47">
        <v>971000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971000</v>
      </c>
      <c r="O82" s="48">
        <f t="shared" si="12"/>
        <v>2.5699660690370698</v>
      </c>
      <c r="P82" s="9"/>
    </row>
    <row r="83" spans="1:16">
      <c r="A83" s="12"/>
      <c r="B83" s="25">
        <v>349</v>
      </c>
      <c r="C83" s="20" t="s">
        <v>1</v>
      </c>
      <c r="D83" s="47">
        <v>12405000</v>
      </c>
      <c r="E83" s="47">
        <v>2398000</v>
      </c>
      <c r="F83" s="47">
        <v>0</v>
      </c>
      <c r="G83" s="47">
        <v>0</v>
      </c>
      <c r="H83" s="47">
        <v>0</v>
      </c>
      <c r="I83" s="47">
        <v>528000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15331000</v>
      </c>
      <c r="O83" s="48">
        <f t="shared" si="12"/>
        <v>40.57687930422999</v>
      </c>
      <c r="P83" s="9"/>
    </row>
    <row r="84" spans="1:16" ht="15.75">
      <c r="A84" s="29" t="s">
        <v>65</v>
      </c>
      <c r="B84" s="30"/>
      <c r="C84" s="31"/>
      <c r="D84" s="32">
        <f t="shared" ref="D84:M84" si="13">SUM(D85:D91)</f>
        <v>575000</v>
      </c>
      <c r="E84" s="32">
        <f t="shared" si="13"/>
        <v>6495000</v>
      </c>
      <c r="F84" s="32">
        <f t="shared" si="13"/>
        <v>0</v>
      </c>
      <c r="G84" s="32">
        <f t="shared" si="13"/>
        <v>0</v>
      </c>
      <c r="H84" s="32">
        <f t="shared" si="13"/>
        <v>0</v>
      </c>
      <c r="I84" s="32">
        <f t="shared" si="13"/>
        <v>16000</v>
      </c>
      <c r="J84" s="32">
        <f t="shared" si="13"/>
        <v>0</v>
      </c>
      <c r="K84" s="32">
        <f t="shared" si="13"/>
        <v>0</v>
      </c>
      <c r="L84" s="32">
        <f t="shared" si="13"/>
        <v>0</v>
      </c>
      <c r="M84" s="32">
        <f t="shared" si="13"/>
        <v>0</v>
      </c>
      <c r="N84" s="32">
        <f>SUM(D84:M84)</f>
        <v>7086000</v>
      </c>
      <c r="O84" s="46">
        <f t="shared" si="12"/>
        <v>18.754664845722633</v>
      </c>
      <c r="P84" s="10"/>
    </row>
    <row r="85" spans="1:16">
      <c r="A85" s="13"/>
      <c r="B85" s="40">
        <v>351.1</v>
      </c>
      <c r="C85" s="21" t="s">
        <v>102</v>
      </c>
      <c r="D85" s="47">
        <v>0</v>
      </c>
      <c r="E85" s="47">
        <v>699000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699000</v>
      </c>
      <c r="O85" s="48">
        <f t="shared" si="12"/>
        <v>1.8500579631894047</v>
      </c>
      <c r="P85" s="9"/>
    </row>
    <row r="86" spans="1:16">
      <c r="A86" s="13"/>
      <c r="B86" s="40">
        <v>351.3</v>
      </c>
      <c r="C86" s="21" t="s">
        <v>129</v>
      </c>
      <c r="D86" s="47">
        <v>24000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1" si="14">SUM(D86:M86)</f>
        <v>24000</v>
      </c>
      <c r="O86" s="48">
        <f t="shared" si="12"/>
        <v>6.3521303457146946E-2</v>
      </c>
      <c r="P86" s="9"/>
    </row>
    <row r="87" spans="1:16">
      <c r="A87" s="13"/>
      <c r="B87" s="40">
        <v>351.5</v>
      </c>
      <c r="C87" s="21" t="s">
        <v>103</v>
      </c>
      <c r="D87" s="47">
        <v>134000</v>
      </c>
      <c r="E87" s="47">
        <v>4550000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4684000</v>
      </c>
      <c r="O87" s="48">
        <f t="shared" si="12"/>
        <v>12.397241058053178</v>
      </c>
      <c r="P87" s="9"/>
    </row>
    <row r="88" spans="1:16">
      <c r="A88" s="13"/>
      <c r="B88" s="40">
        <v>352</v>
      </c>
      <c r="C88" s="21" t="s">
        <v>104</v>
      </c>
      <c r="D88" s="47">
        <v>0</v>
      </c>
      <c r="E88" s="47">
        <v>58000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58000</v>
      </c>
      <c r="O88" s="48">
        <f t="shared" si="12"/>
        <v>0.15350981668810509</v>
      </c>
      <c r="P88" s="9"/>
    </row>
    <row r="89" spans="1:16">
      <c r="A89" s="13"/>
      <c r="B89" s="40">
        <v>353</v>
      </c>
      <c r="C89" s="21" t="s">
        <v>105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16000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16000</v>
      </c>
      <c r="O89" s="48">
        <f t="shared" si="12"/>
        <v>4.2347535638097962E-2</v>
      </c>
      <c r="P89" s="9"/>
    </row>
    <row r="90" spans="1:16">
      <c r="A90" s="13"/>
      <c r="B90" s="40">
        <v>354</v>
      </c>
      <c r="C90" s="21" t="s">
        <v>106</v>
      </c>
      <c r="D90" s="47">
        <v>50000</v>
      </c>
      <c r="E90" s="47">
        <v>1188000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1238000</v>
      </c>
      <c r="O90" s="48">
        <f t="shared" si="12"/>
        <v>3.2766405699978298</v>
      </c>
      <c r="P90" s="9"/>
    </row>
    <row r="91" spans="1:16">
      <c r="A91" s="13"/>
      <c r="B91" s="40">
        <v>359</v>
      </c>
      <c r="C91" s="21" t="s">
        <v>107</v>
      </c>
      <c r="D91" s="47">
        <v>367000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367000</v>
      </c>
      <c r="O91" s="48">
        <f t="shared" si="12"/>
        <v>0.97134659869887197</v>
      </c>
      <c r="P91" s="9"/>
    </row>
    <row r="92" spans="1:16" ht="15.75">
      <c r="A92" s="29" t="s">
        <v>4</v>
      </c>
      <c r="B92" s="30"/>
      <c r="C92" s="31"/>
      <c r="D92" s="32">
        <f t="shared" ref="D92:M92" si="15">SUM(D93:D98)</f>
        <v>9993000</v>
      </c>
      <c r="E92" s="32">
        <f t="shared" si="15"/>
        <v>5959000</v>
      </c>
      <c r="F92" s="32">
        <f t="shared" si="15"/>
        <v>123000</v>
      </c>
      <c r="G92" s="32">
        <f t="shared" si="15"/>
        <v>4802000</v>
      </c>
      <c r="H92" s="32">
        <f t="shared" si="15"/>
        <v>0</v>
      </c>
      <c r="I92" s="32">
        <f t="shared" si="15"/>
        <v>9090000</v>
      </c>
      <c r="J92" s="32">
        <f t="shared" si="15"/>
        <v>5645000</v>
      </c>
      <c r="K92" s="32">
        <f t="shared" si="15"/>
        <v>0</v>
      </c>
      <c r="L92" s="32">
        <f t="shared" si="15"/>
        <v>678000</v>
      </c>
      <c r="M92" s="32">
        <f t="shared" si="15"/>
        <v>0</v>
      </c>
      <c r="N92" s="32">
        <f t="shared" ref="N92:N105" si="16">SUM(D92:M92)</f>
        <v>36290000</v>
      </c>
      <c r="O92" s="46">
        <f t="shared" si="12"/>
        <v>96.049504269160934</v>
      </c>
      <c r="P92" s="10"/>
    </row>
    <row r="93" spans="1:16">
      <c r="A93" s="12"/>
      <c r="B93" s="25">
        <v>361.1</v>
      </c>
      <c r="C93" s="20" t="s">
        <v>108</v>
      </c>
      <c r="D93" s="47">
        <v>2084000</v>
      </c>
      <c r="E93" s="47">
        <v>2698000</v>
      </c>
      <c r="F93" s="47">
        <v>123000</v>
      </c>
      <c r="G93" s="47">
        <v>1716000</v>
      </c>
      <c r="H93" s="47">
        <v>0</v>
      </c>
      <c r="I93" s="47">
        <v>4688000</v>
      </c>
      <c r="J93" s="47">
        <v>956000</v>
      </c>
      <c r="K93" s="47">
        <v>0</v>
      </c>
      <c r="L93" s="47">
        <v>678000</v>
      </c>
      <c r="M93" s="47">
        <v>0</v>
      </c>
      <c r="N93" s="47">
        <f t="shared" si="16"/>
        <v>12943000</v>
      </c>
      <c r="O93" s="48">
        <f t="shared" si="12"/>
        <v>34.256509610243867</v>
      </c>
      <c r="P93" s="9"/>
    </row>
    <row r="94" spans="1:16">
      <c r="A94" s="12"/>
      <c r="B94" s="25">
        <v>362</v>
      </c>
      <c r="C94" s="20" t="s">
        <v>109</v>
      </c>
      <c r="D94" s="47">
        <v>1493000</v>
      </c>
      <c r="E94" s="47">
        <v>0</v>
      </c>
      <c r="F94" s="47">
        <v>0</v>
      </c>
      <c r="G94" s="47">
        <v>0</v>
      </c>
      <c r="H94" s="47">
        <v>0</v>
      </c>
      <c r="I94" s="47">
        <v>1895000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6"/>
        <v>3388000</v>
      </c>
      <c r="O94" s="48">
        <f t="shared" si="12"/>
        <v>8.9670906713672434</v>
      </c>
      <c r="P94" s="9"/>
    </row>
    <row r="95" spans="1:16">
      <c r="A95" s="12"/>
      <c r="B95" s="25">
        <v>364</v>
      </c>
      <c r="C95" s="20" t="s">
        <v>177</v>
      </c>
      <c r="D95" s="47">
        <v>86000</v>
      </c>
      <c r="E95" s="47">
        <v>227000</v>
      </c>
      <c r="F95" s="47">
        <v>0</v>
      </c>
      <c r="G95" s="47">
        <v>0</v>
      </c>
      <c r="H95" s="47">
        <v>0</v>
      </c>
      <c r="I95" s="47">
        <v>-26000</v>
      </c>
      <c r="J95" s="47">
        <v>352000</v>
      </c>
      <c r="K95" s="47">
        <v>0</v>
      </c>
      <c r="L95" s="47">
        <v>0</v>
      </c>
      <c r="M95" s="47">
        <v>0</v>
      </c>
      <c r="N95" s="47">
        <f t="shared" si="16"/>
        <v>639000</v>
      </c>
      <c r="O95" s="48">
        <f t="shared" si="12"/>
        <v>1.6912547045465374</v>
      </c>
      <c r="P95" s="9"/>
    </row>
    <row r="96" spans="1:16">
      <c r="A96" s="12"/>
      <c r="B96" s="25">
        <v>365</v>
      </c>
      <c r="C96" s="20" t="s">
        <v>178</v>
      </c>
      <c r="D96" s="47">
        <v>5000</v>
      </c>
      <c r="E96" s="47">
        <v>10000</v>
      </c>
      <c r="F96" s="47">
        <v>0</v>
      </c>
      <c r="G96" s="47">
        <v>0</v>
      </c>
      <c r="H96" s="47">
        <v>0</v>
      </c>
      <c r="I96" s="47">
        <v>34000</v>
      </c>
      <c r="J96" s="47">
        <v>1000</v>
      </c>
      <c r="K96" s="47">
        <v>0</v>
      </c>
      <c r="L96" s="47">
        <v>0</v>
      </c>
      <c r="M96" s="47">
        <v>0</v>
      </c>
      <c r="N96" s="47">
        <f t="shared" si="16"/>
        <v>50000</v>
      </c>
      <c r="O96" s="48">
        <f t="shared" si="12"/>
        <v>0.13233604886905612</v>
      </c>
      <c r="P96" s="9"/>
    </row>
    <row r="97" spans="1:119">
      <c r="A97" s="12"/>
      <c r="B97" s="25">
        <v>366</v>
      </c>
      <c r="C97" s="20" t="s">
        <v>112</v>
      </c>
      <c r="D97" s="47">
        <v>1023000</v>
      </c>
      <c r="E97" s="47">
        <v>1237000</v>
      </c>
      <c r="F97" s="47">
        <v>0</v>
      </c>
      <c r="G97" s="47">
        <v>3085000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5345000</v>
      </c>
      <c r="O97" s="48">
        <f t="shared" si="12"/>
        <v>14.146723624102099</v>
      </c>
      <c r="P97" s="9"/>
    </row>
    <row r="98" spans="1:119">
      <c r="A98" s="12"/>
      <c r="B98" s="25">
        <v>369.9</v>
      </c>
      <c r="C98" s="20" t="s">
        <v>113</v>
      </c>
      <c r="D98" s="47">
        <v>5302000</v>
      </c>
      <c r="E98" s="47">
        <v>1787000</v>
      </c>
      <c r="F98" s="47">
        <v>0</v>
      </c>
      <c r="G98" s="47">
        <v>1000</v>
      </c>
      <c r="H98" s="47">
        <v>0</v>
      </c>
      <c r="I98" s="47">
        <v>2499000</v>
      </c>
      <c r="J98" s="47">
        <v>4336000</v>
      </c>
      <c r="K98" s="47">
        <v>0</v>
      </c>
      <c r="L98" s="47">
        <v>0</v>
      </c>
      <c r="M98" s="47">
        <v>0</v>
      </c>
      <c r="N98" s="47">
        <f t="shared" si="16"/>
        <v>13925000</v>
      </c>
      <c r="O98" s="48">
        <f t="shared" si="12"/>
        <v>36.855589610032133</v>
      </c>
      <c r="P98" s="9"/>
    </row>
    <row r="99" spans="1:119" ht="15.75">
      <c r="A99" s="29" t="s">
        <v>66</v>
      </c>
      <c r="B99" s="30"/>
      <c r="C99" s="31"/>
      <c r="D99" s="32">
        <f t="shared" ref="D99:M99" si="17">SUM(D100:D104)</f>
        <v>15762000</v>
      </c>
      <c r="E99" s="32">
        <f t="shared" si="17"/>
        <v>10643000</v>
      </c>
      <c r="F99" s="32">
        <f t="shared" si="17"/>
        <v>37451000</v>
      </c>
      <c r="G99" s="32">
        <f t="shared" si="17"/>
        <v>70848000</v>
      </c>
      <c r="H99" s="32">
        <f t="shared" si="17"/>
        <v>0</v>
      </c>
      <c r="I99" s="32">
        <f t="shared" si="17"/>
        <v>58101000</v>
      </c>
      <c r="J99" s="32">
        <f t="shared" si="17"/>
        <v>1035000</v>
      </c>
      <c r="K99" s="32">
        <f t="shared" si="17"/>
        <v>0</v>
      </c>
      <c r="L99" s="32">
        <f t="shared" si="17"/>
        <v>58843000</v>
      </c>
      <c r="M99" s="32">
        <f t="shared" si="17"/>
        <v>0</v>
      </c>
      <c r="N99" s="32">
        <f t="shared" si="16"/>
        <v>252683000</v>
      </c>
      <c r="O99" s="46">
        <f t="shared" si="12"/>
        <v>668.78139672759414</v>
      </c>
      <c r="P99" s="9"/>
    </row>
    <row r="100" spans="1:119">
      <c r="A100" s="12"/>
      <c r="B100" s="25">
        <v>381</v>
      </c>
      <c r="C100" s="20" t="s">
        <v>114</v>
      </c>
      <c r="D100" s="47">
        <v>15762000</v>
      </c>
      <c r="E100" s="47">
        <v>10643000</v>
      </c>
      <c r="F100" s="47">
        <v>18851000</v>
      </c>
      <c r="G100" s="47">
        <v>51448000</v>
      </c>
      <c r="H100" s="47">
        <v>0</v>
      </c>
      <c r="I100" s="47">
        <v>16606000</v>
      </c>
      <c r="J100" s="47">
        <v>1035000</v>
      </c>
      <c r="K100" s="47">
        <v>0</v>
      </c>
      <c r="L100" s="47">
        <v>0</v>
      </c>
      <c r="M100" s="47">
        <v>0</v>
      </c>
      <c r="N100" s="47">
        <f t="shared" si="16"/>
        <v>114345000</v>
      </c>
      <c r="O100" s="48">
        <f t="shared" si="12"/>
        <v>302.63931015864443</v>
      </c>
      <c r="P100" s="9"/>
    </row>
    <row r="101" spans="1:119">
      <c r="A101" s="12"/>
      <c r="B101" s="25">
        <v>384</v>
      </c>
      <c r="C101" s="20" t="s">
        <v>179</v>
      </c>
      <c r="D101" s="47">
        <v>0</v>
      </c>
      <c r="E101" s="47">
        <v>0</v>
      </c>
      <c r="F101" s="47">
        <v>18600000</v>
      </c>
      <c r="G101" s="47">
        <v>19400000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38000000</v>
      </c>
      <c r="O101" s="48">
        <f>(N101/O$107)</f>
        <v>100.57539714048265</v>
      </c>
      <c r="P101" s="9"/>
    </row>
    <row r="102" spans="1:119">
      <c r="A102" s="12"/>
      <c r="B102" s="25">
        <v>389.4</v>
      </c>
      <c r="C102" s="20" t="s">
        <v>180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16000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16000</v>
      </c>
      <c r="O102" s="48">
        <f>(N102/O$107)</f>
        <v>4.2347535638097962E-2</v>
      </c>
      <c r="P102" s="9"/>
    </row>
    <row r="103" spans="1:119">
      <c r="A103" s="12"/>
      <c r="B103" s="25">
        <v>389.8</v>
      </c>
      <c r="C103" s="20" t="s">
        <v>181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39716000</v>
      </c>
      <c r="J103" s="47">
        <v>0</v>
      </c>
      <c r="K103" s="47">
        <v>0</v>
      </c>
      <c r="L103" s="47">
        <v>58843000</v>
      </c>
      <c r="M103" s="47">
        <v>0</v>
      </c>
      <c r="N103" s="47">
        <f t="shared" si="16"/>
        <v>98559000</v>
      </c>
      <c r="O103" s="48">
        <f>(N103/O$107)</f>
        <v>260.85817280970605</v>
      </c>
      <c r="P103" s="9"/>
    </row>
    <row r="104" spans="1:119" ht="15.75" thickBot="1">
      <c r="A104" s="12"/>
      <c r="B104" s="25">
        <v>389.9</v>
      </c>
      <c r="C104" s="20" t="s">
        <v>182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1763000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1763000</v>
      </c>
      <c r="O104" s="48">
        <f>(N104/O$107)</f>
        <v>4.6661690831229192</v>
      </c>
      <c r="P104" s="9"/>
    </row>
    <row r="105" spans="1:119" ht="16.5" thickBot="1">
      <c r="A105" s="14" t="s">
        <v>93</v>
      </c>
      <c r="B105" s="23"/>
      <c r="C105" s="22"/>
      <c r="D105" s="15">
        <f t="shared" ref="D105:M105" si="18">SUM(D5,D14,D21,D56,D84,D92,D99)</f>
        <v>301588000</v>
      </c>
      <c r="E105" s="15">
        <f t="shared" si="18"/>
        <v>195163000</v>
      </c>
      <c r="F105" s="15">
        <f t="shared" si="18"/>
        <v>37649000</v>
      </c>
      <c r="G105" s="15">
        <f t="shared" si="18"/>
        <v>77626000</v>
      </c>
      <c r="H105" s="15">
        <f t="shared" si="18"/>
        <v>0</v>
      </c>
      <c r="I105" s="15">
        <f t="shared" si="18"/>
        <v>272921000</v>
      </c>
      <c r="J105" s="15">
        <f t="shared" si="18"/>
        <v>84253000</v>
      </c>
      <c r="K105" s="15">
        <f t="shared" si="18"/>
        <v>0</v>
      </c>
      <c r="L105" s="15">
        <f t="shared" si="18"/>
        <v>59521000</v>
      </c>
      <c r="M105" s="15">
        <f t="shared" si="18"/>
        <v>0</v>
      </c>
      <c r="N105" s="15">
        <f t="shared" si="16"/>
        <v>1028721000</v>
      </c>
      <c r="O105" s="38">
        <f>(N105/O$107)</f>
        <v>2722.7374505724856</v>
      </c>
      <c r="P105" s="6"/>
      <c r="Q105" s="2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</row>
    <row r="106" spans="1:119">
      <c r="A106" s="16"/>
      <c r="B106" s="18"/>
      <c r="C106" s="18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9"/>
    </row>
    <row r="107" spans="1:119">
      <c r="A107" s="41"/>
      <c r="B107" s="42"/>
      <c r="C107" s="42"/>
      <c r="D107" s="43"/>
      <c r="E107" s="43"/>
      <c r="F107" s="43"/>
      <c r="G107" s="43"/>
      <c r="H107" s="43"/>
      <c r="I107" s="43"/>
      <c r="J107" s="43"/>
      <c r="K107" s="43"/>
      <c r="L107" s="52" t="s">
        <v>212</v>
      </c>
      <c r="M107" s="52"/>
      <c r="N107" s="52"/>
      <c r="O107" s="44">
        <v>377826</v>
      </c>
    </row>
    <row r="108" spans="1:119">
      <c r="A108" s="53"/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5"/>
    </row>
    <row r="109" spans="1:119" ht="15.75" customHeight="1" thickBot="1">
      <c r="A109" s="56" t="s">
        <v>133</v>
      </c>
      <c r="B109" s="57"/>
      <c r="C109" s="57"/>
      <c r="D109" s="57"/>
      <c r="E109" s="57"/>
      <c r="F109" s="57"/>
      <c r="G109" s="57"/>
      <c r="H109" s="57"/>
      <c r="I109" s="57"/>
      <c r="J109" s="57"/>
      <c r="K109" s="57"/>
      <c r="L109" s="57"/>
      <c r="M109" s="57"/>
      <c r="N109" s="57"/>
      <c r="O109" s="58"/>
    </row>
  </sheetData>
  <mergeCells count="10">
    <mergeCell ref="L107:N107"/>
    <mergeCell ref="A108:O108"/>
    <mergeCell ref="A109:O10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208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167785000</v>
      </c>
      <c r="E5" s="27">
        <f t="shared" si="0"/>
        <v>90479000</v>
      </c>
      <c r="F5" s="27">
        <f t="shared" si="0"/>
        <v>354000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258618000</v>
      </c>
      <c r="O5" s="33">
        <f t="shared" ref="O5:O36" si="1">(N5/O$105)</f>
        <v>701.27609265094281</v>
      </c>
      <c r="P5" s="6"/>
    </row>
    <row r="6" spans="1:133">
      <c r="A6" s="12"/>
      <c r="B6" s="25">
        <v>311</v>
      </c>
      <c r="C6" s="20" t="s">
        <v>3</v>
      </c>
      <c r="D6" s="47">
        <v>164847000</v>
      </c>
      <c r="E6" s="47">
        <v>37313000</v>
      </c>
      <c r="F6" s="47">
        <v>354000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202514000</v>
      </c>
      <c r="O6" s="48">
        <f t="shared" si="1"/>
        <v>549.14285404385248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13356000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13356000</v>
      </c>
      <c r="O7" s="48">
        <f t="shared" si="1"/>
        <v>36.21651815978003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1910000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1910000</v>
      </c>
      <c r="O8" s="48">
        <f t="shared" si="1"/>
        <v>5.1792115667250567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18444000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18444000</v>
      </c>
      <c r="O9" s="48">
        <f t="shared" si="1"/>
        <v>50.013286982553382</v>
      </c>
      <c r="P9" s="9"/>
    </row>
    <row r="10" spans="1:133">
      <c r="A10" s="12"/>
      <c r="B10" s="25">
        <v>312.60000000000002</v>
      </c>
      <c r="C10" s="20" t="s">
        <v>209</v>
      </c>
      <c r="D10" s="47">
        <v>0</v>
      </c>
      <c r="E10" s="47">
        <v>17438000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17438000</v>
      </c>
      <c r="O10" s="48">
        <f t="shared" si="1"/>
        <v>47.28538811547201</v>
      </c>
      <c r="P10" s="9"/>
    </row>
    <row r="11" spans="1:133">
      <c r="A11" s="12"/>
      <c r="B11" s="25">
        <v>314.89999999999998</v>
      </c>
      <c r="C11" s="20" t="s">
        <v>135</v>
      </c>
      <c r="D11" s="47">
        <v>0</v>
      </c>
      <c r="E11" s="47">
        <v>1648000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1648000</v>
      </c>
      <c r="O11" s="48">
        <f t="shared" si="1"/>
        <v>4.4687647444831908</v>
      </c>
      <c r="P11" s="9"/>
    </row>
    <row r="12" spans="1:133">
      <c r="A12" s="12"/>
      <c r="B12" s="25">
        <v>315</v>
      </c>
      <c r="C12" s="20" t="s">
        <v>155</v>
      </c>
      <c r="D12" s="47">
        <v>2938000</v>
      </c>
      <c r="E12" s="47">
        <v>363000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3301000</v>
      </c>
      <c r="O12" s="48">
        <f t="shared" si="1"/>
        <v>8.9510876344290118</v>
      </c>
      <c r="P12" s="9"/>
    </row>
    <row r="13" spans="1:133">
      <c r="A13" s="12"/>
      <c r="B13" s="25">
        <v>316</v>
      </c>
      <c r="C13" s="20" t="s">
        <v>156</v>
      </c>
      <c r="D13" s="47">
        <v>0</v>
      </c>
      <c r="E13" s="47">
        <v>7000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7000</v>
      </c>
      <c r="O13" s="48">
        <f t="shared" si="1"/>
        <v>1.8981403647683456E-2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SUM(D15:D20)</f>
        <v>771000</v>
      </c>
      <c r="E14" s="32">
        <f t="shared" si="3"/>
        <v>34893000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105000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3" si="4">SUM(D14:M14)</f>
        <v>35769000</v>
      </c>
      <c r="O14" s="46">
        <f t="shared" si="1"/>
        <v>96.992261010569933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6753000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6753000</v>
      </c>
      <c r="O15" s="48">
        <f t="shared" si="1"/>
        <v>18.311631261829483</v>
      </c>
      <c r="P15" s="9"/>
    </row>
    <row r="16" spans="1:133">
      <c r="A16" s="12"/>
      <c r="B16" s="25">
        <v>324.11</v>
      </c>
      <c r="C16" s="20" t="s">
        <v>19</v>
      </c>
      <c r="D16" s="47">
        <v>0</v>
      </c>
      <c r="E16" s="47">
        <v>2961000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2961000</v>
      </c>
      <c r="O16" s="48">
        <f t="shared" si="1"/>
        <v>8.0291337429701013</v>
      </c>
      <c r="P16" s="9"/>
    </row>
    <row r="17" spans="1:16">
      <c r="A17" s="12"/>
      <c r="B17" s="25">
        <v>324.31</v>
      </c>
      <c r="C17" s="20" t="s">
        <v>20</v>
      </c>
      <c r="D17" s="47">
        <v>0</v>
      </c>
      <c r="E17" s="47">
        <v>16414000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16414000</v>
      </c>
      <c r="O17" s="48">
        <f t="shared" si="1"/>
        <v>44.508679924725179</v>
      </c>
      <c r="P17" s="9"/>
    </row>
    <row r="18" spans="1:16">
      <c r="A18" s="12"/>
      <c r="B18" s="25">
        <v>324.61</v>
      </c>
      <c r="C18" s="20" t="s">
        <v>21</v>
      </c>
      <c r="D18" s="47">
        <v>0</v>
      </c>
      <c r="E18" s="47">
        <v>4741000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4741000</v>
      </c>
      <c r="O18" s="48">
        <f t="shared" si="1"/>
        <v>12.855833527666752</v>
      </c>
      <c r="P18" s="9"/>
    </row>
    <row r="19" spans="1:16">
      <c r="A19" s="12"/>
      <c r="B19" s="25">
        <v>325.10000000000002</v>
      </c>
      <c r="C19" s="20" t="s">
        <v>22</v>
      </c>
      <c r="D19" s="47">
        <v>0</v>
      </c>
      <c r="E19" s="47">
        <v>90000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90000</v>
      </c>
      <c r="O19" s="48">
        <f t="shared" si="1"/>
        <v>0.24404661832735872</v>
      </c>
      <c r="P19" s="9"/>
    </row>
    <row r="20" spans="1:16">
      <c r="A20" s="12"/>
      <c r="B20" s="25">
        <v>329</v>
      </c>
      <c r="C20" s="20" t="s">
        <v>23</v>
      </c>
      <c r="D20" s="47">
        <v>771000</v>
      </c>
      <c r="E20" s="47">
        <v>3934000</v>
      </c>
      <c r="F20" s="47">
        <v>0</v>
      </c>
      <c r="G20" s="47">
        <v>0</v>
      </c>
      <c r="H20" s="47">
        <v>0</v>
      </c>
      <c r="I20" s="47">
        <v>105000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4810000</v>
      </c>
      <c r="O20" s="48">
        <f t="shared" si="1"/>
        <v>13.042935935051061</v>
      </c>
      <c r="P20" s="9"/>
    </row>
    <row r="21" spans="1:16" ht="15.75">
      <c r="A21" s="29" t="s">
        <v>26</v>
      </c>
      <c r="B21" s="30"/>
      <c r="C21" s="31"/>
      <c r="D21" s="32">
        <f t="shared" ref="D21:M21" si="5">SUM(D22:D54)</f>
        <v>51133000</v>
      </c>
      <c r="E21" s="32">
        <f t="shared" si="5"/>
        <v>20937000</v>
      </c>
      <c r="F21" s="32">
        <f t="shared" si="5"/>
        <v>0</v>
      </c>
      <c r="G21" s="32">
        <f t="shared" si="5"/>
        <v>4618000</v>
      </c>
      <c r="H21" s="32">
        <f t="shared" si="5"/>
        <v>0</v>
      </c>
      <c r="I21" s="32">
        <f t="shared" si="5"/>
        <v>11704000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5">
        <f t="shared" si="4"/>
        <v>88392000</v>
      </c>
      <c r="O21" s="46">
        <f t="shared" si="1"/>
        <v>239.68631874657657</v>
      </c>
      <c r="P21" s="10"/>
    </row>
    <row r="22" spans="1:16">
      <c r="A22" s="12"/>
      <c r="B22" s="25">
        <v>331.1</v>
      </c>
      <c r="C22" s="20" t="s">
        <v>24</v>
      </c>
      <c r="D22" s="47">
        <v>29000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29000</v>
      </c>
      <c r="O22" s="48">
        <f t="shared" si="1"/>
        <v>7.8637243683260027E-2</v>
      </c>
      <c r="P22" s="9"/>
    </row>
    <row r="23" spans="1:16">
      <c r="A23" s="12"/>
      <c r="B23" s="25">
        <v>331.2</v>
      </c>
      <c r="C23" s="20" t="s">
        <v>25</v>
      </c>
      <c r="D23" s="47">
        <v>264000</v>
      </c>
      <c r="E23" s="47">
        <v>336000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600000</v>
      </c>
      <c r="O23" s="48">
        <f t="shared" si="1"/>
        <v>1.6269774555157248</v>
      </c>
      <c r="P23" s="9"/>
    </row>
    <row r="24" spans="1:16">
      <c r="A24" s="12"/>
      <c r="B24" s="25">
        <v>331.39</v>
      </c>
      <c r="C24" s="20" t="s">
        <v>30</v>
      </c>
      <c r="D24" s="47">
        <v>0</v>
      </c>
      <c r="E24" s="47">
        <v>165000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1" si="6">SUM(D24:M24)</f>
        <v>165000</v>
      </c>
      <c r="O24" s="48">
        <f t="shared" si="1"/>
        <v>0.44741880026682429</v>
      </c>
      <c r="P24" s="9"/>
    </row>
    <row r="25" spans="1:16">
      <c r="A25" s="12"/>
      <c r="B25" s="25">
        <v>331.42</v>
      </c>
      <c r="C25" s="20" t="s">
        <v>31</v>
      </c>
      <c r="D25" s="47">
        <v>0</v>
      </c>
      <c r="E25" s="47">
        <v>1063000</v>
      </c>
      <c r="F25" s="47">
        <v>0</v>
      </c>
      <c r="G25" s="47">
        <v>0</v>
      </c>
      <c r="H25" s="47">
        <v>0</v>
      </c>
      <c r="I25" s="47">
        <v>4033000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5096000</v>
      </c>
      <c r="O25" s="48">
        <f t="shared" si="1"/>
        <v>13.818461855513556</v>
      </c>
      <c r="P25" s="9"/>
    </row>
    <row r="26" spans="1:16">
      <c r="A26" s="12"/>
      <c r="B26" s="25">
        <v>331.49</v>
      </c>
      <c r="C26" s="20" t="s">
        <v>32</v>
      </c>
      <c r="D26" s="47">
        <v>0</v>
      </c>
      <c r="E26" s="47">
        <v>655000</v>
      </c>
      <c r="F26" s="47">
        <v>0</v>
      </c>
      <c r="G26" s="47">
        <v>18000</v>
      </c>
      <c r="H26" s="47">
        <v>0</v>
      </c>
      <c r="I26" s="47">
        <v>355000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1028000</v>
      </c>
      <c r="O26" s="48">
        <f t="shared" si="1"/>
        <v>2.7875547071169415</v>
      </c>
      <c r="P26" s="9"/>
    </row>
    <row r="27" spans="1:16">
      <c r="A27" s="12"/>
      <c r="B27" s="25">
        <v>331.5</v>
      </c>
      <c r="C27" s="20" t="s">
        <v>27</v>
      </c>
      <c r="D27" s="47">
        <v>10000</v>
      </c>
      <c r="E27" s="47">
        <v>2287000</v>
      </c>
      <c r="F27" s="47">
        <v>0</v>
      </c>
      <c r="G27" s="47">
        <v>0</v>
      </c>
      <c r="H27" s="47">
        <v>0</v>
      </c>
      <c r="I27" s="47">
        <v>332000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2629000</v>
      </c>
      <c r="O27" s="48">
        <f t="shared" si="1"/>
        <v>7.1288728842514004</v>
      </c>
      <c r="P27" s="9"/>
    </row>
    <row r="28" spans="1:16">
      <c r="A28" s="12"/>
      <c r="B28" s="25">
        <v>331.62</v>
      </c>
      <c r="C28" s="20" t="s">
        <v>34</v>
      </c>
      <c r="D28" s="47">
        <v>0</v>
      </c>
      <c r="E28" s="47">
        <v>54000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54000</v>
      </c>
      <c r="O28" s="48">
        <f t="shared" si="1"/>
        <v>0.14642797099641522</v>
      </c>
      <c r="P28" s="9"/>
    </row>
    <row r="29" spans="1:16">
      <c r="A29" s="12"/>
      <c r="B29" s="25">
        <v>331.69</v>
      </c>
      <c r="C29" s="20" t="s">
        <v>35</v>
      </c>
      <c r="D29" s="47">
        <v>0</v>
      </c>
      <c r="E29" s="47">
        <v>139000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139000</v>
      </c>
      <c r="O29" s="48">
        <f t="shared" si="1"/>
        <v>0.37691644386114292</v>
      </c>
      <c r="P29" s="9"/>
    </row>
    <row r="30" spans="1:16">
      <c r="A30" s="12"/>
      <c r="B30" s="25">
        <v>331.7</v>
      </c>
      <c r="C30" s="20" t="s">
        <v>28</v>
      </c>
      <c r="D30" s="47">
        <v>0</v>
      </c>
      <c r="E30" s="47">
        <v>50000</v>
      </c>
      <c r="F30" s="47">
        <v>0</v>
      </c>
      <c r="G30" s="47">
        <v>93000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143000</v>
      </c>
      <c r="O30" s="48">
        <f t="shared" si="1"/>
        <v>0.38776296023124773</v>
      </c>
      <c r="P30" s="9"/>
    </row>
    <row r="31" spans="1:16">
      <c r="A31" s="12"/>
      <c r="B31" s="25">
        <v>334.2</v>
      </c>
      <c r="C31" s="20" t="s">
        <v>29</v>
      </c>
      <c r="D31" s="47">
        <v>0</v>
      </c>
      <c r="E31" s="47">
        <v>5608000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5608000</v>
      </c>
      <c r="O31" s="48">
        <f t="shared" si="1"/>
        <v>15.206815950886973</v>
      </c>
      <c r="P31" s="9"/>
    </row>
    <row r="32" spans="1:16">
      <c r="A32" s="12"/>
      <c r="B32" s="25">
        <v>334.39</v>
      </c>
      <c r="C32" s="20" t="s">
        <v>36</v>
      </c>
      <c r="D32" s="47">
        <v>0</v>
      </c>
      <c r="E32" s="47">
        <v>49000</v>
      </c>
      <c r="F32" s="47">
        <v>0</v>
      </c>
      <c r="G32" s="47">
        <v>618000</v>
      </c>
      <c r="H32" s="47">
        <v>0</v>
      </c>
      <c r="I32" s="47">
        <v>500000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8" si="7">SUM(D32:M32)</f>
        <v>1167000</v>
      </c>
      <c r="O32" s="48">
        <f t="shared" si="1"/>
        <v>3.1644711509780845</v>
      </c>
      <c r="P32" s="9"/>
    </row>
    <row r="33" spans="1:16">
      <c r="A33" s="12"/>
      <c r="B33" s="25">
        <v>334.42</v>
      </c>
      <c r="C33" s="20" t="s">
        <v>37</v>
      </c>
      <c r="D33" s="47">
        <v>0</v>
      </c>
      <c r="E33" s="47">
        <v>77000</v>
      </c>
      <c r="F33" s="47">
        <v>0</v>
      </c>
      <c r="G33" s="47">
        <v>0</v>
      </c>
      <c r="H33" s="47">
        <v>0</v>
      </c>
      <c r="I33" s="47">
        <v>479000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556000</v>
      </c>
      <c r="O33" s="48">
        <f t="shared" si="1"/>
        <v>1.5076657754445717</v>
      </c>
      <c r="P33" s="9"/>
    </row>
    <row r="34" spans="1:16">
      <c r="A34" s="12"/>
      <c r="B34" s="25">
        <v>334.49</v>
      </c>
      <c r="C34" s="20" t="s">
        <v>38</v>
      </c>
      <c r="D34" s="47">
        <v>0</v>
      </c>
      <c r="E34" s="47">
        <v>286000</v>
      </c>
      <c r="F34" s="47">
        <v>0</v>
      </c>
      <c r="G34" s="47">
        <v>311000</v>
      </c>
      <c r="H34" s="47">
        <v>0</v>
      </c>
      <c r="I34" s="47">
        <v>5619000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6216000</v>
      </c>
      <c r="O34" s="48">
        <f t="shared" si="1"/>
        <v>16.855486439142908</v>
      </c>
      <c r="P34" s="9"/>
    </row>
    <row r="35" spans="1:16">
      <c r="A35" s="12"/>
      <c r="B35" s="25">
        <v>334.5</v>
      </c>
      <c r="C35" s="20" t="s">
        <v>39</v>
      </c>
      <c r="D35" s="47">
        <v>1000</v>
      </c>
      <c r="E35" s="47">
        <v>1397000</v>
      </c>
      <c r="F35" s="47">
        <v>0</v>
      </c>
      <c r="G35" s="47">
        <v>0</v>
      </c>
      <c r="H35" s="47">
        <v>0</v>
      </c>
      <c r="I35" s="47">
        <v>55000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1453000</v>
      </c>
      <c r="O35" s="48">
        <f t="shared" si="1"/>
        <v>3.9399970714405801</v>
      </c>
      <c r="P35" s="9"/>
    </row>
    <row r="36" spans="1:16">
      <c r="A36" s="12"/>
      <c r="B36" s="25">
        <v>334.61</v>
      </c>
      <c r="C36" s="20" t="s">
        <v>40</v>
      </c>
      <c r="D36" s="47">
        <v>0</v>
      </c>
      <c r="E36" s="47">
        <v>1327000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1327000</v>
      </c>
      <c r="O36" s="48">
        <f t="shared" si="1"/>
        <v>3.5983318057822777</v>
      </c>
      <c r="P36" s="9"/>
    </row>
    <row r="37" spans="1:16">
      <c r="A37" s="12"/>
      <c r="B37" s="25">
        <v>334.62</v>
      </c>
      <c r="C37" s="20" t="s">
        <v>41</v>
      </c>
      <c r="D37" s="47">
        <v>3697000</v>
      </c>
      <c r="E37" s="47">
        <v>748000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4445000</v>
      </c>
      <c r="O37" s="48">
        <f t="shared" ref="O37:O68" si="8">(N37/O$105)</f>
        <v>12.053191316278994</v>
      </c>
      <c r="P37" s="9"/>
    </row>
    <row r="38" spans="1:16">
      <c r="A38" s="12"/>
      <c r="B38" s="25">
        <v>334.7</v>
      </c>
      <c r="C38" s="20" t="s">
        <v>42</v>
      </c>
      <c r="D38" s="47">
        <v>0</v>
      </c>
      <c r="E38" s="47">
        <v>182000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182000</v>
      </c>
      <c r="O38" s="48">
        <f t="shared" si="8"/>
        <v>0.49351649483976984</v>
      </c>
      <c r="P38" s="9"/>
    </row>
    <row r="39" spans="1:16">
      <c r="A39" s="12"/>
      <c r="B39" s="25">
        <v>334.9</v>
      </c>
      <c r="C39" s="20" t="s">
        <v>43</v>
      </c>
      <c r="D39" s="47">
        <v>0</v>
      </c>
      <c r="E39" s="47">
        <v>0</v>
      </c>
      <c r="F39" s="47">
        <v>0</v>
      </c>
      <c r="G39" s="47">
        <v>95000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95000</v>
      </c>
      <c r="O39" s="48">
        <f t="shared" si="8"/>
        <v>0.25760476378998975</v>
      </c>
      <c r="P39" s="9"/>
    </row>
    <row r="40" spans="1:16">
      <c r="A40" s="12"/>
      <c r="B40" s="25">
        <v>335.12</v>
      </c>
      <c r="C40" s="20" t="s">
        <v>157</v>
      </c>
      <c r="D40" s="47">
        <v>9388000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9388000</v>
      </c>
      <c r="O40" s="48">
        <f t="shared" si="8"/>
        <v>25.456773920636039</v>
      </c>
      <c r="P40" s="9"/>
    </row>
    <row r="41" spans="1:16">
      <c r="A41" s="12"/>
      <c r="B41" s="25">
        <v>335.13</v>
      </c>
      <c r="C41" s="20" t="s">
        <v>158</v>
      </c>
      <c r="D41" s="47">
        <v>43000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43000</v>
      </c>
      <c r="O41" s="48">
        <f t="shared" si="8"/>
        <v>0.11660005097862694</v>
      </c>
      <c r="P41" s="9"/>
    </row>
    <row r="42" spans="1:16">
      <c r="A42" s="12"/>
      <c r="B42" s="25">
        <v>335.14</v>
      </c>
      <c r="C42" s="20" t="s">
        <v>159</v>
      </c>
      <c r="D42" s="47">
        <v>273000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273000</v>
      </c>
      <c r="O42" s="48">
        <f t="shared" si="8"/>
        <v>0.74027474225965473</v>
      </c>
      <c r="P42" s="9"/>
    </row>
    <row r="43" spans="1:16">
      <c r="A43" s="12"/>
      <c r="B43" s="25">
        <v>335.15</v>
      </c>
      <c r="C43" s="20" t="s">
        <v>160</v>
      </c>
      <c r="D43" s="47">
        <v>151000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151000</v>
      </c>
      <c r="O43" s="48">
        <f t="shared" si="8"/>
        <v>0.40945599297145741</v>
      </c>
      <c r="P43" s="9"/>
    </row>
    <row r="44" spans="1:16">
      <c r="A44" s="12"/>
      <c r="B44" s="25">
        <v>335.16</v>
      </c>
      <c r="C44" s="20" t="s">
        <v>161</v>
      </c>
      <c r="D44" s="47">
        <v>447000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447000</v>
      </c>
      <c r="O44" s="48">
        <f t="shared" si="8"/>
        <v>1.212098204359215</v>
      </c>
      <c r="P44" s="9"/>
    </row>
    <row r="45" spans="1:16">
      <c r="A45" s="12"/>
      <c r="B45" s="25">
        <v>335.18</v>
      </c>
      <c r="C45" s="20" t="s">
        <v>162</v>
      </c>
      <c r="D45" s="47">
        <v>25401000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25401000</v>
      </c>
      <c r="O45" s="48">
        <f t="shared" si="8"/>
        <v>68.878090579258213</v>
      </c>
      <c r="P45" s="9"/>
    </row>
    <row r="46" spans="1:16">
      <c r="A46" s="12"/>
      <c r="B46" s="25">
        <v>335.39</v>
      </c>
      <c r="C46" s="20" t="s">
        <v>50</v>
      </c>
      <c r="D46" s="47">
        <v>0</v>
      </c>
      <c r="E46" s="47">
        <v>698000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698000</v>
      </c>
      <c r="O46" s="48">
        <f t="shared" si="8"/>
        <v>1.8927171065832931</v>
      </c>
      <c r="P46" s="9"/>
    </row>
    <row r="47" spans="1:16">
      <c r="A47" s="12"/>
      <c r="B47" s="25">
        <v>335.49</v>
      </c>
      <c r="C47" s="20" t="s">
        <v>51</v>
      </c>
      <c r="D47" s="47">
        <v>0</v>
      </c>
      <c r="E47" s="47">
        <v>5261000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5261000</v>
      </c>
      <c r="O47" s="48">
        <f t="shared" si="8"/>
        <v>14.26588065578038</v>
      </c>
      <c r="P47" s="9"/>
    </row>
    <row r="48" spans="1:16">
      <c r="A48" s="12"/>
      <c r="B48" s="25">
        <v>335.7</v>
      </c>
      <c r="C48" s="20" t="s">
        <v>53</v>
      </c>
      <c r="D48" s="47">
        <v>0</v>
      </c>
      <c r="E48" s="47">
        <v>382000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382000</v>
      </c>
      <c r="O48" s="48">
        <f t="shared" si="8"/>
        <v>1.0358423133450114</v>
      </c>
      <c r="P48" s="9"/>
    </row>
    <row r="49" spans="1:16">
      <c r="A49" s="12"/>
      <c r="B49" s="25">
        <v>337.1</v>
      </c>
      <c r="C49" s="20" t="s">
        <v>55</v>
      </c>
      <c r="D49" s="47">
        <v>298000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56" si="9">SUM(D49:M49)</f>
        <v>298000</v>
      </c>
      <c r="O49" s="48">
        <f t="shared" si="8"/>
        <v>0.80806546957281</v>
      </c>
      <c r="P49" s="9"/>
    </row>
    <row r="50" spans="1:16">
      <c r="A50" s="12"/>
      <c r="B50" s="25">
        <v>337.2</v>
      </c>
      <c r="C50" s="20" t="s">
        <v>56</v>
      </c>
      <c r="D50" s="47">
        <v>0</v>
      </c>
      <c r="E50" s="47">
        <v>159000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159000</v>
      </c>
      <c r="O50" s="48">
        <f t="shared" si="8"/>
        <v>0.43114902571166708</v>
      </c>
      <c r="P50" s="9"/>
    </row>
    <row r="51" spans="1:16">
      <c r="A51" s="12"/>
      <c r="B51" s="25">
        <v>337.3</v>
      </c>
      <c r="C51" s="20" t="s">
        <v>57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331000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331000</v>
      </c>
      <c r="O51" s="48">
        <f t="shared" si="8"/>
        <v>0.89754922962617478</v>
      </c>
      <c r="P51" s="9"/>
    </row>
    <row r="52" spans="1:16">
      <c r="A52" s="12"/>
      <c r="B52" s="25">
        <v>337.4</v>
      </c>
      <c r="C52" s="20" t="s">
        <v>58</v>
      </c>
      <c r="D52" s="47">
        <v>0</v>
      </c>
      <c r="E52" s="47">
        <v>14000</v>
      </c>
      <c r="F52" s="47">
        <v>0</v>
      </c>
      <c r="G52" s="47">
        <v>106000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120000</v>
      </c>
      <c r="O52" s="48">
        <f t="shared" si="8"/>
        <v>0.32539549110314497</v>
      </c>
      <c r="P52" s="9"/>
    </row>
    <row r="53" spans="1:16">
      <c r="A53" s="12"/>
      <c r="B53" s="25">
        <v>337.7</v>
      </c>
      <c r="C53" s="20" t="s">
        <v>126</v>
      </c>
      <c r="D53" s="47">
        <v>0</v>
      </c>
      <c r="E53" s="47">
        <v>0</v>
      </c>
      <c r="F53" s="47">
        <v>0</v>
      </c>
      <c r="G53" s="47">
        <v>3377000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3377000</v>
      </c>
      <c r="O53" s="48">
        <f t="shared" si="8"/>
        <v>9.1571714454610049</v>
      </c>
      <c r="P53" s="9"/>
    </row>
    <row r="54" spans="1:16">
      <c r="A54" s="12"/>
      <c r="B54" s="25">
        <v>339</v>
      </c>
      <c r="C54" s="20" t="s">
        <v>59</v>
      </c>
      <c r="D54" s="47">
        <v>11131000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11131000</v>
      </c>
      <c r="O54" s="48">
        <f t="shared" si="8"/>
        <v>30.183143428909219</v>
      </c>
      <c r="P54" s="9"/>
    </row>
    <row r="55" spans="1:16" ht="15.75">
      <c r="A55" s="29" t="s">
        <v>64</v>
      </c>
      <c r="B55" s="30"/>
      <c r="C55" s="31"/>
      <c r="D55" s="32">
        <f t="shared" ref="D55:M55" si="10">SUM(D56:D82)</f>
        <v>35169000</v>
      </c>
      <c r="E55" s="32">
        <f t="shared" si="10"/>
        <v>7193000</v>
      </c>
      <c r="F55" s="32">
        <f t="shared" si="10"/>
        <v>0</v>
      </c>
      <c r="G55" s="32">
        <f t="shared" si="10"/>
        <v>0</v>
      </c>
      <c r="H55" s="32">
        <f t="shared" si="10"/>
        <v>0</v>
      </c>
      <c r="I55" s="32">
        <f t="shared" si="10"/>
        <v>186240000</v>
      </c>
      <c r="J55" s="32">
        <f t="shared" si="10"/>
        <v>70163000</v>
      </c>
      <c r="K55" s="32">
        <f t="shared" si="10"/>
        <v>0</v>
      </c>
      <c r="L55" s="32">
        <f t="shared" si="10"/>
        <v>0</v>
      </c>
      <c r="M55" s="32">
        <f t="shared" si="10"/>
        <v>0</v>
      </c>
      <c r="N55" s="32">
        <f t="shared" si="9"/>
        <v>298765000</v>
      </c>
      <c r="O55" s="46">
        <f t="shared" si="8"/>
        <v>810.13986582859252</v>
      </c>
      <c r="P55" s="10"/>
    </row>
    <row r="56" spans="1:16">
      <c r="A56" s="12"/>
      <c r="B56" s="25">
        <v>341.1</v>
      </c>
      <c r="C56" s="20" t="s">
        <v>163</v>
      </c>
      <c r="D56" s="47">
        <v>3000</v>
      </c>
      <c r="E56" s="47">
        <v>754000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757000</v>
      </c>
      <c r="O56" s="48">
        <f t="shared" si="8"/>
        <v>2.0527032230423394</v>
      </c>
      <c r="P56" s="9"/>
    </row>
    <row r="57" spans="1:16">
      <c r="A57" s="12"/>
      <c r="B57" s="25">
        <v>341.2</v>
      </c>
      <c r="C57" s="20" t="s">
        <v>164</v>
      </c>
      <c r="D57" s="47">
        <v>794000</v>
      </c>
      <c r="E57" s="47">
        <v>120000</v>
      </c>
      <c r="F57" s="47">
        <v>0</v>
      </c>
      <c r="G57" s="47">
        <v>0</v>
      </c>
      <c r="H57" s="47">
        <v>0</v>
      </c>
      <c r="I57" s="47">
        <v>1000</v>
      </c>
      <c r="J57" s="47">
        <v>70163000</v>
      </c>
      <c r="K57" s="47">
        <v>0</v>
      </c>
      <c r="L57" s="47">
        <v>0</v>
      </c>
      <c r="M57" s="47">
        <v>0</v>
      </c>
      <c r="N57" s="47">
        <f t="shared" ref="N57:N82" si="11">SUM(D57:M57)</f>
        <v>71078000</v>
      </c>
      <c r="O57" s="48">
        <f t="shared" si="8"/>
        <v>192.73717263857782</v>
      </c>
      <c r="P57" s="9"/>
    </row>
    <row r="58" spans="1:16">
      <c r="A58" s="12"/>
      <c r="B58" s="25">
        <v>341.56</v>
      </c>
      <c r="C58" s="20" t="s">
        <v>165</v>
      </c>
      <c r="D58" s="47">
        <v>28000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28000</v>
      </c>
      <c r="O58" s="48">
        <f t="shared" si="8"/>
        <v>7.5925614590733825E-2</v>
      </c>
      <c r="P58" s="9"/>
    </row>
    <row r="59" spans="1:16">
      <c r="A59" s="12"/>
      <c r="B59" s="25">
        <v>341.8</v>
      </c>
      <c r="C59" s="20" t="s">
        <v>205</v>
      </c>
      <c r="D59" s="47">
        <v>0</v>
      </c>
      <c r="E59" s="47">
        <v>338000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338000</v>
      </c>
      <c r="O59" s="48">
        <f t="shared" si="8"/>
        <v>0.91653063327385831</v>
      </c>
      <c r="P59" s="9"/>
    </row>
    <row r="60" spans="1:16">
      <c r="A60" s="12"/>
      <c r="B60" s="25">
        <v>341.9</v>
      </c>
      <c r="C60" s="20" t="s">
        <v>166</v>
      </c>
      <c r="D60" s="47">
        <v>8955000</v>
      </c>
      <c r="E60" s="47">
        <v>2153000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11108000</v>
      </c>
      <c r="O60" s="48">
        <f t="shared" si="8"/>
        <v>30.120775959781117</v>
      </c>
      <c r="P60" s="9"/>
    </row>
    <row r="61" spans="1:16">
      <c r="A61" s="12"/>
      <c r="B61" s="25">
        <v>342.1</v>
      </c>
      <c r="C61" s="20" t="s">
        <v>72</v>
      </c>
      <c r="D61" s="47">
        <v>686000</v>
      </c>
      <c r="E61" s="47">
        <v>1078000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1764000</v>
      </c>
      <c r="O61" s="48">
        <f t="shared" si="8"/>
        <v>4.7833137192162312</v>
      </c>
      <c r="P61" s="9"/>
    </row>
    <row r="62" spans="1:16">
      <c r="A62" s="12"/>
      <c r="B62" s="25">
        <v>342.6</v>
      </c>
      <c r="C62" s="20" t="s">
        <v>73</v>
      </c>
      <c r="D62" s="47">
        <v>9440000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9440000</v>
      </c>
      <c r="O62" s="48">
        <f t="shared" si="8"/>
        <v>25.597778633447401</v>
      </c>
      <c r="P62" s="9"/>
    </row>
    <row r="63" spans="1:16">
      <c r="A63" s="12"/>
      <c r="B63" s="25">
        <v>343.3</v>
      </c>
      <c r="C63" s="20" t="s">
        <v>74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53557000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53557000</v>
      </c>
      <c r="O63" s="48">
        <f t="shared" si="8"/>
        <v>145.22671930842611</v>
      </c>
      <c r="P63" s="9"/>
    </row>
    <row r="64" spans="1:16">
      <c r="A64" s="12"/>
      <c r="B64" s="25">
        <v>343.4</v>
      </c>
      <c r="C64" s="20" t="s">
        <v>75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43587000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43587000</v>
      </c>
      <c r="O64" s="48">
        <f t="shared" si="8"/>
        <v>118.19177725593983</v>
      </c>
      <c r="P64" s="9"/>
    </row>
    <row r="65" spans="1:16">
      <c r="A65" s="12"/>
      <c r="B65" s="25">
        <v>343.5</v>
      </c>
      <c r="C65" s="20" t="s">
        <v>76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74856000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74856000</v>
      </c>
      <c r="O65" s="48">
        <f t="shared" si="8"/>
        <v>202.98170735014182</v>
      </c>
      <c r="P65" s="9"/>
    </row>
    <row r="66" spans="1:16">
      <c r="A66" s="12"/>
      <c r="B66" s="25">
        <v>343.7</v>
      </c>
      <c r="C66" s="20" t="s">
        <v>77</v>
      </c>
      <c r="D66" s="47">
        <v>105000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105000</v>
      </c>
      <c r="O66" s="48">
        <f t="shared" si="8"/>
        <v>0.28472105471525183</v>
      </c>
      <c r="P66" s="9"/>
    </row>
    <row r="67" spans="1:16">
      <c r="A67" s="12"/>
      <c r="B67" s="25">
        <v>344.2</v>
      </c>
      <c r="C67" s="20" t="s">
        <v>167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10257000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10257000</v>
      </c>
      <c r="O67" s="48">
        <f t="shared" si="8"/>
        <v>27.813179602041313</v>
      </c>
      <c r="P67" s="9"/>
    </row>
    <row r="68" spans="1:16">
      <c r="A68" s="12"/>
      <c r="B68" s="25">
        <v>344.3</v>
      </c>
      <c r="C68" s="20" t="s">
        <v>168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1243000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1243000</v>
      </c>
      <c r="O68" s="48">
        <f t="shared" si="8"/>
        <v>3.3705549620100763</v>
      </c>
      <c r="P68" s="9"/>
    </row>
    <row r="69" spans="1:16">
      <c r="A69" s="12"/>
      <c r="B69" s="25">
        <v>344.4</v>
      </c>
      <c r="C69" s="20" t="s">
        <v>169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432000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432000</v>
      </c>
      <c r="O69" s="48">
        <f t="shared" ref="O69:O100" si="12">(N69/O$105)</f>
        <v>1.1714237679713217</v>
      </c>
      <c r="P69" s="9"/>
    </row>
    <row r="70" spans="1:16">
      <c r="A70" s="12"/>
      <c r="B70" s="25">
        <v>344.9</v>
      </c>
      <c r="C70" s="20" t="s">
        <v>170</v>
      </c>
      <c r="D70" s="47">
        <v>0</v>
      </c>
      <c r="E70" s="47">
        <v>126000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126000</v>
      </c>
      <c r="O70" s="48">
        <f t="shared" si="12"/>
        <v>0.34166526565830219</v>
      </c>
      <c r="P70" s="9"/>
    </row>
    <row r="71" spans="1:16">
      <c r="A71" s="12"/>
      <c r="B71" s="25">
        <v>346.3</v>
      </c>
      <c r="C71" s="20" t="s">
        <v>82</v>
      </c>
      <c r="D71" s="47">
        <v>0</v>
      </c>
      <c r="E71" s="47">
        <v>44000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44000</v>
      </c>
      <c r="O71" s="48">
        <f t="shared" si="12"/>
        <v>0.11931168007115314</v>
      </c>
      <c r="P71" s="9"/>
    </row>
    <row r="72" spans="1:16">
      <c r="A72" s="12"/>
      <c r="B72" s="25">
        <v>346.4</v>
      </c>
      <c r="C72" s="20" t="s">
        <v>83</v>
      </c>
      <c r="D72" s="47">
        <v>56000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56000</v>
      </c>
      <c r="O72" s="48">
        <f t="shared" si="12"/>
        <v>0.15185122918146765</v>
      </c>
      <c r="P72" s="9"/>
    </row>
    <row r="73" spans="1:16">
      <c r="A73" s="12"/>
      <c r="B73" s="25">
        <v>347.2</v>
      </c>
      <c r="C73" s="20" t="s">
        <v>85</v>
      </c>
      <c r="D73" s="47">
        <v>1915000</v>
      </c>
      <c r="E73" s="47">
        <v>0</v>
      </c>
      <c r="F73" s="47">
        <v>0</v>
      </c>
      <c r="G73" s="47">
        <v>0</v>
      </c>
      <c r="H73" s="47">
        <v>0</v>
      </c>
      <c r="I73" s="47">
        <v>1000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1916000</v>
      </c>
      <c r="O73" s="48">
        <f t="shared" si="12"/>
        <v>5.1954813412802148</v>
      </c>
      <c r="P73" s="9"/>
    </row>
    <row r="74" spans="1:16">
      <c r="A74" s="12"/>
      <c r="B74" s="25">
        <v>347.5</v>
      </c>
      <c r="C74" s="20" t="s">
        <v>86</v>
      </c>
      <c r="D74" s="47">
        <v>0</v>
      </c>
      <c r="E74" s="47">
        <v>79000</v>
      </c>
      <c r="F74" s="47">
        <v>0</v>
      </c>
      <c r="G74" s="47">
        <v>0</v>
      </c>
      <c r="H74" s="47">
        <v>0</v>
      </c>
      <c r="I74" s="47">
        <v>1810000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1889000</v>
      </c>
      <c r="O74" s="48">
        <f t="shared" si="12"/>
        <v>5.1222673557820064</v>
      </c>
      <c r="P74" s="9"/>
    </row>
    <row r="75" spans="1:16">
      <c r="A75" s="12"/>
      <c r="B75" s="25">
        <v>347.9</v>
      </c>
      <c r="C75" s="20" t="s">
        <v>87</v>
      </c>
      <c r="D75" s="47">
        <v>71000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71000</v>
      </c>
      <c r="O75" s="48">
        <f t="shared" si="12"/>
        <v>0.19252566556936077</v>
      </c>
      <c r="P75" s="9"/>
    </row>
    <row r="76" spans="1:16">
      <c r="A76" s="12"/>
      <c r="B76" s="25">
        <v>348.88</v>
      </c>
      <c r="C76" s="20" t="s">
        <v>171</v>
      </c>
      <c r="D76" s="47">
        <v>390000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390000</v>
      </c>
      <c r="O76" s="48">
        <f t="shared" si="12"/>
        <v>1.057535346085221</v>
      </c>
      <c r="P76" s="9"/>
    </row>
    <row r="77" spans="1:16">
      <c r="A77" s="12"/>
      <c r="B77" s="25">
        <v>348.92099999999999</v>
      </c>
      <c r="C77" s="20" t="s">
        <v>172</v>
      </c>
      <c r="D77" s="47">
        <v>60000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60000</v>
      </c>
      <c r="O77" s="48">
        <f t="shared" si="12"/>
        <v>0.16269774555157249</v>
      </c>
      <c r="P77" s="9"/>
    </row>
    <row r="78" spans="1:16">
      <c r="A78" s="12"/>
      <c r="B78" s="25">
        <v>348.92200000000003</v>
      </c>
      <c r="C78" s="20" t="s">
        <v>173</v>
      </c>
      <c r="D78" s="47">
        <v>60000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60000</v>
      </c>
      <c r="O78" s="48">
        <f t="shared" si="12"/>
        <v>0.16269774555157249</v>
      </c>
      <c r="P78" s="9"/>
    </row>
    <row r="79" spans="1:16">
      <c r="A79" s="12"/>
      <c r="B79" s="25">
        <v>348.923</v>
      </c>
      <c r="C79" s="20" t="s">
        <v>174</v>
      </c>
      <c r="D79" s="47">
        <v>60000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60000</v>
      </c>
      <c r="O79" s="48">
        <f t="shared" si="12"/>
        <v>0.16269774555157249</v>
      </c>
      <c r="P79" s="9"/>
    </row>
    <row r="80" spans="1:16">
      <c r="A80" s="12"/>
      <c r="B80" s="25">
        <v>348.92399999999998</v>
      </c>
      <c r="C80" s="20" t="s">
        <v>175</v>
      </c>
      <c r="D80" s="47">
        <v>60000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60000</v>
      </c>
      <c r="O80" s="48">
        <f t="shared" si="12"/>
        <v>0.16269774555157249</v>
      </c>
      <c r="P80" s="9"/>
    </row>
    <row r="81" spans="1:16">
      <c r="A81" s="12"/>
      <c r="B81" s="25">
        <v>348.99</v>
      </c>
      <c r="C81" s="20" t="s">
        <v>176</v>
      </c>
      <c r="D81" s="47">
        <v>969000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969000</v>
      </c>
      <c r="O81" s="48">
        <f t="shared" si="12"/>
        <v>2.6275685906578956</v>
      </c>
      <c r="P81" s="9"/>
    </row>
    <row r="82" spans="1:16">
      <c r="A82" s="12"/>
      <c r="B82" s="25">
        <v>349</v>
      </c>
      <c r="C82" s="20" t="s">
        <v>1</v>
      </c>
      <c r="D82" s="47">
        <v>11517000</v>
      </c>
      <c r="E82" s="47">
        <v>2501000</v>
      </c>
      <c r="F82" s="47">
        <v>0</v>
      </c>
      <c r="G82" s="47">
        <v>0</v>
      </c>
      <c r="H82" s="47">
        <v>0</v>
      </c>
      <c r="I82" s="47">
        <v>496000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14514000</v>
      </c>
      <c r="O82" s="48">
        <f t="shared" si="12"/>
        <v>39.356584648925384</v>
      </c>
      <c r="P82" s="9"/>
    </row>
    <row r="83" spans="1:16" ht="15.75">
      <c r="A83" s="29" t="s">
        <v>65</v>
      </c>
      <c r="B83" s="30"/>
      <c r="C83" s="31"/>
      <c r="D83" s="32">
        <f t="shared" ref="D83:M83" si="13">SUM(D84:D90)</f>
        <v>588000</v>
      </c>
      <c r="E83" s="32">
        <f t="shared" si="13"/>
        <v>5003000</v>
      </c>
      <c r="F83" s="32">
        <f t="shared" si="13"/>
        <v>0</v>
      </c>
      <c r="G83" s="32">
        <f t="shared" si="13"/>
        <v>0</v>
      </c>
      <c r="H83" s="32">
        <f t="shared" si="13"/>
        <v>0</v>
      </c>
      <c r="I83" s="32">
        <f t="shared" si="13"/>
        <v>21000</v>
      </c>
      <c r="J83" s="32">
        <f t="shared" si="13"/>
        <v>0</v>
      </c>
      <c r="K83" s="32">
        <f t="shared" si="13"/>
        <v>0</v>
      </c>
      <c r="L83" s="32">
        <f t="shared" si="13"/>
        <v>0</v>
      </c>
      <c r="M83" s="32">
        <f t="shared" si="13"/>
        <v>0</v>
      </c>
      <c r="N83" s="32">
        <f>SUM(D83:M83)</f>
        <v>5612000</v>
      </c>
      <c r="O83" s="46">
        <f t="shared" si="12"/>
        <v>15.217662467257078</v>
      </c>
      <c r="P83" s="10"/>
    </row>
    <row r="84" spans="1:16">
      <c r="A84" s="13"/>
      <c r="B84" s="40">
        <v>351.1</v>
      </c>
      <c r="C84" s="21" t="s">
        <v>102</v>
      </c>
      <c r="D84" s="47">
        <v>0</v>
      </c>
      <c r="E84" s="47">
        <v>197000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197000</v>
      </c>
      <c r="O84" s="48">
        <f t="shared" si="12"/>
        <v>0.53419093122766292</v>
      </c>
      <c r="P84" s="9"/>
    </row>
    <row r="85" spans="1:16">
      <c r="A85" s="13"/>
      <c r="B85" s="40">
        <v>351.3</v>
      </c>
      <c r="C85" s="21" t="s">
        <v>129</v>
      </c>
      <c r="D85" s="47">
        <v>21000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0" si="14">SUM(D85:M85)</f>
        <v>21000</v>
      </c>
      <c r="O85" s="48">
        <f t="shared" si="12"/>
        <v>5.6944210943050369E-2</v>
      </c>
      <c r="P85" s="9"/>
    </row>
    <row r="86" spans="1:16">
      <c r="A86" s="13"/>
      <c r="B86" s="40">
        <v>351.5</v>
      </c>
      <c r="C86" s="21" t="s">
        <v>103</v>
      </c>
      <c r="D86" s="47">
        <v>131000</v>
      </c>
      <c r="E86" s="47">
        <v>3661000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3792000</v>
      </c>
      <c r="O86" s="48">
        <f t="shared" si="12"/>
        <v>10.28249751885938</v>
      </c>
      <c r="P86" s="9"/>
    </row>
    <row r="87" spans="1:16">
      <c r="A87" s="13"/>
      <c r="B87" s="40">
        <v>352</v>
      </c>
      <c r="C87" s="21" t="s">
        <v>104</v>
      </c>
      <c r="D87" s="47">
        <v>0</v>
      </c>
      <c r="E87" s="47">
        <v>64000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64000</v>
      </c>
      <c r="O87" s="48">
        <f t="shared" si="12"/>
        <v>0.1735442619216773</v>
      </c>
      <c r="P87" s="9"/>
    </row>
    <row r="88" spans="1:16">
      <c r="A88" s="13"/>
      <c r="B88" s="40">
        <v>353</v>
      </c>
      <c r="C88" s="21" t="s">
        <v>105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21000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21000</v>
      </c>
      <c r="O88" s="48">
        <f t="shared" si="12"/>
        <v>5.6944210943050369E-2</v>
      </c>
      <c r="P88" s="9"/>
    </row>
    <row r="89" spans="1:16">
      <c r="A89" s="13"/>
      <c r="B89" s="40">
        <v>354</v>
      </c>
      <c r="C89" s="21" t="s">
        <v>106</v>
      </c>
      <c r="D89" s="47">
        <v>69000</v>
      </c>
      <c r="E89" s="47">
        <v>1081000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1150000</v>
      </c>
      <c r="O89" s="48">
        <f t="shared" si="12"/>
        <v>3.1183734564051391</v>
      </c>
      <c r="P89" s="9"/>
    </row>
    <row r="90" spans="1:16">
      <c r="A90" s="13"/>
      <c r="B90" s="40">
        <v>359</v>
      </c>
      <c r="C90" s="21" t="s">
        <v>107</v>
      </c>
      <c r="D90" s="47">
        <v>367000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367000</v>
      </c>
      <c r="O90" s="48">
        <f t="shared" si="12"/>
        <v>0.99516787695711828</v>
      </c>
      <c r="P90" s="9"/>
    </row>
    <row r="91" spans="1:16" ht="15.75">
      <c r="A91" s="29" t="s">
        <v>4</v>
      </c>
      <c r="B91" s="30"/>
      <c r="C91" s="31"/>
      <c r="D91" s="32">
        <f t="shared" ref="D91:M91" si="15">SUM(D92:D97)</f>
        <v>7098000</v>
      </c>
      <c r="E91" s="32">
        <f t="shared" si="15"/>
        <v>4116000</v>
      </c>
      <c r="F91" s="32">
        <f t="shared" si="15"/>
        <v>72000</v>
      </c>
      <c r="G91" s="32">
        <f t="shared" si="15"/>
        <v>1631000</v>
      </c>
      <c r="H91" s="32">
        <f t="shared" si="15"/>
        <v>0</v>
      </c>
      <c r="I91" s="32">
        <f t="shared" si="15"/>
        <v>8129000</v>
      </c>
      <c r="J91" s="32">
        <f t="shared" si="15"/>
        <v>3762000</v>
      </c>
      <c r="K91" s="32">
        <f t="shared" si="15"/>
        <v>0</v>
      </c>
      <c r="L91" s="32">
        <f t="shared" si="15"/>
        <v>346000</v>
      </c>
      <c r="M91" s="32">
        <f t="shared" si="15"/>
        <v>0</v>
      </c>
      <c r="N91" s="32">
        <f t="shared" ref="N91:N103" si="16">SUM(D91:M91)</f>
        <v>25154000</v>
      </c>
      <c r="O91" s="46">
        <f t="shared" si="12"/>
        <v>68.208318193404239</v>
      </c>
      <c r="P91" s="10"/>
    </row>
    <row r="92" spans="1:16">
      <c r="A92" s="12"/>
      <c r="B92" s="25">
        <v>361.1</v>
      </c>
      <c r="C92" s="20" t="s">
        <v>108</v>
      </c>
      <c r="D92" s="47">
        <v>1082000</v>
      </c>
      <c r="E92" s="47">
        <v>1376000</v>
      </c>
      <c r="F92" s="47">
        <v>72000</v>
      </c>
      <c r="G92" s="47">
        <v>918000</v>
      </c>
      <c r="H92" s="47">
        <v>0</v>
      </c>
      <c r="I92" s="47">
        <v>2935000</v>
      </c>
      <c r="J92" s="47">
        <v>519000</v>
      </c>
      <c r="K92" s="47">
        <v>0</v>
      </c>
      <c r="L92" s="47">
        <v>346000</v>
      </c>
      <c r="M92" s="47">
        <v>0</v>
      </c>
      <c r="N92" s="47">
        <f t="shared" si="16"/>
        <v>7248000</v>
      </c>
      <c r="O92" s="48">
        <f t="shared" si="12"/>
        <v>19.653887662629955</v>
      </c>
      <c r="P92" s="9"/>
    </row>
    <row r="93" spans="1:16">
      <c r="A93" s="12"/>
      <c r="B93" s="25">
        <v>362</v>
      </c>
      <c r="C93" s="20" t="s">
        <v>109</v>
      </c>
      <c r="D93" s="47">
        <v>2011000</v>
      </c>
      <c r="E93" s="47">
        <v>0</v>
      </c>
      <c r="F93" s="47">
        <v>0</v>
      </c>
      <c r="G93" s="47">
        <v>0</v>
      </c>
      <c r="H93" s="47">
        <v>0</v>
      </c>
      <c r="I93" s="47">
        <v>1918000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3929000</v>
      </c>
      <c r="O93" s="48">
        <f t="shared" si="12"/>
        <v>10.65399070453547</v>
      </c>
      <c r="P93" s="9"/>
    </row>
    <row r="94" spans="1:16">
      <c r="A94" s="12"/>
      <c r="B94" s="25">
        <v>364</v>
      </c>
      <c r="C94" s="20" t="s">
        <v>177</v>
      </c>
      <c r="D94" s="47">
        <v>34000</v>
      </c>
      <c r="E94" s="47">
        <v>73000</v>
      </c>
      <c r="F94" s="47">
        <v>0</v>
      </c>
      <c r="G94" s="47">
        <v>0</v>
      </c>
      <c r="H94" s="47">
        <v>0</v>
      </c>
      <c r="I94" s="47">
        <v>138000</v>
      </c>
      <c r="J94" s="47">
        <v>178000</v>
      </c>
      <c r="K94" s="47">
        <v>0</v>
      </c>
      <c r="L94" s="47">
        <v>0</v>
      </c>
      <c r="M94" s="47">
        <v>0</v>
      </c>
      <c r="N94" s="47">
        <f t="shared" si="16"/>
        <v>423000</v>
      </c>
      <c r="O94" s="48">
        <f t="shared" si="12"/>
        <v>1.1470191061385859</v>
      </c>
      <c r="P94" s="9"/>
    </row>
    <row r="95" spans="1:16">
      <c r="A95" s="12"/>
      <c r="B95" s="25">
        <v>365</v>
      </c>
      <c r="C95" s="20" t="s">
        <v>178</v>
      </c>
      <c r="D95" s="47">
        <v>4000</v>
      </c>
      <c r="E95" s="47">
        <v>15000</v>
      </c>
      <c r="F95" s="47">
        <v>0</v>
      </c>
      <c r="G95" s="47">
        <v>0</v>
      </c>
      <c r="H95" s="47">
        <v>0</v>
      </c>
      <c r="I95" s="47">
        <v>36000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55000</v>
      </c>
      <c r="O95" s="48">
        <f t="shared" si="12"/>
        <v>0.14913960008894142</v>
      </c>
      <c r="P95" s="9"/>
    </row>
    <row r="96" spans="1:16">
      <c r="A96" s="12"/>
      <c r="B96" s="25">
        <v>366</v>
      </c>
      <c r="C96" s="20" t="s">
        <v>112</v>
      </c>
      <c r="D96" s="47">
        <v>971000</v>
      </c>
      <c r="E96" s="47">
        <v>1016000</v>
      </c>
      <c r="F96" s="47">
        <v>0</v>
      </c>
      <c r="G96" s="47">
        <v>712000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2699000</v>
      </c>
      <c r="O96" s="48">
        <f t="shared" si="12"/>
        <v>7.3186869207282355</v>
      </c>
      <c r="P96" s="9"/>
    </row>
    <row r="97" spans="1:119">
      <c r="A97" s="12"/>
      <c r="B97" s="25">
        <v>369.9</v>
      </c>
      <c r="C97" s="20" t="s">
        <v>113</v>
      </c>
      <c r="D97" s="47">
        <v>2996000</v>
      </c>
      <c r="E97" s="47">
        <v>1636000</v>
      </c>
      <c r="F97" s="47">
        <v>0</v>
      </c>
      <c r="G97" s="47">
        <v>1000</v>
      </c>
      <c r="H97" s="47">
        <v>0</v>
      </c>
      <c r="I97" s="47">
        <v>3102000</v>
      </c>
      <c r="J97" s="47">
        <v>3065000</v>
      </c>
      <c r="K97" s="47">
        <v>0</v>
      </c>
      <c r="L97" s="47">
        <v>0</v>
      </c>
      <c r="M97" s="47">
        <v>0</v>
      </c>
      <c r="N97" s="47">
        <f t="shared" si="16"/>
        <v>10800000</v>
      </c>
      <c r="O97" s="48">
        <f t="shared" si="12"/>
        <v>29.285594199283047</v>
      </c>
      <c r="P97" s="9"/>
    </row>
    <row r="98" spans="1:119" ht="15.75">
      <c r="A98" s="29" t="s">
        <v>66</v>
      </c>
      <c r="B98" s="30"/>
      <c r="C98" s="31"/>
      <c r="D98" s="32">
        <f t="shared" ref="D98:M98" si="17">SUM(D99:D102)</f>
        <v>10811000</v>
      </c>
      <c r="E98" s="32">
        <f t="shared" si="17"/>
        <v>8477000</v>
      </c>
      <c r="F98" s="32">
        <f t="shared" si="17"/>
        <v>20583000</v>
      </c>
      <c r="G98" s="32">
        <f t="shared" si="17"/>
        <v>29596000</v>
      </c>
      <c r="H98" s="32">
        <f t="shared" si="17"/>
        <v>0</v>
      </c>
      <c r="I98" s="32">
        <f t="shared" si="17"/>
        <v>51174000</v>
      </c>
      <c r="J98" s="32">
        <f t="shared" si="17"/>
        <v>1024000</v>
      </c>
      <c r="K98" s="32">
        <f t="shared" si="17"/>
        <v>0</v>
      </c>
      <c r="L98" s="32">
        <f t="shared" si="17"/>
        <v>50182000</v>
      </c>
      <c r="M98" s="32">
        <f t="shared" si="17"/>
        <v>0</v>
      </c>
      <c r="N98" s="32">
        <f t="shared" si="16"/>
        <v>171847000</v>
      </c>
      <c r="O98" s="46">
        <f t="shared" si="12"/>
        <v>465.98532466335126</v>
      </c>
      <c r="P98" s="9"/>
    </row>
    <row r="99" spans="1:119">
      <c r="A99" s="12"/>
      <c r="B99" s="25">
        <v>381</v>
      </c>
      <c r="C99" s="20" t="s">
        <v>114</v>
      </c>
      <c r="D99" s="47">
        <v>10811000</v>
      </c>
      <c r="E99" s="47">
        <v>8477000</v>
      </c>
      <c r="F99" s="47">
        <v>20583000</v>
      </c>
      <c r="G99" s="47">
        <v>29596000</v>
      </c>
      <c r="H99" s="47">
        <v>0</v>
      </c>
      <c r="I99" s="47">
        <v>15555000</v>
      </c>
      <c r="J99" s="47">
        <v>1022000</v>
      </c>
      <c r="K99" s="47">
        <v>0</v>
      </c>
      <c r="L99" s="47">
        <v>0</v>
      </c>
      <c r="M99" s="47">
        <v>0</v>
      </c>
      <c r="N99" s="47">
        <f t="shared" si="16"/>
        <v>86044000</v>
      </c>
      <c r="O99" s="48">
        <f t="shared" si="12"/>
        <v>233.31941363732503</v>
      </c>
      <c r="P99" s="9"/>
    </row>
    <row r="100" spans="1:119">
      <c r="A100" s="12"/>
      <c r="B100" s="25">
        <v>389.4</v>
      </c>
      <c r="C100" s="20" t="s">
        <v>180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14000</v>
      </c>
      <c r="J100" s="47">
        <v>2000</v>
      </c>
      <c r="K100" s="47">
        <v>0</v>
      </c>
      <c r="L100" s="47">
        <v>0</v>
      </c>
      <c r="M100" s="47">
        <v>0</v>
      </c>
      <c r="N100" s="47">
        <f t="shared" si="16"/>
        <v>16000</v>
      </c>
      <c r="O100" s="48">
        <f t="shared" si="12"/>
        <v>4.3386065480419324E-2</v>
      </c>
      <c r="P100" s="9"/>
    </row>
    <row r="101" spans="1:119">
      <c r="A101" s="12"/>
      <c r="B101" s="25">
        <v>389.8</v>
      </c>
      <c r="C101" s="20" t="s">
        <v>181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33848000</v>
      </c>
      <c r="J101" s="47">
        <v>0</v>
      </c>
      <c r="K101" s="47">
        <v>0</v>
      </c>
      <c r="L101" s="47">
        <v>50182000</v>
      </c>
      <c r="M101" s="47">
        <v>0</v>
      </c>
      <c r="N101" s="47">
        <f t="shared" si="16"/>
        <v>84030000</v>
      </c>
      <c r="O101" s="48">
        <f>(N101/O$105)</f>
        <v>227.85819264497724</v>
      </c>
      <c r="P101" s="9"/>
    </row>
    <row r="102" spans="1:119" ht="15.75" thickBot="1">
      <c r="A102" s="12"/>
      <c r="B102" s="25">
        <v>389.9</v>
      </c>
      <c r="C102" s="20" t="s">
        <v>182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1757000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1757000</v>
      </c>
      <c r="O102" s="48">
        <f>(N102/O$105)</f>
        <v>4.7643323155685469</v>
      </c>
      <c r="P102" s="9"/>
    </row>
    <row r="103" spans="1:119" ht="16.5" thickBot="1">
      <c r="A103" s="14" t="s">
        <v>93</v>
      </c>
      <c r="B103" s="23"/>
      <c r="C103" s="22"/>
      <c r="D103" s="15">
        <f t="shared" ref="D103:M103" si="18">SUM(D5,D14,D21,D55,D83,D91,D98)</f>
        <v>273355000</v>
      </c>
      <c r="E103" s="15">
        <f t="shared" si="18"/>
        <v>171098000</v>
      </c>
      <c r="F103" s="15">
        <f t="shared" si="18"/>
        <v>21009000</v>
      </c>
      <c r="G103" s="15">
        <f t="shared" si="18"/>
        <v>35845000</v>
      </c>
      <c r="H103" s="15">
        <f t="shared" si="18"/>
        <v>0</v>
      </c>
      <c r="I103" s="15">
        <f t="shared" si="18"/>
        <v>257373000</v>
      </c>
      <c r="J103" s="15">
        <f t="shared" si="18"/>
        <v>74949000</v>
      </c>
      <c r="K103" s="15">
        <f t="shared" si="18"/>
        <v>0</v>
      </c>
      <c r="L103" s="15">
        <f t="shared" si="18"/>
        <v>50528000</v>
      </c>
      <c r="M103" s="15">
        <f t="shared" si="18"/>
        <v>0</v>
      </c>
      <c r="N103" s="15">
        <f t="shared" si="16"/>
        <v>884157000</v>
      </c>
      <c r="O103" s="38">
        <f>(N103/O$105)</f>
        <v>2397.5058435606943</v>
      </c>
      <c r="P103" s="6"/>
      <c r="Q103" s="2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5"/>
      <c r="BW103" s="5"/>
      <c r="BX103" s="5"/>
      <c r="BY103" s="5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</row>
    <row r="104" spans="1:119">
      <c r="A104" s="16"/>
      <c r="B104" s="18"/>
      <c r="C104" s="18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9"/>
    </row>
    <row r="105" spans="1:119">
      <c r="A105" s="41"/>
      <c r="B105" s="42"/>
      <c r="C105" s="42"/>
      <c r="D105" s="43"/>
      <c r="E105" s="43"/>
      <c r="F105" s="43"/>
      <c r="G105" s="43"/>
      <c r="H105" s="43"/>
      <c r="I105" s="43"/>
      <c r="J105" s="43"/>
      <c r="K105" s="43"/>
      <c r="L105" s="52" t="s">
        <v>210</v>
      </c>
      <c r="M105" s="52"/>
      <c r="N105" s="52"/>
      <c r="O105" s="44">
        <v>368782</v>
      </c>
    </row>
    <row r="106" spans="1:119">
      <c r="A106" s="53"/>
      <c r="B106" s="54"/>
      <c r="C106" s="54"/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5"/>
    </row>
    <row r="107" spans="1:119" ht="15.75" customHeight="1" thickBot="1">
      <c r="A107" s="56" t="s">
        <v>133</v>
      </c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8"/>
    </row>
  </sheetData>
  <mergeCells count="10">
    <mergeCell ref="L105:N105"/>
    <mergeCell ref="A106:O106"/>
    <mergeCell ref="A107:O10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204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155316000</v>
      </c>
      <c r="E5" s="27">
        <f t="shared" si="0"/>
        <v>69245000</v>
      </c>
      <c r="F5" s="27">
        <f t="shared" si="0"/>
        <v>766000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225327000</v>
      </c>
      <c r="O5" s="33">
        <f t="shared" ref="O5:O36" si="1">(N5/O$106)</f>
        <v>630.12491925132349</v>
      </c>
      <c r="P5" s="6"/>
    </row>
    <row r="6" spans="1:133">
      <c r="A6" s="12"/>
      <c r="B6" s="25">
        <v>311</v>
      </c>
      <c r="C6" s="20" t="s">
        <v>3</v>
      </c>
      <c r="D6" s="47">
        <v>152373000</v>
      </c>
      <c r="E6" s="47">
        <v>34590000</v>
      </c>
      <c r="F6" s="47">
        <v>766000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187729000</v>
      </c>
      <c r="O6" s="48">
        <f t="shared" si="1"/>
        <v>524.98245201920633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12871000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12871000</v>
      </c>
      <c r="O7" s="48">
        <f t="shared" si="1"/>
        <v>35.993635186567893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1853000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1853000</v>
      </c>
      <c r="O8" s="48">
        <f t="shared" si="1"/>
        <v>5.1818977546974061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17890000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17890000</v>
      </c>
      <c r="O9" s="48">
        <f t="shared" si="1"/>
        <v>50.029223330564804</v>
      </c>
      <c r="P9" s="9"/>
    </row>
    <row r="10" spans="1:133">
      <c r="A10" s="12"/>
      <c r="B10" s="25">
        <v>314.89999999999998</v>
      </c>
      <c r="C10" s="20" t="s">
        <v>135</v>
      </c>
      <c r="D10" s="47">
        <v>0</v>
      </c>
      <c r="E10" s="47">
        <v>1670000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1670000</v>
      </c>
      <c r="O10" s="48">
        <f t="shared" si="1"/>
        <v>4.6701399084428861</v>
      </c>
      <c r="P10" s="9"/>
    </row>
    <row r="11" spans="1:133">
      <c r="A11" s="12"/>
      <c r="B11" s="25">
        <v>315</v>
      </c>
      <c r="C11" s="20" t="s">
        <v>155</v>
      </c>
      <c r="D11" s="47">
        <v>2943000</v>
      </c>
      <c r="E11" s="47">
        <v>364000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3307000</v>
      </c>
      <c r="O11" s="48">
        <f t="shared" si="1"/>
        <v>9.2479956151021696</v>
      </c>
      <c r="P11" s="9"/>
    </row>
    <row r="12" spans="1:133">
      <c r="A12" s="12"/>
      <c r="B12" s="25">
        <v>316</v>
      </c>
      <c r="C12" s="20" t="s">
        <v>156</v>
      </c>
      <c r="D12" s="47">
        <v>0</v>
      </c>
      <c r="E12" s="47">
        <v>7000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7000</v>
      </c>
      <c r="O12" s="48">
        <f t="shared" si="1"/>
        <v>1.957543674197617E-2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781000</v>
      </c>
      <c r="E13" s="32">
        <f t="shared" si="3"/>
        <v>32978000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83000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33842000</v>
      </c>
      <c r="O13" s="46">
        <f t="shared" si="1"/>
        <v>94.638847174565356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7761000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7761000</v>
      </c>
      <c r="O14" s="48">
        <f t="shared" si="1"/>
        <v>21.70356636492529</v>
      </c>
      <c r="P14" s="9"/>
    </row>
    <row r="15" spans="1:133">
      <c r="A15" s="12"/>
      <c r="B15" s="25">
        <v>324.11</v>
      </c>
      <c r="C15" s="20" t="s">
        <v>19</v>
      </c>
      <c r="D15" s="47">
        <v>0</v>
      </c>
      <c r="E15" s="47">
        <v>3593000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3593000</v>
      </c>
      <c r="O15" s="48">
        <f t="shared" si="1"/>
        <v>10.047792030560053</v>
      </c>
      <c r="P15" s="9"/>
    </row>
    <row r="16" spans="1:133">
      <c r="A16" s="12"/>
      <c r="B16" s="25">
        <v>324.31</v>
      </c>
      <c r="C16" s="20" t="s">
        <v>20</v>
      </c>
      <c r="D16" s="47">
        <v>0</v>
      </c>
      <c r="E16" s="47">
        <v>12108000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12108000</v>
      </c>
      <c r="O16" s="48">
        <f t="shared" si="1"/>
        <v>33.859912581692491</v>
      </c>
      <c r="P16" s="9"/>
    </row>
    <row r="17" spans="1:16">
      <c r="A17" s="12"/>
      <c r="B17" s="25">
        <v>324.61</v>
      </c>
      <c r="C17" s="20" t="s">
        <v>21</v>
      </c>
      <c r="D17" s="47">
        <v>0</v>
      </c>
      <c r="E17" s="47">
        <v>5006000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5006000</v>
      </c>
      <c r="O17" s="48">
        <f t="shared" si="1"/>
        <v>13.9992337614761</v>
      </c>
      <c r="P17" s="9"/>
    </row>
    <row r="18" spans="1:16">
      <c r="A18" s="12"/>
      <c r="B18" s="25">
        <v>325.10000000000002</v>
      </c>
      <c r="C18" s="20" t="s">
        <v>22</v>
      </c>
      <c r="D18" s="47">
        <v>0</v>
      </c>
      <c r="E18" s="47">
        <v>114000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114000</v>
      </c>
      <c r="O18" s="48">
        <f t="shared" si="1"/>
        <v>0.3187999697978976</v>
      </c>
      <c r="P18" s="9"/>
    </row>
    <row r="19" spans="1:16">
      <c r="A19" s="12"/>
      <c r="B19" s="25">
        <v>329</v>
      </c>
      <c r="C19" s="20" t="s">
        <v>23</v>
      </c>
      <c r="D19" s="47">
        <v>781000</v>
      </c>
      <c r="E19" s="47">
        <v>4396000</v>
      </c>
      <c r="F19" s="47">
        <v>0</v>
      </c>
      <c r="G19" s="47">
        <v>0</v>
      </c>
      <c r="H19" s="47">
        <v>0</v>
      </c>
      <c r="I19" s="47">
        <v>83000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5260000</v>
      </c>
      <c r="O19" s="48">
        <f t="shared" si="1"/>
        <v>14.70954246611352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SUM(D21:D52)</f>
        <v>48868000</v>
      </c>
      <c r="E20" s="32">
        <f t="shared" si="5"/>
        <v>17587000</v>
      </c>
      <c r="F20" s="32">
        <f t="shared" si="5"/>
        <v>0</v>
      </c>
      <c r="G20" s="32">
        <f t="shared" si="5"/>
        <v>5566000</v>
      </c>
      <c r="H20" s="32">
        <f t="shared" si="5"/>
        <v>0</v>
      </c>
      <c r="I20" s="32">
        <f t="shared" si="5"/>
        <v>25137000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97158000</v>
      </c>
      <c r="O20" s="46">
        <f t="shared" si="1"/>
        <v>271.70146899670294</v>
      </c>
      <c r="P20" s="10"/>
    </row>
    <row r="21" spans="1:16">
      <c r="A21" s="12"/>
      <c r="B21" s="25">
        <v>331.1</v>
      </c>
      <c r="C21" s="20" t="s">
        <v>24</v>
      </c>
      <c r="D21" s="47">
        <v>33000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33000</v>
      </c>
      <c r="O21" s="48">
        <f t="shared" si="1"/>
        <v>9.228420178360193E-2</v>
      </c>
      <c r="P21" s="9"/>
    </row>
    <row r="22" spans="1:16">
      <c r="A22" s="12"/>
      <c r="B22" s="25">
        <v>331.2</v>
      </c>
      <c r="C22" s="20" t="s">
        <v>25</v>
      </c>
      <c r="D22" s="47">
        <v>105000</v>
      </c>
      <c r="E22" s="47">
        <v>436000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541000</v>
      </c>
      <c r="O22" s="48">
        <f t="shared" si="1"/>
        <v>1.5129016110584439</v>
      </c>
      <c r="P22" s="9"/>
    </row>
    <row r="23" spans="1:16">
      <c r="A23" s="12"/>
      <c r="B23" s="25">
        <v>331.39</v>
      </c>
      <c r="C23" s="20" t="s">
        <v>30</v>
      </c>
      <c r="D23" s="47">
        <v>0</v>
      </c>
      <c r="E23" s="47">
        <v>18000</v>
      </c>
      <c r="F23" s="47">
        <v>0</v>
      </c>
      <c r="G23" s="47">
        <v>132000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0" si="6">SUM(D23:M23)</f>
        <v>150000</v>
      </c>
      <c r="O23" s="48">
        <f t="shared" si="1"/>
        <v>0.41947364447091789</v>
      </c>
      <c r="P23" s="9"/>
    </row>
    <row r="24" spans="1:16">
      <c r="A24" s="12"/>
      <c r="B24" s="25">
        <v>331.42</v>
      </c>
      <c r="C24" s="20" t="s">
        <v>31</v>
      </c>
      <c r="D24" s="47">
        <v>0</v>
      </c>
      <c r="E24" s="47">
        <v>997000</v>
      </c>
      <c r="F24" s="47">
        <v>0</v>
      </c>
      <c r="G24" s="47">
        <v>0</v>
      </c>
      <c r="H24" s="47">
        <v>0</v>
      </c>
      <c r="I24" s="47">
        <v>14068000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15065000</v>
      </c>
      <c r="O24" s="48">
        <f t="shared" si="1"/>
        <v>42.129136359695856</v>
      </c>
      <c r="P24" s="9"/>
    </row>
    <row r="25" spans="1:16">
      <c r="A25" s="12"/>
      <c r="B25" s="25">
        <v>331.49</v>
      </c>
      <c r="C25" s="20" t="s">
        <v>32</v>
      </c>
      <c r="D25" s="47">
        <v>0</v>
      </c>
      <c r="E25" s="47">
        <v>172000</v>
      </c>
      <c r="F25" s="47">
        <v>0</v>
      </c>
      <c r="G25" s="47">
        <v>620000</v>
      </c>
      <c r="H25" s="47">
        <v>0</v>
      </c>
      <c r="I25" s="47">
        <v>879000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1671000</v>
      </c>
      <c r="O25" s="48">
        <f t="shared" si="1"/>
        <v>4.6729363994060256</v>
      </c>
      <c r="P25" s="9"/>
    </row>
    <row r="26" spans="1:16">
      <c r="A26" s="12"/>
      <c r="B26" s="25">
        <v>331.5</v>
      </c>
      <c r="C26" s="20" t="s">
        <v>27</v>
      </c>
      <c r="D26" s="47">
        <v>0</v>
      </c>
      <c r="E26" s="47">
        <v>943000</v>
      </c>
      <c r="F26" s="47">
        <v>0</v>
      </c>
      <c r="G26" s="47">
        <v>-103000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840000</v>
      </c>
      <c r="O26" s="48">
        <f t="shared" si="1"/>
        <v>2.3490524090371401</v>
      </c>
      <c r="P26" s="9"/>
    </row>
    <row r="27" spans="1:16">
      <c r="A27" s="12"/>
      <c r="B27" s="25">
        <v>331.62</v>
      </c>
      <c r="C27" s="20" t="s">
        <v>34</v>
      </c>
      <c r="D27" s="47">
        <v>0</v>
      </c>
      <c r="E27" s="47">
        <v>78000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78000</v>
      </c>
      <c r="O27" s="48">
        <f t="shared" si="1"/>
        <v>0.2181262951248773</v>
      </c>
      <c r="P27" s="9"/>
    </row>
    <row r="28" spans="1:16">
      <c r="A28" s="12"/>
      <c r="B28" s="25">
        <v>331.69</v>
      </c>
      <c r="C28" s="20" t="s">
        <v>35</v>
      </c>
      <c r="D28" s="47">
        <v>0</v>
      </c>
      <c r="E28" s="47">
        <v>152000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152000</v>
      </c>
      <c r="O28" s="48">
        <f t="shared" si="1"/>
        <v>0.42506662639719678</v>
      </c>
      <c r="P28" s="9"/>
    </row>
    <row r="29" spans="1:16">
      <c r="A29" s="12"/>
      <c r="B29" s="25">
        <v>331.7</v>
      </c>
      <c r="C29" s="20" t="s">
        <v>28</v>
      </c>
      <c r="D29" s="47">
        <v>0</v>
      </c>
      <c r="E29" s="47">
        <v>89000</v>
      </c>
      <c r="F29" s="47">
        <v>0</v>
      </c>
      <c r="G29" s="47">
        <v>200000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289000</v>
      </c>
      <c r="O29" s="48">
        <f t="shared" si="1"/>
        <v>0.80818588834730176</v>
      </c>
      <c r="P29" s="9"/>
    </row>
    <row r="30" spans="1:16">
      <c r="A30" s="12"/>
      <c r="B30" s="25">
        <v>334.2</v>
      </c>
      <c r="C30" s="20" t="s">
        <v>29</v>
      </c>
      <c r="D30" s="47">
        <v>0</v>
      </c>
      <c r="E30" s="47">
        <v>5271000</v>
      </c>
      <c r="F30" s="47">
        <v>0</v>
      </c>
      <c r="G30" s="47">
        <v>42000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5313000</v>
      </c>
      <c r="O30" s="48">
        <f t="shared" si="1"/>
        <v>14.857756487159913</v>
      </c>
      <c r="P30" s="9"/>
    </row>
    <row r="31" spans="1:16">
      <c r="A31" s="12"/>
      <c r="B31" s="25">
        <v>334.39</v>
      </c>
      <c r="C31" s="20" t="s">
        <v>36</v>
      </c>
      <c r="D31" s="47">
        <v>0</v>
      </c>
      <c r="E31" s="47">
        <v>174000</v>
      </c>
      <c r="F31" s="47">
        <v>0</v>
      </c>
      <c r="G31" s="47">
        <v>2350000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6" si="7">SUM(D31:M31)</f>
        <v>2524000</v>
      </c>
      <c r="O31" s="48">
        <f t="shared" si="1"/>
        <v>7.0583431909639787</v>
      </c>
      <c r="P31" s="9"/>
    </row>
    <row r="32" spans="1:16">
      <c r="A32" s="12"/>
      <c r="B32" s="25">
        <v>334.42</v>
      </c>
      <c r="C32" s="20" t="s">
        <v>37</v>
      </c>
      <c r="D32" s="47">
        <v>0</v>
      </c>
      <c r="E32" s="47">
        <v>64000</v>
      </c>
      <c r="F32" s="47">
        <v>0</v>
      </c>
      <c r="G32" s="47">
        <v>0</v>
      </c>
      <c r="H32" s="47">
        <v>0</v>
      </c>
      <c r="I32" s="47">
        <v>796000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860000</v>
      </c>
      <c r="O32" s="48">
        <f t="shared" si="1"/>
        <v>2.4049822282999291</v>
      </c>
      <c r="P32" s="9"/>
    </row>
    <row r="33" spans="1:16">
      <c r="A33" s="12"/>
      <c r="B33" s="25">
        <v>334.49</v>
      </c>
      <c r="C33" s="20" t="s">
        <v>38</v>
      </c>
      <c r="D33" s="47">
        <v>0</v>
      </c>
      <c r="E33" s="47">
        <v>0</v>
      </c>
      <c r="F33" s="47">
        <v>0</v>
      </c>
      <c r="G33" s="47">
        <v>986000</v>
      </c>
      <c r="H33" s="47">
        <v>0</v>
      </c>
      <c r="I33" s="47">
        <v>7263000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8249000</v>
      </c>
      <c r="O33" s="48">
        <f t="shared" si="1"/>
        <v>23.068253954937344</v>
      </c>
      <c r="P33" s="9"/>
    </row>
    <row r="34" spans="1:16">
      <c r="A34" s="12"/>
      <c r="B34" s="25">
        <v>334.5</v>
      </c>
      <c r="C34" s="20" t="s">
        <v>39</v>
      </c>
      <c r="D34" s="47">
        <v>0</v>
      </c>
      <c r="E34" s="47">
        <v>694000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694000</v>
      </c>
      <c r="O34" s="48">
        <f t="shared" si="1"/>
        <v>1.9407647284187801</v>
      </c>
      <c r="P34" s="9"/>
    </row>
    <row r="35" spans="1:16">
      <c r="A35" s="12"/>
      <c r="B35" s="25">
        <v>334.61</v>
      </c>
      <c r="C35" s="20" t="s">
        <v>40</v>
      </c>
      <c r="D35" s="47">
        <v>0</v>
      </c>
      <c r="E35" s="47">
        <v>1291000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1291000</v>
      </c>
      <c r="O35" s="48">
        <f t="shared" si="1"/>
        <v>3.6102698334130334</v>
      </c>
      <c r="P35" s="9"/>
    </row>
    <row r="36" spans="1:16">
      <c r="A36" s="12"/>
      <c r="B36" s="25">
        <v>334.62</v>
      </c>
      <c r="C36" s="20" t="s">
        <v>41</v>
      </c>
      <c r="D36" s="47">
        <v>3595000</v>
      </c>
      <c r="E36" s="47">
        <v>392000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3987000</v>
      </c>
      <c r="O36" s="48">
        <f t="shared" si="1"/>
        <v>11.149609470036998</v>
      </c>
      <c r="P36" s="9"/>
    </row>
    <row r="37" spans="1:16">
      <c r="A37" s="12"/>
      <c r="B37" s="25">
        <v>334.7</v>
      </c>
      <c r="C37" s="20" t="s">
        <v>42</v>
      </c>
      <c r="D37" s="47">
        <v>0</v>
      </c>
      <c r="E37" s="47">
        <v>195000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195000</v>
      </c>
      <c r="O37" s="48">
        <f t="shared" ref="O37:O68" si="8">(N37/O$106)</f>
        <v>0.54531573781219322</v>
      </c>
      <c r="P37" s="9"/>
    </row>
    <row r="38" spans="1:16">
      <c r="A38" s="12"/>
      <c r="B38" s="25">
        <v>335.12</v>
      </c>
      <c r="C38" s="20" t="s">
        <v>157</v>
      </c>
      <c r="D38" s="47">
        <v>8884000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8884000</v>
      </c>
      <c r="O38" s="48">
        <f t="shared" si="8"/>
        <v>24.844025716530897</v>
      </c>
      <c r="P38" s="9"/>
    </row>
    <row r="39" spans="1:16">
      <c r="A39" s="12"/>
      <c r="B39" s="25">
        <v>335.13</v>
      </c>
      <c r="C39" s="20" t="s">
        <v>158</v>
      </c>
      <c r="D39" s="47">
        <v>74000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74000</v>
      </c>
      <c r="O39" s="48">
        <f t="shared" si="8"/>
        <v>0.20694033127231951</v>
      </c>
      <c r="P39" s="9"/>
    </row>
    <row r="40" spans="1:16">
      <c r="A40" s="12"/>
      <c r="B40" s="25">
        <v>335.14</v>
      </c>
      <c r="C40" s="20" t="s">
        <v>159</v>
      </c>
      <c r="D40" s="47">
        <v>281000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281000</v>
      </c>
      <c r="O40" s="48">
        <f t="shared" si="8"/>
        <v>0.78581396064218623</v>
      </c>
      <c r="P40" s="9"/>
    </row>
    <row r="41" spans="1:16">
      <c r="A41" s="12"/>
      <c r="B41" s="25">
        <v>335.15</v>
      </c>
      <c r="C41" s="20" t="s">
        <v>160</v>
      </c>
      <c r="D41" s="47">
        <v>126000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126000</v>
      </c>
      <c r="O41" s="48">
        <f t="shared" si="8"/>
        <v>0.35235786135557101</v>
      </c>
      <c r="P41" s="9"/>
    </row>
    <row r="42" spans="1:16">
      <c r="A42" s="12"/>
      <c r="B42" s="25">
        <v>335.16</v>
      </c>
      <c r="C42" s="20" t="s">
        <v>161</v>
      </c>
      <c r="D42" s="47">
        <v>447000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447000</v>
      </c>
      <c r="O42" s="48">
        <f t="shared" si="8"/>
        <v>1.2500314605233354</v>
      </c>
      <c r="P42" s="9"/>
    </row>
    <row r="43" spans="1:16">
      <c r="A43" s="12"/>
      <c r="B43" s="25">
        <v>335.18</v>
      </c>
      <c r="C43" s="20" t="s">
        <v>162</v>
      </c>
      <c r="D43" s="47">
        <v>24445000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24445000</v>
      </c>
      <c r="O43" s="48">
        <f t="shared" si="8"/>
        <v>68.360221593943919</v>
      </c>
      <c r="P43" s="9"/>
    </row>
    <row r="44" spans="1:16">
      <c r="A44" s="12"/>
      <c r="B44" s="25">
        <v>335.39</v>
      </c>
      <c r="C44" s="20" t="s">
        <v>50</v>
      </c>
      <c r="D44" s="47">
        <v>0</v>
      </c>
      <c r="E44" s="47">
        <v>555000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555000</v>
      </c>
      <c r="O44" s="48">
        <f t="shared" si="8"/>
        <v>1.5520524845423962</v>
      </c>
      <c r="P44" s="9"/>
    </row>
    <row r="45" spans="1:16">
      <c r="A45" s="12"/>
      <c r="B45" s="25">
        <v>335.49</v>
      </c>
      <c r="C45" s="20" t="s">
        <v>51</v>
      </c>
      <c r="D45" s="47">
        <v>0</v>
      </c>
      <c r="E45" s="47">
        <v>5105000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5105000</v>
      </c>
      <c r="O45" s="48">
        <f t="shared" si="8"/>
        <v>14.276086366826906</v>
      </c>
      <c r="P45" s="9"/>
    </row>
    <row r="46" spans="1:16">
      <c r="A46" s="12"/>
      <c r="B46" s="25">
        <v>335.7</v>
      </c>
      <c r="C46" s="20" t="s">
        <v>53</v>
      </c>
      <c r="D46" s="47">
        <v>0</v>
      </c>
      <c r="E46" s="47">
        <v>370000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370000</v>
      </c>
      <c r="O46" s="48">
        <f t="shared" si="8"/>
        <v>1.0347016563615974</v>
      </c>
      <c r="P46" s="9"/>
    </row>
    <row r="47" spans="1:16">
      <c r="A47" s="12"/>
      <c r="B47" s="25">
        <v>337.1</v>
      </c>
      <c r="C47" s="20" t="s">
        <v>55</v>
      </c>
      <c r="D47" s="47">
        <v>284000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54" si="9">SUM(D47:M47)</f>
        <v>284000</v>
      </c>
      <c r="O47" s="48">
        <f t="shared" si="8"/>
        <v>0.7942034335316045</v>
      </c>
      <c r="P47" s="9"/>
    </row>
    <row r="48" spans="1:16">
      <c r="A48" s="12"/>
      <c r="B48" s="25">
        <v>337.2</v>
      </c>
      <c r="C48" s="20" t="s">
        <v>56</v>
      </c>
      <c r="D48" s="47">
        <v>0</v>
      </c>
      <c r="E48" s="47">
        <v>404000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404000</v>
      </c>
      <c r="O48" s="48">
        <f t="shared" si="8"/>
        <v>1.1297823491083387</v>
      </c>
      <c r="P48" s="9"/>
    </row>
    <row r="49" spans="1:16">
      <c r="A49" s="12"/>
      <c r="B49" s="25">
        <v>337.3</v>
      </c>
      <c r="C49" s="20" t="s">
        <v>57</v>
      </c>
      <c r="D49" s="47">
        <v>0</v>
      </c>
      <c r="E49" s="47">
        <v>12000</v>
      </c>
      <c r="F49" s="47">
        <v>0</v>
      </c>
      <c r="G49" s="47">
        <v>0</v>
      </c>
      <c r="H49" s="47">
        <v>0</v>
      </c>
      <c r="I49" s="47">
        <v>2131000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2143000</v>
      </c>
      <c r="O49" s="48">
        <f t="shared" si="8"/>
        <v>5.992880134007847</v>
      </c>
      <c r="P49" s="9"/>
    </row>
    <row r="50" spans="1:16">
      <c r="A50" s="12"/>
      <c r="B50" s="25">
        <v>337.4</v>
      </c>
      <c r="C50" s="20" t="s">
        <v>58</v>
      </c>
      <c r="D50" s="47">
        <v>0</v>
      </c>
      <c r="E50" s="47">
        <v>175000</v>
      </c>
      <c r="F50" s="47">
        <v>0</v>
      </c>
      <c r="G50" s="47">
        <v>91000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266000</v>
      </c>
      <c r="O50" s="48">
        <f t="shared" si="8"/>
        <v>0.74386659619509443</v>
      </c>
      <c r="P50" s="9"/>
    </row>
    <row r="51" spans="1:16">
      <c r="A51" s="12"/>
      <c r="B51" s="25">
        <v>337.7</v>
      </c>
      <c r="C51" s="20" t="s">
        <v>126</v>
      </c>
      <c r="D51" s="47">
        <v>0</v>
      </c>
      <c r="E51" s="47">
        <v>0</v>
      </c>
      <c r="F51" s="47">
        <v>0</v>
      </c>
      <c r="G51" s="47">
        <v>1248000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1248000</v>
      </c>
      <c r="O51" s="48">
        <f t="shared" si="8"/>
        <v>3.4900207219980368</v>
      </c>
      <c r="P51" s="9"/>
    </row>
    <row r="52" spans="1:16">
      <c r="A52" s="12"/>
      <c r="B52" s="25">
        <v>339</v>
      </c>
      <c r="C52" s="20" t="s">
        <v>59</v>
      </c>
      <c r="D52" s="47">
        <v>10594000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10594000</v>
      </c>
      <c r="O52" s="48">
        <f t="shared" si="8"/>
        <v>29.626025263499361</v>
      </c>
      <c r="P52" s="9"/>
    </row>
    <row r="53" spans="1:16" ht="15.75">
      <c r="A53" s="29" t="s">
        <v>64</v>
      </c>
      <c r="B53" s="30"/>
      <c r="C53" s="31"/>
      <c r="D53" s="32">
        <f t="shared" ref="D53:M53" si="10">SUM(D54:D82)</f>
        <v>39219000</v>
      </c>
      <c r="E53" s="32">
        <f t="shared" si="10"/>
        <v>6322000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175026000</v>
      </c>
      <c r="J53" s="32">
        <f t="shared" si="10"/>
        <v>67586000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9"/>
        <v>288153000</v>
      </c>
      <c r="O53" s="46">
        <f t="shared" si="8"/>
        <v>805.8172605015227</v>
      </c>
      <c r="P53" s="10"/>
    </row>
    <row r="54" spans="1:16">
      <c r="A54" s="12"/>
      <c r="B54" s="25">
        <v>341.1</v>
      </c>
      <c r="C54" s="20" t="s">
        <v>163</v>
      </c>
      <c r="D54" s="47">
        <v>4000</v>
      </c>
      <c r="E54" s="47">
        <v>746000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750000</v>
      </c>
      <c r="O54" s="48">
        <f t="shared" si="8"/>
        <v>2.0973682223545893</v>
      </c>
      <c r="P54" s="9"/>
    </row>
    <row r="55" spans="1:16">
      <c r="A55" s="12"/>
      <c r="B55" s="25">
        <v>341.2</v>
      </c>
      <c r="C55" s="20" t="s">
        <v>164</v>
      </c>
      <c r="D55" s="47">
        <v>1011000</v>
      </c>
      <c r="E55" s="47">
        <v>233000</v>
      </c>
      <c r="F55" s="47">
        <v>0</v>
      </c>
      <c r="G55" s="47">
        <v>0</v>
      </c>
      <c r="H55" s="47">
        <v>0</v>
      </c>
      <c r="I55" s="47">
        <v>1000</v>
      </c>
      <c r="J55" s="47">
        <v>67586000</v>
      </c>
      <c r="K55" s="47">
        <v>0</v>
      </c>
      <c r="L55" s="47">
        <v>0</v>
      </c>
      <c r="M55" s="47">
        <v>0</v>
      </c>
      <c r="N55" s="47">
        <f t="shared" ref="N55:N82" si="11">SUM(D55:M55)</f>
        <v>68831000</v>
      </c>
      <c r="O55" s="48">
        <f t="shared" si="8"/>
        <v>192.48526948385165</v>
      </c>
      <c r="P55" s="9"/>
    </row>
    <row r="56" spans="1:16">
      <c r="A56" s="12"/>
      <c r="B56" s="25">
        <v>341.53</v>
      </c>
      <c r="C56" s="20" t="s">
        <v>185</v>
      </c>
      <c r="D56" s="47">
        <v>1000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1"/>
        <v>1000</v>
      </c>
      <c r="O56" s="48">
        <f t="shared" si="8"/>
        <v>2.7964909631394527E-3</v>
      </c>
      <c r="P56" s="9"/>
    </row>
    <row r="57" spans="1:16">
      <c r="A57" s="12"/>
      <c r="B57" s="25">
        <v>341.56</v>
      </c>
      <c r="C57" s="20" t="s">
        <v>165</v>
      </c>
      <c r="D57" s="47">
        <v>25000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25000</v>
      </c>
      <c r="O57" s="48">
        <f t="shared" si="8"/>
        <v>6.9912274078486311E-2</v>
      </c>
      <c r="P57" s="9"/>
    </row>
    <row r="58" spans="1:16">
      <c r="A58" s="12"/>
      <c r="B58" s="25">
        <v>341.8</v>
      </c>
      <c r="C58" s="20" t="s">
        <v>205</v>
      </c>
      <c r="D58" s="47">
        <v>0</v>
      </c>
      <c r="E58" s="47">
        <v>66000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66000</v>
      </c>
      <c r="O58" s="48">
        <f t="shared" si="8"/>
        <v>0.18456840356720386</v>
      </c>
      <c r="P58" s="9"/>
    </row>
    <row r="59" spans="1:16">
      <c r="A59" s="12"/>
      <c r="B59" s="25">
        <v>341.9</v>
      </c>
      <c r="C59" s="20" t="s">
        <v>166</v>
      </c>
      <c r="D59" s="47">
        <v>8727000</v>
      </c>
      <c r="E59" s="47">
        <v>2121000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10848000</v>
      </c>
      <c r="O59" s="48">
        <f t="shared" si="8"/>
        <v>30.336333968136781</v>
      </c>
      <c r="P59" s="9"/>
    </row>
    <row r="60" spans="1:16">
      <c r="A60" s="12"/>
      <c r="B60" s="25">
        <v>342.1</v>
      </c>
      <c r="C60" s="20" t="s">
        <v>72</v>
      </c>
      <c r="D60" s="47">
        <v>686000</v>
      </c>
      <c r="E60" s="47">
        <v>844000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1530000</v>
      </c>
      <c r="O60" s="48">
        <f t="shared" si="8"/>
        <v>4.2786311736033626</v>
      </c>
      <c r="P60" s="9"/>
    </row>
    <row r="61" spans="1:16">
      <c r="A61" s="12"/>
      <c r="B61" s="25">
        <v>342.6</v>
      </c>
      <c r="C61" s="20" t="s">
        <v>73</v>
      </c>
      <c r="D61" s="47">
        <v>11969000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11969000</v>
      </c>
      <c r="O61" s="48">
        <f t="shared" si="8"/>
        <v>33.471200337816107</v>
      </c>
      <c r="P61" s="9"/>
    </row>
    <row r="62" spans="1:16">
      <c r="A62" s="12"/>
      <c r="B62" s="25">
        <v>342.9</v>
      </c>
      <c r="C62" s="20" t="s">
        <v>144</v>
      </c>
      <c r="D62" s="47">
        <v>3000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3000</v>
      </c>
      <c r="O62" s="48">
        <f t="shared" si="8"/>
        <v>8.3894728894183587E-3</v>
      </c>
      <c r="P62" s="9"/>
    </row>
    <row r="63" spans="1:16">
      <c r="A63" s="12"/>
      <c r="B63" s="25">
        <v>343.3</v>
      </c>
      <c r="C63" s="20" t="s">
        <v>74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49275000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49275000</v>
      </c>
      <c r="O63" s="48">
        <f t="shared" si="8"/>
        <v>137.79709220869654</v>
      </c>
      <c r="P63" s="9"/>
    </row>
    <row r="64" spans="1:16">
      <c r="A64" s="12"/>
      <c r="B64" s="25">
        <v>343.4</v>
      </c>
      <c r="C64" s="20" t="s">
        <v>75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42183000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42183000</v>
      </c>
      <c r="O64" s="48">
        <f t="shared" si="8"/>
        <v>117.96437829811153</v>
      </c>
      <c r="P64" s="9"/>
    </row>
    <row r="65" spans="1:16">
      <c r="A65" s="12"/>
      <c r="B65" s="25">
        <v>343.5</v>
      </c>
      <c r="C65" s="20" t="s">
        <v>76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70527000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70527000</v>
      </c>
      <c r="O65" s="48">
        <f t="shared" si="8"/>
        <v>197.22811815733618</v>
      </c>
      <c r="P65" s="9"/>
    </row>
    <row r="66" spans="1:16">
      <c r="A66" s="12"/>
      <c r="B66" s="25">
        <v>343.7</v>
      </c>
      <c r="C66" s="20" t="s">
        <v>77</v>
      </c>
      <c r="D66" s="47">
        <v>383000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383000</v>
      </c>
      <c r="O66" s="48">
        <f t="shared" si="8"/>
        <v>1.0710560388824104</v>
      </c>
      <c r="P66" s="9"/>
    </row>
    <row r="67" spans="1:16">
      <c r="A67" s="12"/>
      <c r="B67" s="25">
        <v>344.2</v>
      </c>
      <c r="C67" s="20" t="s">
        <v>167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9316000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9316000</v>
      </c>
      <c r="O67" s="48">
        <f t="shared" si="8"/>
        <v>26.052109812607142</v>
      </c>
      <c r="P67" s="9"/>
    </row>
    <row r="68" spans="1:16">
      <c r="A68" s="12"/>
      <c r="B68" s="25">
        <v>344.3</v>
      </c>
      <c r="C68" s="20" t="s">
        <v>168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1315000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1315000</v>
      </c>
      <c r="O68" s="48">
        <f t="shared" si="8"/>
        <v>3.67738561652838</v>
      </c>
      <c r="P68" s="9"/>
    </row>
    <row r="69" spans="1:16">
      <c r="A69" s="12"/>
      <c r="B69" s="25">
        <v>344.4</v>
      </c>
      <c r="C69" s="20" t="s">
        <v>169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194000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194000</v>
      </c>
      <c r="O69" s="48">
        <f t="shared" ref="O69:O100" si="12">(N69/O$106)</f>
        <v>0.54251924684905384</v>
      </c>
      <c r="P69" s="9"/>
    </row>
    <row r="70" spans="1:16">
      <c r="A70" s="12"/>
      <c r="B70" s="25">
        <v>344.9</v>
      </c>
      <c r="C70" s="20" t="s">
        <v>170</v>
      </c>
      <c r="D70" s="47">
        <v>0</v>
      </c>
      <c r="E70" s="47">
        <v>91000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91000</v>
      </c>
      <c r="O70" s="48">
        <f t="shared" si="12"/>
        <v>0.25448067764569021</v>
      </c>
      <c r="P70" s="9"/>
    </row>
    <row r="71" spans="1:16">
      <c r="A71" s="12"/>
      <c r="B71" s="25">
        <v>346.3</v>
      </c>
      <c r="C71" s="20" t="s">
        <v>82</v>
      </c>
      <c r="D71" s="47">
        <v>0</v>
      </c>
      <c r="E71" s="47">
        <v>47000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47000</v>
      </c>
      <c r="O71" s="48">
        <f t="shared" si="12"/>
        <v>0.13143507526755427</v>
      </c>
      <c r="P71" s="9"/>
    </row>
    <row r="72" spans="1:16">
      <c r="A72" s="12"/>
      <c r="B72" s="25">
        <v>346.4</v>
      </c>
      <c r="C72" s="20" t="s">
        <v>83</v>
      </c>
      <c r="D72" s="47">
        <v>62000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62000</v>
      </c>
      <c r="O72" s="48">
        <f t="shared" si="12"/>
        <v>0.17338243971464606</v>
      </c>
      <c r="P72" s="9"/>
    </row>
    <row r="73" spans="1:16">
      <c r="A73" s="12"/>
      <c r="B73" s="25">
        <v>347.2</v>
      </c>
      <c r="C73" s="20" t="s">
        <v>85</v>
      </c>
      <c r="D73" s="47">
        <v>2080000</v>
      </c>
      <c r="E73" s="47">
        <v>0</v>
      </c>
      <c r="F73" s="47">
        <v>0</v>
      </c>
      <c r="G73" s="47">
        <v>0</v>
      </c>
      <c r="H73" s="47">
        <v>0</v>
      </c>
      <c r="I73" s="47">
        <v>1000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2081000</v>
      </c>
      <c r="O73" s="48">
        <f t="shared" si="12"/>
        <v>5.8194976942932009</v>
      </c>
      <c r="P73" s="9"/>
    </row>
    <row r="74" spans="1:16">
      <c r="A74" s="12"/>
      <c r="B74" s="25">
        <v>347.5</v>
      </c>
      <c r="C74" s="20" t="s">
        <v>86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1707000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1707000</v>
      </c>
      <c r="O74" s="48">
        <f t="shared" si="12"/>
        <v>4.7736100740790457</v>
      </c>
      <c r="P74" s="9"/>
    </row>
    <row r="75" spans="1:16">
      <c r="A75" s="12"/>
      <c r="B75" s="25">
        <v>347.9</v>
      </c>
      <c r="C75" s="20" t="s">
        <v>87</v>
      </c>
      <c r="D75" s="47">
        <v>83000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83000</v>
      </c>
      <c r="O75" s="48">
        <f t="shared" si="12"/>
        <v>0.23210874994057457</v>
      </c>
      <c r="P75" s="9"/>
    </row>
    <row r="76" spans="1:16">
      <c r="A76" s="12"/>
      <c r="B76" s="25">
        <v>348.88</v>
      </c>
      <c r="C76" s="20" t="s">
        <v>171</v>
      </c>
      <c r="D76" s="47">
        <v>500000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500000</v>
      </c>
      <c r="O76" s="48">
        <f t="shared" si="12"/>
        <v>1.3982454815697263</v>
      </c>
      <c r="P76" s="9"/>
    </row>
    <row r="77" spans="1:16">
      <c r="A77" s="12"/>
      <c r="B77" s="25">
        <v>348.92099999999999</v>
      </c>
      <c r="C77" s="20" t="s">
        <v>172</v>
      </c>
      <c r="D77" s="47">
        <v>63000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63000</v>
      </c>
      <c r="O77" s="48">
        <f t="shared" si="12"/>
        <v>0.17617893067778551</v>
      </c>
      <c r="P77" s="9"/>
    </row>
    <row r="78" spans="1:16">
      <c r="A78" s="12"/>
      <c r="B78" s="25">
        <v>348.92200000000003</v>
      </c>
      <c r="C78" s="20" t="s">
        <v>173</v>
      </c>
      <c r="D78" s="47">
        <v>63000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63000</v>
      </c>
      <c r="O78" s="48">
        <f t="shared" si="12"/>
        <v>0.17617893067778551</v>
      </c>
      <c r="P78" s="9"/>
    </row>
    <row r="79" spans="1:16">
      <c r="A79" s="12"/>
      <c r="B79" s="25">
        <v>348.923</v>
      </c>
      <c r="C79" s="20" t="s">
        <v>174</v>
      </c>
      <c r="D79" s="47">
        <v>63000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63000</v>
      </c>
      <c r="O79" s="48">
        <f t="shared" si="12"/>
        <v>0.17617893067778551</v>
      </c>
      <c r="P79" s="9"/>
    </row>
    <row r="80" spans="1:16">
      <c r="A80" s="12"/>
      <c r="B80" s="25">
        <v>348.92399999999998</v>
      </c>
      <c r="C80" s="20" t="s">
        <v>175</v>
      </c>
      <c r="D80" s="47">
        <v>63000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63000</v>
      </c>
      <c r="O80" s="48">
        <f t="shared" si="12"/>
        <v>0.17617893067778551</v>
      </c>
      <c r="P80" s="9"/>
    </row>
    <row r="81" spans="1:16">
      <c r="A81" s="12"/>
      <c r="B81" s="25">
        <v>348.99</v>
      </c>
      <c r="C81" s="20" t="s">
        <v>176</v>
      </c>
      <c r="D81" s="47">
        <v>1048000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1048000</v>
      </c>
      <c r="O81" s="48">
        <f t="shared" si="12"/>
        <v>2.9307225293701462</v>
      </c>
      <c r="P81" s="9"/>
    </row>
    <row r="82" spans="1:16">
      <c r="A82" s="12"/>
      <c r="B82" s="25">
        <v>349</v>
      </c>
      <c r="C82" s="20" t="s">
        <v>1</v>
      </c>
      <c r="D82" s="47">
        <v>12385000</v>
      </c>
      <c r="E82" s="47">
        <v>2174000</v>
      </c>
      <c r="F82" s="47">
        <v>0</v>
      </c>
      <c r="G82" s="47">
        <v>0</v>
      </c>
      <c r="H82" s="47">
        <v>0</v>
      </c>
      <c r="I82" s="47">
        <v>507000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15066000</v>
      </c>
      <c r="O82" s="48">
        <f t="shared" si="12"/>
        <v>42.131932850658991</v>
      </c>
      <c r="P82" s="9"/>
    </row>
    <row r="83" spans="1:16" ht="15.75">
      <c r="A83" s="29" t="s">
        <v>65</v>
      </c>
      <c r="B83" s="30"/>
      <c r="C83" s="31"/>
      <c r="D83" s="32">
        <f t="shared" ref="D83:M83" si="13">SUM(D84:D90)</f>
        <v>637000</v>
      </c>
      <c r="E83" s="32">
        <f t="shared" si="13"/>
        <v>5081000</v>
      </c>
      <c r="F83" s="32">
        <f t="shared" si="13"/>
        <v>0</v>
      </c>
      <c r="G83" s="32">
        <f t="shared" si="13"/>
        <v>0</v>
      </c>
      <c r="H83" s="32">
        <f t="shared" si="13"/>
        <v>0</v>
      </c>
      <c r="I83" s="32">
        <f t="shared" si="13"/>
        <v>26000</v>
      </c>
      <c r="J83" s="32">
        <f t="shared" si="13"/>
        <v>0</v>
      </c>
      <c r="K83" s="32">
        <f t="shared" si="13"/>
        <v>0</v>
      </c>
      <c r="L83" s="32">
        <f t="shared" si="13"/>
        <v>0</v>
      </c>
      <c r="M83" s="32">
        <f t="shared" si="13"/>
        <v>0</v>
      </c>
      <c r="N83" s="32">
        <f>SUM(D83:M83)</f>
        <v>5744000</v>
      </c>
      <c r="O83" s="46">
        <f t="shared" si="12"/>
        <v>16.063044092273017</v>
      </c>
      <c r="P83" s="10"/>
    </row>
    <row r="84" spans="1:16">
      <c r="A84" s="13"/>
      <c r="B84" s="40">
        <v>351.1</v>
      </c>
      <c r="C84" s="21" t="s">
        <v>102</v>
      </c>
      <c r="D84" s="47">
        <v>0</v>
      </c>
      <c r="E84" s="47">
        <v>338000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>SUM(D84:M84)</f>
        <v>338000</v>
      </c>
      <c r="O84" s="48">
        <f t="shared" si="12"/>
        <v>0.94521394554113503</v>
      </c>
      <c r="P84" s="9"/>
    </row>
    <row r="85" spans="1:16">
      <c r="A85" s="13"/>
      <c r="B85" s="40">
        <v>351.3</v>
      </c>
      <c r="C85" s="21" t="s">
        <v>129</v>
      </c>
      <c r="D85" s="47">
        <v>25000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0" si="14">SUM(D85:M85)</f>
        <v>25000</v>
      </c>
      <c r="O85" s="48">
        <f t="shared" si="12"/>
        <v>6.9912274078486311E-2</v>
      </c>
      <c r="P85" s="9"/>
    </row>
    <row r="86" spans="1:16">
      <c r="A86" s="13"/>
      <c r="B86" s="40">
        <v>351.5</v>
      </c>
      <c r="C86" s="21" t="s">
        <v>103</v>
      </c>
      <c r="D86" s="47">
        <v>140000</v>
      </c>
      <c r="E86" s="47">
        <v>3686000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3826000</v>
      </c>
      <c r="O86" s="48">
        <f t="shared" si="12"/>
        <v>10.699374424971547</v>
      </c>
      <c r="P86" s="9"/>
    </row>
    <row r="87" spans="1:16">
      <c r="A87" s="13"/>
      <c r="B87" s="40">
        <v>352</v>
      </c>
      <c r="C87" s="21" t="s">
        <v>104</v>
      </c>
      <c r="D87" s="47">
        <v>0</v>
      </c>
      <c r="E87" s="47">
        <v>68000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68000</v>
      </c>
      <c r="O87" s="48">
        <f t="shared" si="12"/>
        <v>0.19016138549348277</v>
      </c>
      <c r="P87" s="9"/>
    </row>
    <row r="88" spans="1:16">
      <c r="A88" s="13"/>
      <c r="B88" s="40">
        <v>353</v>
      </c>
      <c r="C88" s="21" t="s">
        <v>105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26000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26000</v>
      </c>
      <c r="O88" s="48">
        <f t="shared" si="12"/>
        <v>7.2708765041625767E-2</v>
      </c>
      <c r="P88" s="9"/>
    </row>
    <row r="89" spans="1:16">
      <c r="A89" s="13"/>
      <c r="B89" s="40">
        <v>354</v>
      </c>
      <c r="C89" s="21" t="s">
        <v>106</v>
      </c>
      <c r="D89" s="47">
        <v>76000</v>
      </c>
      <c r="E89" s="47">
        <v>989000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1065000</v>
      </c>
      <c r="O89" s="48">
        <f t="shared" si="12"/>
        <v>2.9782628757435172</v>
      </c>
      <c r="P89" s="9"/>
    </row>
    <row r="90" spans="1:16">
      <c r="A90" s="13"/>
      <c r="B90" s="40">
        <v>359</v>
      </c>
      <c r="C90" s="21" t="s">
        <v>107</v>
      </c>
      <c r="D90" s="47">
        <v>396000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396000</v>
      </c>
      <c r="O90" s="48">
        <f t="shared" si="12"/>
        <v>1.1074104214032232</v>
      </c>
      <c r="P90" s="9"/>
    </row>
    <row r="91" spans="1:16" ht="15.75">
      <c r="A91" s="29" t="s">
        <v>4</v>
      </c>
      <c r="B91" s="30"/>
      <c r="C91" s="31"/>
      <c r="D91" s="32">
        <f t="shared" ref="D91:M91" si="15">SUM(D92:D97)</f>
        <v>6940000</v>
      </c>
      <c r="E91" s="32">
        <f t="shared" si="15"/>
        <v>4447000</v>
      </c>
      <c r="F91" s="32">
        <f t="shared" si="15"/>
        <v>47000</v>
      </c>
      <c r="G91" s="32">
        <f t="shared" si="15"/>
        <v>1216000</v>
      </c>
      <c r="H91" s="32">
        <f t="shared" si="15"/>
        <v>0</v>
      </c>
      <c r="I91" s="32">
        <f t="shared" si="15"/>
        <v>8747000</v>
      </c>
      <c r="J91" s="32">
        <f t="shared" si="15"/>
        <v>3890000</v>
      </c>
      <c r="K91" s="32">
        <f t="shared" si="15"/>
        <v>0</v>
      </c>
      <c r="L91" s="32">
        <f t="shared" si="15"/>
        <v>267000</v>
      </c>
      <c r="M91" s="32">
        <f t="shared" si="15"/>
        <v>0</v>
      </c>
      <c r="N91" s="32">
        <f t="shared" ref="N91:N104" si="16">SUM(D91:M91)</f>
        <v>25554000</v>
      </c>
      <c r="O91" s="46">
        <f t="shared" si="12"/>
        <v>71.461530072065571</v>
      </c>
      <c r="P91" s="10"/>
    </row>
    <row r="92" spans="1:16">
      <c r="A92" s="12"/>
      <c r="B92" s="25">
        <v>361.1</v>
      </c>
      <c r="C92" s="20" t="s">
        <v>108</v>
      </c>
      <c r="D92" s="47">
        <v>783000</v>
      </c>
      <c r="E92" s="47">
        <v>992000</v>
      </c>
      <c r="F92" s="47">
        <v>47000</v>
      </c>
      <c r="G92" s="47">
        <v>984000</v>
      </c>
      <c r="H92" s="47">
        <v>0</v>
      </c>
      <c r="I92" s="47">
        <v>2687000</v>
      </c>
      <c r="J92" s="47">
        <v>443000</v>
      </c>
      <c r="K92" s="47">
        <v>0</v>
      </c>
      <c r="L92" s="47">
        <v>267000</v>
      </c>
      <c r="M92" s="47">
        <v>0</v>
      </c>
      <c r="N92" s="47">
        <f t="shared" si="16"/>
        <v>6203000</v>
      </c>
      <c r="O92" s="48">
        <f t="shared" si="12"/>
        <v>17.346633444354026</v>
      </c>
      <c r="P92" s="9"/>
    </row>
    <row r="93" spans="1:16">
      <c r="A93" s="12"/>
      <c r="B93" s="25">
        <v>362</v>
      </c>
      <c r="C93" s="20" t="s">
        <v>109</v>
      </c>
      <c r="D93" s="47">
        <v>1967000</v>
      </c>
      <c r="E93" s="47">
        <v>0</v>
      </c>
      <c r="F93" s="47">
        <v>0</v>
      </c>
      <c r="G93" s="47">
        <v>0</v>
      </c>
      <c r="H93" s="47">
        <v>0</v>
      </c>
      <c r="I93" s="47">
        <v>1948000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6"/>
        <v>3915000</v>
      </c>
      <c r="O93" s="48">
        <f t="shared" si="12"/>
        <v>10.948262120690957</v>
      </c>
      <c r="P93" s="9"/>
    </row>
    <row r="94" spans="1:16">
      <c r="A94" s="12"/>
      <c r="B94" s="25">
        <v>364</v>
      </c>
      <c r="C94" s="20" t="s">
        <v>177</v>
      </c>
      <c r="D94" s="47">
        <v>62000</v>
      </c>
      <c r="E94" s="47">
        <v>218000</v>
      </c>
      <c r="F94" s="47">
        <v>0</v>
      </c>
      <c r="G94" s="47">
        <v>5000</v>
      </c>
      <c r="H94" s="47">
        <v>0</v>
      </c>
      <c r="I94" s="47">
        <v>-61000</v>
      </c>
      <c r="J94" s="47">
        <v>447000</v>
      </c>
      <c r="K94" s="47">
        <v>0</v>
      </c>
      <c r="L94" s="47">
        <v>0</v>
      </c>
      <c r="M94" s="47">
        <v>0</v>
      </c>
      <c r="N94" s="47">
        <f t="shared" si="16"/>
        <v>671000</v>
      </c>
      <c r="O94" s="48">
        <f t="shared" si="12"/>
        <v>1.8764454362665728</v>
      </c>
      <c r="P94" s="9"/>
    </row>
    <row r="95" spans="1:16">
      <c r="A95" s="12"/>
      <c r="B95" s="25">
        <v>365</v>
      </c>
      <c r="C95" s="20" t="s">
        <v>178</v>
      </c>
      <c r="D95" s="47">
        <v>4000</v>
      </c>
      <c r="E95" s="47">
        <v>6000</v>
      </c>
      <c r="F95" s="47">
        <v>0</v>
      </c>
      <c r="G95" s="47">
        <v>0</v>
      </c>
      <c r="H95" s="47">
        <v>0</v>
      </c>
      <c r="I95" s="47">
        <v>30000</v>
      </c>
      <c r="J95" s="47">
        <v>3000</v>
      </c>
      <c r="K95" s="47">
        <v>0</v>
      </c>
      <c r="L95" s="47">
        <v>0</v>
      </c>
      <c r="M95" s="47">
        <v>0</v>
      </c>
      <c r="N95" s="47">
        <f t="shared" si="16"/>
        <v>43000</v>
      </c>
      <c r="O95" s="48">
        <f t="shared" si="12"/>
        <v>0.12024911141499646</v>
      </c>
      <c r="P95" s="9"/>
    </row>
    <row r="96" spans="1:16">
      <c r="A96" s="12"/>
      <c r="B96" s="25">
        <v>366</v>
      </c>
      <c r="C96" s="20" t="s">
        <v>112</v>
      </c>
      <c r="D96" s="47">
        <v>1426000</v>
      </c>
      <c r="E96" s="47">
        <v>1472000</v>
      </c>
      <c r="F96" s="47">
        <v>0</v>
      </c>
      <c r="G96" s="47">
        <v>227000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3125000</v>
      </c>
      <c r="O96" s="48">
        <f t="shared" si="12"/>
        <v>8.73903425981079</v>
      </c>
      <c r="P96" s="9"/>
    </row>
    <row r="97" spans="1:119">
      <c r="A97" s="12"/>
      <c r="B97" s="25">
        <v>369.9</v>
      </c>
      <c r="C97" s="20" t="s">
        <v>113</v>
      </c>
      <c r="D97" s="47">
        <v>2698000</v>
      </c>
      <c r="E97" s="47">
        <v>1759000</v>
      </c>
      <c r="F97" s="47">
        <v>0</v>
      </c>
      <c r="G97" s="47">
        <v>0</v>
      </c>
      <c r="H97" s="47">
        <v>0</v>
      </c>
      <c r="I97" s="47">
        <v>4143000</v>
      </c>
      <c r="J97" s="47">
        <v>2997000</v>
      </c>
      <c r="K97" s="47">
        <v>0</v>
      </c>
      <c r="L97" s="47">
        <v>0</v>
      </c>
      <c r="M97" s="47">
        <v>0</v>
      </c>
      <c r="N97" s="47">
        <f t="shared" si="16"/>
        <v>11597000</v>
      </c>
      <c r="O97" s="48">
        <f t="shared" si="12"/>
        <v>32.430905699528232</v>
      </c>
      <c r="P97" s="9"/>
    </row>
    <row r="98" spans="1:119" ht="15.75">
      <c r="A98" s="29" t="s">
        <v>66</v>
      </c>
      <c r="B98" s="30"/>
      <c r="C98" s="31"/>
      <c r="D98" s="32">
        <f t="shared" ref="D98:M98" si="17">SUM(D99:D103)</f>
        <v>10046000</v>
      </c>
      <c r="E98" s="32">
        <f t="shared" si="17"/>
        <v>9950000</v>
      </c>
      <c r="F98" s="32">
        <f t="shared" si="17"/>
        <v>17814000</v>
      </c>
      <c r="G98" s="32">
        <f t="shared" si="17"/>
        <v>81975000</v>
      </c>
      <c r="H98" s="32">
        <f t="shared" si="17"/>
        <v>0</v>
      </c>
      <c r="I98" s="32">
        <f t="shared" si="17"/>
        <v>51291000</v>
      </c>
      <c r="J98" s="32">
        <f t="shared" si="17"/>
        <v>1200000</v>
      </c>
      <c r="K98" s="32">
        <f t="shared" si="17"/>
        <v>0</v>
      </c>
      <c r="L98" s="32">
        <f t="shared" si="17"/>
        <v>40305000</v>
      </c>
      <c r="M98" s="32">
        <f t="shared" si="17"/>
        <v>0</v>
      </c>
      <c r="N98" s="32">
        <f t="shared" si="16"/>
        <v>212581000</v>
      </c>
      <c r="O98" s="46">
        <f t="shared" si="12"/>
        <v>594.48084543514801</v>
      </c>
      <c r="P98" s="9"/>
    </row>
    <row r="99" spans="1:119">
      <c r="A99" s="12"/>
      <c r="B99" s="25">
        <v>381</v>
      </c>
      <c r="C99" s="20" t="s">
        <v>114</v>
      </c>
      <c r="D99" s="47">
        <v>10046000</v>
      </c>
      <c r="E99" s="47">
        <v>9950000</v>
      </c>
      <c r="F99" s="47">
        <v>17814000</v>
      </c>
      <c r="G99" s="47">
        <v>28080000</v>
      </c>
      <c r="H99" s="47">
        <v>0</v>
      </c>
      <c r="I99" s="47">
        <v>17289000</v>
      </c>
      <c r="J99" s="47">
        <v>1200000</v>
      </c>
      <c r="K99" s="47">
        <v>0</v>
      </c>
      <c r="L99" s="47">
        <v>0</v>
      </c>
      <c r="M99" s="47">
        <v>0</v>
      </c>
      <c r="N99" s="47">
        <f t="shared" si="16"/>
        <v>84379000</v>
      </c>
      <c r="O99" s="48">
        <f t="shared" si="12"/>
        <v>235.96511097874387</v>
      </c>
      <c r="P99" s="9"/>
    </row>
    <row r="100" spans="1:119">
      <c r="A100" s="12"/>
      <c r="B100" s="25">
        <v>384</v>
      </c>
      <c r="C100" s="20" t="s">
        <v>179</v>
      </c>
      <c r="D100" s="47">
        <v>0</v>
      </c>
      <c r="E100" s="47">
        <v>0</v>
      </c>
      <c r="F100" s="47">
        <v>0</v>
      </c>
      <c r="G100" s="47">
        <v>53895000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6"/>
        <v>53895000</v>
      </c>
      <c r="O100" s="48">
        <f t="shared" si="12"/>
        <v>150.71688045840079</v>
      </c>
      <c r="P100" s="9"/>
    </row>
    <row r="101" spans="1:119">
      <c r="A101" s="12"/>
      <c r="B101" s="25">
        <v>389.4</v>
      </c>
      <c r="C101" s="20" t="s">
        <v>180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10000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10000</v>
      </c>
      <c r="O101" s="48">
        <f>(N101/O$106)</f>
        <v>2.7964909631394527E-2</v>
      </c>
      <c r="P101" s="9"/>
    </row>
    <row r="102" spans="1:119">
      <c r="A102" s="12"/>
      <c r="B102" s="25">
        <v>389.8</v>
      </c>
      <c r="C102" s="20" t="s">
        <v>181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32233000</v>
      </c>
      <c r="J102" s="47">
        <v>0</v>
      </c>
      <c r="K102" s="47">
        <v>0</v>
      </c>
      <c r="L102" s="47">
        <v>40305000</v>
      </c>
      <c r="M102" s="47">
        <v>0</v>
      </c>
      <c r="N102" s="47">
        <f t="shared" si="16"/>
        <v>72538000</v>
      </c>
      <c r="O102" s="48">
        <f>(N102/O$106)</f>
        <v>202.85186148420962</v>
      </c>
      <c r="P102" s="9"/>
    </row>
    <row r="103" spans="1:119" ht="15.75" thickBot="1">
      <c r="A103" s="12"/>
      <c r="B103" s="25">
        <v>389.9</v>
      </c>
      <c r="C103" s="20" t="s">
        <v>182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1759000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1759000</v>
      </c>
      <c r="O103" s="48">
        <f>(N103/O$106)</f>
        <v>4.9190276041622969</v>
      </c>
      <c r="P103" s="9"/>
    </row>
    <row r="104" spans="1:119" ht="16.5" thickBot="1">
      <c r="A104" s="14" t="s">
        <v>93</v>
      </c>
      <c r="B104" s="23"/>
      <c r="C104" s="22"/>
      <c r="D104" s="15">
        <f t="shared" ref="D104:M104" si="18">SUM(D5,D13,D20,D53,D83,D91,D98)</f>
        <v>261807000</v>
      </c>
      <c r="E104" s="15">
        <f t="shared" si="18"/>
        <v>145610000</v>
      </c>
      <c r="F104" s="15">
        <f t="shared" si="18"/>
        <v>18627000</v>
      </c>
      <c r="G104" s="15">
        <f t="shared" si="18"/>
        <v>88757000</v>
      </c>
      <c r="H104" s="15">
        <f t="shared" si="18"/>
        <v>0</v>
      </c>
      <c r="I104" s="15">
        <f t="shared" si="18"/>
        <v>260310000</v>
      </c>
      <c r="J104" s="15">
        <f t="shared" si="18"/>
        <v>72676000</v>
      </c>
      <c r="K104" s="15">
        <f t="shared" si="18"/>
        <v>0</v>
      </c>
      <c r="L104" s="15">
        <f t="shared" si="18"/>
        <v>40572000</v>
      </c>
      <c r="M104" s="15">
        <f t="shared" si="18"/>
        <v>0</v>
      </c>
      <c r="N104" s="15">
        <f t="shared" si="16"/>
        <v>888359000</v>
      </c>
      <c r="O104" s="38">
        <f>(N104/O$106)</f>
        <v>2484.287915523601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52" t="s">
        <v>206</v>
      </c>
      <c r="M106" s="52"/>
      <c r="N106" s="52"/>
      <c r="O106" s="44">
        <v>357591</v>
      </c>
    </row>
    <row r="107" spans="1:119">
      <c r="A107" s="53"/>
      <c r="B107" s="54"/>
      <c r="C107" s="54"/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5"/>
    </row>
    <row r="108" spans="1:119" ht="15.75" customHeight="1" thickBot="1">
      <c r="A108" s="56" t="s">
        <v>133</v>
      </c>
      <c r="B108" s="57"/>
      <c r="C108" s="57"/>
      <c r="D108" s="57"/>
      <c r="E108" s="57"/>
      <c r="F108" s="57"/>
      <c r="G108" s="57"/>
      <c r="H108" s="57"/>
      <c r="I108" s="57"/>
      <c r="J108" s="57"/>
      <c r="K108" s="57"/>
      <c r="L108" s="57"/>
      <c r="M108" s="57"/>
      <c r="N108" s="57"/>
      <c r="O108" s="58"/>
    </row>
  </sheetData>
  <mergeCells count="10">
    <mergeCell ref="L106:N106"/>
    <mergeCell ref="A107:O107"/>
    <mergeCell ref="A108:O10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124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187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117</v>
      </c>
      <c r="B3" s="66"/>
      <c r="C3" s="67"/>
      <c r="D3" s="71" t="s">
        <v>60</v>
      </c>
      <c r="E3" s="72"/>
      <c r="F3" s="72"/>
      <c r="G3" s="72"/>
      <c r="H3" s="73"/>
      <c r="I3" s="71" t="s">
        <v>61</v>
      </c>
      <c r="J3" s="73"/>
      <c r="K3" s="71" t="s">
        <v>63</v>
      </c>
      <c r="L3" s="73"/>
      <c r="M3" s="36"/>
      <c r="N3" s="37"/>
      <c r="O3" s="74" t="s">
        <v>122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118</v>
      </c>
      <c r="F4" s="34" t="s">
        <v>119</v>
      </c>
      <c r="G4" s="34" t="s">
        <v>120</v>
      </c>
      <c r="H4" s="34" t="s">
        <v>6</v>
      </c>
      <c r="I4" s="34" t="s">
        <v>7</v>
      </c>
      <c r="J4" s="35" t="s">
        <v>121</v>
      </c>
      <c r="K4" s="35" t="s">
        <v>8</v>
      </c>
      <c r="L4" s="35" t="s">
        <v>9</v>
      </c>
      <c r="M4" s="35" t="s">
        <v>10</v>
      </c>
      <c r="N4" s="35" t="s">
        <v>62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140633000</v>
      </c>
      <c r="E5" s="27">
        <f t="shared" si="0"/>
        <v>64129000</v>
      </c>
      <c r="F5" s="27">
        <f t="shared" si="0"/>
        <v>3010000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207772000</v>
      </c>
      <c r="O5" s="33">
        <f t="shared" ref="O5:O36" si="1">(N5/O$104)</f>
        <v>594.76604052282346</v>
      </c>
      <c r="P5" s="6"/>
    </row>
    <row r="6" spans="1:133">
      <c r="A6" s="12"/>
      <c r="B6" s="25">
        <v>311</v>
      </c>
      <c r="C6" s="20" t="s">
        <v>3</v>
      </c>
      <c r="D6" s="47">
        <v>137687000</v>
      </c>
      <c r="E6" s="47">
        <v>31761000</v>
      </c>
      <c r="F6" s="47">
        <v>3010000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172458000</v>
      </c>
      <c r="O6" s="48">
        <f t="shared" si="1"/>
        <v>493.67653878523134</v>
      </c>
      <c r="P6" s="9"/>
    </row>
    <row r="7" spans="1:133">
      <c r="A7" s="12"/>
      <c r="B7" s="25">
        <v>312.10000000000002</v>
      </c>
      <c r="C7" s="20" t="s">
        <v>11</v>
      </c>
      <c r="D7" s="47">
        <v>0</v>
      </c>
      <c r="E7" s="47">
        <v>11611000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11611000</v>
      </c>
      <c r="O7" s="48">
        <f t="shared" si="1"/>
        <v>33.237531989442765</v>
      </c>
      <c r="P7" s="9"/>
    </row>
    <row r="8" spans="1:133">
      <c r="A8" s="12"/>
      <c r="B8" s="25">
        <v>312.3</v>
      </c>
      <c r="C8" s="20" t="s">
        <v>12</v>
      </c>
      <c r="D8" s="47">
        <v>0</v>
      </c>
      <c r="E8" s="47">
        <v>1763000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1763000</v>
      </c>
      <c r="O8" s="48">
        <f t="shared" si="1"/>
        <v>5.0467460939960036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16998000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16998000</v>
      </c>
      <c r="O9" s="48">
        <f t="shared" si="1"/>
        <v>48.658304087205941</v>
      </c>
      <c r="P9" s="9"/>
    </row>
    <row r="10" spans="1:133">
      <c r="A10" s="12"/>
      <c r="B10" s="25">
        <v>314.89999999999998</v>
      </c>
      <c r="C10" s="20" t="s">
        <v>135</v>
      </c>
      <c r="D10" s="47">
        <v>0</v>
      </c>
      <c r="E10" s="47">
        <v>1618000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1618000</v>
      </c>
      <c r="O10" s="48">
        <f t="shared" si="1"/>
        <v>4.6316705502470414</v>
      </c>
      <c r="P10" s="9"/>
    </row>
    <row r="11" spans="1:133">
      <c r="A11" s="12"/>
      <c r="B11" s="25">
        <v>315</v>
      </c>
      <c r="C11" s="20" t="s">
        <v>155</v>
      </c>
      <c r="D11" s="47">
        <v>2946000</v>
      </c>
      <c r="E11" s="47">
        <v>370000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3316000</v>
      </c>
      <c r="O11" s="48">
        <f t="shared" si="1"/>
        <v>9.4923482970452344</v>
      </c>
      <c r="P11" s="9"/>
    </row>
    <row r="12" spans="1:133">
      <c r="A12" s="12"/>
      <c r="B12" s="25">
        <v>316</v>
      </c>
      <c r="C12" s="20" t="s">
        <v>156</v>
      </c>
      <c r="D12" s="47">
        <v>0</v>
      </c>
      <c r="E12" s="47">
        <v>8000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8000</v>
      </c>
      <c r="O12" s="48">
        <f t="shared" si="1"/>
        <v>2.2900719655115163E-2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720000</v>
      </c>
      <c r="E13" s="32">
        <f t="shared" si="3"/>
        <v>25224000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74000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2" si="4">SUM(D13:M13)</f>
        <v>26018000</v>
      </c>
      <c r="O13" s="46">
        <f t="shared" si="1"/>
        <v>74.478865498348284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7218000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7218000</v>
      </c>
      <c r="O14" s="48">
        <f t="shared" si="1"/>
        <v>20.662174308827655</v>
      </c>
      <c r="P14" s="9"/>
    </row>
    <row r="15" spans="1:133">
      <c r="A15" s="12"/>
      <c r="B15" s="25">
        <v>324.11</v>
      </c>
      <c r="C15" s="20" t="s">
        <v>19</v>
      </c>
      <c r="D15" s="47">
        <v>0</v>
      </c>
      <c r="E15" s="47">
        <v>2611000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2611000</v>
      </c>
      <c r="O15" s="48">
        <f t="shared" si="1"/>
        <v>7.4742223774382106</v>
      </c>
      <c r="P15" s="9"/>
    </row>
    <row r="16" spans="1:133">
      <c r="A16" s="12"/>
      <c r="B16" s="25">
        <v>324.31</v>
      </c>
      <c r="C16" s="20" t="s">
        <v>20</v>
      </c>
      <c r="D16" s="47">
        <v>0</v>
      </c>
      <c r="E16" s="47">
        <v>7369000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7369000</v>
      </c>
      <c r="O16" s="48">
        <f t="shared" si="1"/>
        <v>21.094425392317955</v>
      </c>
      <c r="P16" s="9"/>
    </row>
    <row r="17" spans="1:16">
      <c r="A17" s="12"/>
      <c r="B17" s="25">
        <v>324.61</v>
      </c>
      <c r="C17" s="20" t="s">
        <v>21</v>
      </c>
      <c r="D17" s="47">
        <v>0</v>
      </c>
      <c r="E17" s="47">
        <v>3659000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3659000</v>
      </c>
      <c r="O17" s="48">
        <f t="shared" si="1"/>
        <v>10.474216652258297</v>
      </c>
      <c r="P17" s="9"/>
    </row>
    <row r="18" spans="1:16">
      <c r="A18" s="12"/>
      <c r="B18" s="25">
        <v>325.10000000000002</v>
      </c>
      <c r="C18" s="20" t="s">
        <v>22</v>
      </c>
      <c r="D18" s="47">
        <v>0</v>
      </c>
      <c r="E18" s="47">
        <v>141000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141000</v>
      </c>
      <c r="O18" s="48">
        <f t="shared" si="1"/>
        <v>0.40362518392140473</v>
      </c>
      <c r="P18" s="9"/>
    </row>
    <row r="19" spans="1:16">
      <c r="A19" s="12"/>
      <c r="B19" s="25">
        <v>329</v>
      </c>
      <c r="C19" s="20" t="s">
        <v>23</v>
      </c>
      <c r="D19" s="47">
        <v>720000</v>
      </c>
      <c r="E19" s="47">
        <v>4226000</v>
      </c>
      <c r="F19" s="47">
        <v>0</v>
      </c>
      <c r="G19" s="47">
        <v>0</v>
      </c>
      <c r="H19" s="47">
        <v>0</v>
      </c>
      <c r="I19" s="47">
        <v>74000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5020000</v>
      </c>
      <c r="O19" s="48">
        <f t="shared" si="1"/>
        <v>14.370201583584764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SUM(D21:D53)</f>
        <v>46899000</v>
      </c>
      <c r="E20" s="32">
        <f t="shared" si="5"/>
        <v>18266000</v>
      </c>
      <c r="F20" s="32">
        <f t="shared" si="5"/>
        <v>1162000</v>
      </c>
      <c r="G20" s="32">
        <f t="shared" si="5"/>
        <v>2538000</v>
      </c>
      <c r="H20" s="32">
        <f t="shared" si="5"/>
        <v>0</v>
      </c>
      <c r="I20" s="32">
        <f t="shared" si="5"/>
        <v>19214000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si="4"/>
        <v>88079000</v>
      </c>
      <c r="O20" s="46">
        <f t="shared" si="1"/>
        <v>252.13406081286104</v>
      </c>
      <c r="P20" s="10"/>
    </row>
    <row r="21" spans="1:16">
      <c r="A21" s="12"/>
      <c r="B21" s="25">
        <v>331.1</v>
      </c>
      <c r="C21" s="20" t="s">
        <v>24</v>
      </c>
      <c r="D21" s="47">
        <v>35000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35000</v>
      </c>
      <c r="O21" s="48">
        <f t="shared" si="1"/>
        <v>0.10019064849112884</v>
      </c>
      <c r="P21" s="9"/>
    </row>
    <row r="22" spans="1:16">
      <c r="A22" s="12"/>
      <c r="B22" s="25">
        <v>331.2</v>
      </c>
      <c r="C22" s="20" t="s">
        <v>25</v>
      </c>
      <c r="D22" s="47">
        <v>163000</v>
      </c>
      <c r="E22" s="47">
        <v>320000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483000</v>
      </c>
      <c r="O22" s="48">
        <f t="shared" si="1"/>
        <v>1.3826309491775779</v>
      </c>
      <c r="P22" s="9"/>
    </row>
    <row r="23" spans="1:16">
      <c r="A23" s="12"/>
      <c r="B23" s="25">
        <v>331.39</v>
      </c>
      <c r="C23" s="20" t="s">
        <v>30</v>
      </c>
      <c r="D23" s="47">
        <v>0</v>
      </c>
      <c r="E23" s="47">
        <v>12000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1" si="6">SUM(D23:M23)</f>
        <v>12000</v>
      </c>
      <c r="O23" s="48">
        <f t="shared" si="1"/>
        <v>3.4351079482672742E-2</v>
      </c>
      <c r="P23" s="9"/>
    </row>
    <row r="24" spans="1:16">
      <c r="A24" s="12"/>
      <c r="B24" s="25">
        <v>331.42</v>
      </c>
      <c r="C24" s="20" t="s">
        <v>31</v>
      </c>
      <c r="D24" s="47">
        <v>0</v>
      </c>
      <c r="E24" s="47">
        <v>1241000</v>
      </c>
      <c r="F24" s="47">
        <v>0</v>
      </c>
      <c r="G24" s="47">
        <v>0</v>
      </c>
      <c r="H24" s="47">
        <v>0</v>
      </c>
      <c r="I24" s="47">
        <v>13296000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14537000</v>
      </c>
      <c r="O24" s="48">
        <f t="shared" si="1"/>
        <v>41.613470203301141</v>
      </c>
      <c r="P24" s="9"/>
    </row>
    <row r="25" spans="1:16">
      <c r="A25" s="12"/>
      <c r="B25" s="25">
        <v>331.49</v>
      </c>
      <c r="C25" s="20" t="s">
        <v>32</v>
      </c>
      <c r="D25" s="47">
        <v>0</v>
      </c>
      <c r="E25" s="47">
        <v>276000</v>
      </c>
      <c r="F25" s="47">
        <v>0</v>
      </c>
      <c r="G25" s="47">
        <v>851000</v>
      </c>
      <c r="H25" s="47">
        <v>0</v>
      </c>
      <c r="I25" s="47">
        <v>59000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1186000</v>
      </c>
      <c r="O25" s="48">
        <f t="shared" si="1"/>
        <v>3.395031688870823</v>
      </c>
      <c r="P25" s="9"/>
    </row>
    <row r="26" spans="1:16">
      <c r="A26" s="12"/>
      <c r="B26" s="25">
        <v>331.5</v>
      </c>
      <c r="C26" s="20" t="s">
        <v>27</v>
      </c>
      <c r="D26" s="47">
        <v>0</v>
      </c>
      <c r="E26" s="47">
        <v>1010000</v>
      </c>
      <c r="F26" s="47">
        <v>0</v>
      </c>
      <c r="G26" s="47">
        <v>55000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1065000</v>
      </c>
      <c r="O26" s="48">
        <f t="shared" si="1"/>
        <v>3.0486583040872057</v>
      </c>
      <c r="P26" s="9"/>
    </row>
    <row r="27" spans="1:16">
      <c r="A27" s="12"/>
      <c r="B27" s="25">
        <v>331.61</v>
      </c>
      <c r="C27" s="20" t="s">
        <v>33</v>
      </c>
      <c r="D27" s="47">
        <v>0</v>
      </c>
      <c r="E27" s="47">
        <v>0</v>
      </c>
      <c r="F27" s="47">
        <v>0</v>
      </c>
      <c r="G27" s="47">
        <v>0</v>
      </c>
      <c r="H27" s="47">
        <v>0</v>
      </c>
      <c r="I27" s="47">
        <v>13000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13000</v>
      </c>
      <c r="O27" s="48">
        <f t="shared" si="1"/>
        <v>3.7213669439562141E-2</v>
      </c>
      <c r="P27" s="9"/>
    </row>
    <row r="28" spans="1:16">
      <c r="A28" s="12"/>
      <c r="B28" s="25">
        <v>331.62</v>
      </c>
      <c r="C28" s="20" t="s">
        <v>34</v>
      </c>
      <c r="D28" s="47">
        <v>0</v>
      </c>
      <c r="E28" s="47">
        <v>150000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150000</v>
      </c>
      <c r="O28" s="48">
        <f t="shared" si="1"/>
        <v>0.4293884935334093</v>
      </c>
      <c r="P28" s="9"/>
    </row>
    <row r="29" spans="1:16">
      <c r="A29" s="12"/>
      <c r="B29" s="25">
        <v>331.69</v>
      </c>
      <c r="C29" s="20" t="s">
        <v>35</v>
      </c>
      <c r="D29" s="47">
        <v>0</v>
      </c>
      <c r="E29" s="47">
        <v>248000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248000</v>
      </c>
      <c r="O29" s="48">
        <f t="shared" si="1"/>
        <v>0.70992230930857003</v>
      </c>
      <c r="P29" s="9"/>
    </row>
    <row r="30" spans="1:16">
      <c r="A30" s="12"/>
      <c r="B30" s="25">
        <v>331.7</v>
      </c>
      <c r="C30" s="20" t="s">
        <v>28</v>
      </c>
      <c r="D30" s="47">
        <v>0</v>
      </c>
      <c r="E30" s="47">
        <v>27000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27000</v>
      </c>
      <c r="O30" s="48">
        <f t="shared" si="1"/>
        <v>7.7289928836013669E-2</v>
      </c>
      <c r="P30" s="9"/>
    </row>
    <row r="31" spans="1:16">
      <c r="A31" s="12"/>
      <c r="B31" s="25">
        <v>334.2</v>
      </c>
      <c r="C31" s="20" t="s">
        <v>29</v>
      </c>
      <c r="D31" s="47">
        <v>0</v>
      </c>
      <c r="E31" s="47">
        <v>5016000</v>
      </c>
      <c r="F31" s="47">
        <v>0</v>
      </c>
      <c r="G31" s="47">
        <v>443000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5459000</v>
      </c>
      <c r="O31" s="48">
        <f t="shared" si="1"/>
        <v>15.626878574659209</v>
      </c>
      <c r="P31" s="9"/>
    </row>
    <row r="32" spans="1:16">
      <c r="A32" s="12"/>
      <c r="B32" s="25">
        <v>334.39</v>
      </c>
      <c r="C32" s="20" t="s">
        <v>36</v>
      </c>
      <c r="D32" s="47">
        <v>0</v>
      </c>
      <c r="E32" s="47">
        <v>36000</v>
      </c>
      <c r="F32" s="47">
        <v>0</v>
      </c>
      <c r="G32" s="47">
        <v>727000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7" si="7">SUM(D32:M32)</f>
        <v>763000</v>
      </c>
      <c r="O32" s="48">
        <f t="shared" si="1"/>
        <v>2.1841561371066085</v>
      </c>
      <c r="P32" s="9"/>
    </row>
    <row r="33" spans="1:16">
      <c r="A33" s="12"/>
      <c r="B33" s="25">
        <v>334.42</v>
      </c>
      <c r="C33" s="20" t="s">
        <v>37</v>
      </c>
      <c r="D33" s="47">
        <v>0</v>
      </c>
      <c r="E33" s="47">
        <v>83000</v>
      </c>
      <c r="F33" s="47">
        <v>0</v>
      </c>
      <c r="G33" s="47">
        <v>0</v>
      </c>
      <c r="H33" s="47">
        <v>0</v>
      </c>
      <c r="I33" s="47">
        <v>612000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695000</v>
      </c>
      <c r="O33" s="48">
        <f t="shared" si="1"/>
        <v>1.9895000200381296</v>
      </c>
      <c r="P33" s="9"/>
    </row>
    <row r="34" spans="1:16">
      <c r="A34" s="12"/>
      <c r="B34" s="25">
        <v>334.49</v>
      </c>
      <c r="C34" s="20" t="s">
        <v>38</v>
      </c>
      <c r="D34" s="47">
        <v>0</v>
      </c>
      <c r="E34" s="47">
        <v>139000</v>
      </c>
      <c r="F34" s="47">
        <v>0</v>
      </c>
      <c r="G34" s="47">
        <v>160000</v>
      </c>
      <c r="H34" s="47">
        <v>0</v>
      </c>
      <c r="I34" s="47">
        <v>3005000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3304000</v>
      </c>
      <c r="O34" s="48">
        <f t="shared" si="1"/>
        <v>9.4579972175625624</v>
      </c>
      <c r="P34" s="9"/>
    </row>
    <row r="35" spans="1:16">
      <c r="A35" s="12"/>
      <c r="B35" s="25">
        <v>334.5</v>
      </c>
      <c r="C35" s="20" t="s">
        <v>39</v>
      </c>
      <c r="D35" s="47">
        <v>0</v>
      </c>
      <c r="E35" s="47">
        <v>1469000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1469000</v>
      </c>
      <c r="O35" s="48">
        <f t="shared" si="1"/>
        <v>4.2051446466705213</v>
      </c>
      <c r="P35" s="9"/>
    </row>
    <row r="36" spans="1:16">
      <c r="A36" s="12"/>
      <c r="B36" s="25">
        <v>334.61</v>
      </c>
      <c r="C36" s="20" t="s">
        <v>40</v>
      </c>
      <c r="D36" s="47">
        <v>0</v>
      </c>
      <c r="E36" s="47">
        <v>1320000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1320000</v>
      </c>
      <c r="O36" s="48">
        <f t="shared" si="1"/>
        <v>3.7786187430940017</v>
      </c>
      <c r="P36" s="9"/>
    </row>
    <row r="37" spans="1:16">
      <c r="A37" s="12"/>
      <c r="B37" s="25">
        <v>334.62</v>
      </c>
      <c r="C37" s="20" t="s">
        <v>41</v>
      </c>
      <c r="D37" s="47">
        <v>3683000</v>
      </c>
      <c r="E37" s="47">
        <v>515000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4198000</v>
      </c>
      <c r="O37" s="48">
        <f t="shared" ref="O37:O68" si="8">(N37/O$104)</f>
        <v>12.017152639021681</v>
      </c>
      <c r="P37" s="9"/>
    </row>
    <row r="38" spans="1:16">
      <c r="A38" s="12"/>
      <c r="B38" s="25">
        <v>334.7</v>
      </c>
      <c r="C38" s="20" t="s">
        <v>42</v>
      </c>
      <c r="D38" s="47">
        <v>0</v>
      </c>
      <c r="E38" s="47">
        <v>218000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218000</v>
      </c>
      <c r="O38" s="48">
        <f t="shared" si="8"/>
        <v>0.62404461060188821</v>
      </c>
      <c r="P38" s="9"/>
    </row>
    <row r="39" spans="1:16">
      <c r="A39" s="12"/>
      <c r="B39" s="25">
        <v>335.12</v>
      </c>
      <c r="C39" s="20" t="s">
        <v>157</v>
      </c>
      <c r="D39" s="47">
        <v>8543000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8543000</v>
      </c>
      <c r="O39" s="48">
        <f t="shared" si="8"/>
        <v>24.455106001706103</v>
      </c>
      <c r="P39" s="9"/>
    </row>
    <row r="40" spans="1:16">
      <c r="A40" s="12"/>
      <c r="B40" s="25">
        <v>335.13</v>
      </c>
      <c r="C40" s="20" t="s">
        <v>158</v>
      </c>
      <c r="D40" s="47">
        <v>75000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75000</v>
      </c>
      <c r="O40" s="48">
        <f t="shared" si="8"/>
        <v>0.21469424676670465</v>
      </c>
      <c r="P40" s="9"/>
    </row>
    <row r="41" spans="1:16">
      <c r="A41" s="12"/>
      <c r="B41" s="25">
        <v>335.14</v>
      </c>
      <c r="C41" s="20" t="s">
        <v>159</v>
      </c>
      <c r="D41" s="47">
        <v>272000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272000</v>
      </c>
      <c r="O41" s="48">
        <f t="shared" si="8"/>
        <v>0.77862446827391552</v>
      </c>
      <c r="P41" s="9"/>
    </row>
    <row r="42" spans="1:16">
      <c r="A42" s="12"/>
      <c r="B42" s="25">
        <v>335.15</v>
      </c>
      <c r="C42" s="20" t="s">
        <v>160</v>
      </c>
      <c r="D42" s="47">
        <v>138000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138000</v>
      </c>
      <c r="O42" s="48">
        <f t="shared" si="8"/>
        <v>0.39503741405073656</v>
      </c>
      <c r="P42" s="9"/>
    </row>
    <row r="43" spans="1:16">
      <c r="A43" s="12"/>
      <c r="B43" s="25">
        <v>335.16</v>
      </c>
      <c r="C43" s="20" t="s">
        <v>161</v>
      </c>
      <c r="D43" s="47">
        <v>447000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447000</v>
      </c>
      <c r="O43" s="48">
        <f t="shared" si="8"/>
        <v>1.2795777107295596</v>
      </c>
      <c r="P43" s="9"/>
    </row>
    <row r="44" spans="1:16">
      <c r="A44" s="12"/>
      <c r="B44" s="25">
        <v>335.18</v>
      </c>
      <c r="C44" s="20" t="s">
        <v>162</v>
      </c>
      <c r="D44" s="47">
        <v>23250000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23250000</v>
      </c>
      <c r="O44" s="48">
        <f t="shared" si="8"/>
        <v>66.555216497678444</v>
      </c>
      <c r="P44" s="9"/>
    </row>
    <row r="45" spans="1:16">
      <c r="A45" s="12"/>
      <c r="B45" s="25">
        <v>335.39</v>
      </c>
      <c r="C45" s="20" t="s">
        <v>50</v>
      </c>
      <c r="D45" s="47">
        <v>0</v>
      </c>
      <c r="E45" s="47">
        <v>421000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421000</v>
      </c>
      <c r="O45" s="48">
        <f t="shared" si="8"/>
        <v>1.2051503718504355</v>
      </c>
      <c r="P45" s="9"/>
    </row>
    <row r="46" spans="1:16">
      <c r="A46" s="12"/>
      <c r="B46" s="25">
        <v>335.49</v>
      </c>
      <c r="C46" s="20" t="s">
        <v>51</v>
      </c>
      <c r="D46" s="47">
        <v>0</v>
      </c>
      <c r="E46" s="47">
        <v>4782000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4782000</v>
      </c>
      <c r="O46" s="48">
        <f t="shared" si="8"/>
        <v>13.688905173845088</v>
      </c>
      <c r="P46" s="9"/>
    </row>
    <row r="47" spans="1:16">
      <c r="A47" s="12"/>
      <c r="B47" s="25">
        <v>335.7</v>
      </c>
      <c r="C47" s="20" t="s">
        <v>53</v>
      </c>
      <c r="D47" s="47">
        <v>0</v>
      </c>
      <c r="E47" s="47">
        <v>405000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405000</v>
      </c>
      <c r="O47" s="48">
        <f t="shared" si="8"/>
        <v>1.1593489325402051</v>
      </c>
      <c r="P47" s="9"/>
    </row>
    <row r="48" spans="1:16">
      <c r="A48" s="12"/>
      <c r="B48" s="25">
        <v>337.1</v>
      </c>
      <c r="C48" s="20" t="s">
        <v>55</v>
      </c>
      <c r="D48" s="47">
        <v>254000</v>
      </c>
      <c r="E48" s="47">
        <v>0</v>
      </c>
      <c r="F48" s="47">
        <v>1162000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55" si="9">SUM(D48:M48)</f>
        <v>1416000</v>
      </c>
      <c r="O48" s="48">
        <f t="shared" si="8"/>
        <v>4.0534273789553836</v>
      </c>
      <c r="P48" s="9"/>
    </row>
    <row r="49" spans="1:16">
      <c r="A49" s="12"/>
      <c r="B49" s="25">
        <v>337.2</v>
      </c>
      <c r="C49" s="20" t="s">
        <v>56</v>
      </c>
      <c r="D49" s="47">
        <v>0</v>
      </c>
      <c r="E49" s="47">
        <v>200000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200000</v>
      </c>
      <c r="O49" s="48">
        <f t="shared" si="8"/>
        <v>0.57251799137787907</v>
      </c>
      <c r="P49" s="9"/>
    </row>
    <row r="50" spans="1:16">
      <c r="A50" s="12"/>
      <c r="B50" s="25">
        <v>337.3</v>
      </c>
      <c r="C50" s="20" t="s">
        <v>57</v>
      </c>
      <c r="D50" s="47">
        <v>0</v>
      </c>
      <c r="E50" s="47">
        <v>4000</v>
      </c>
      <c r="F50" s="47">
        <v>0</v>
      </c>
      <c r="G50" s="47">
        <v>0</v>
      </c>
      <c r="H50" s="47">
        <v>0</v>
      </c>
      <c r="I50" s="47">
        <v>2229000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2233000</v>
      </c>
      <c r="O50" s="48">
        <f t="shared" si="8"/>
        <v>6.3921633737340198</v>
      </c>
      <c r="P50" s="9"/>
    </row>
    <row r="51" spans="1:16">
      <c r="A51" s="12"/>
      <c r="B51" s="25">
        <v>337.4</v>
      </c>
      <c r="C51" s="20" t="s">
        <v>58</v>
      </c>
      <c r="D51" s="47">
        <v>0</v>
      </c>
      <c r="E51" s="47">
        <v>24000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24000</v>
      </c>
      <c r="O51" s="48">
        <f t="shared" si="8"/>
        <v>6.8702158965345483E-2</v>
      </c>
      <c r="P51" s="9"/>
    </row>
    <row r="52" spans="1:16">
      <c r="A52" s="12"/>
      <c r="B52" s="25">
        <v>337.7</v>
      </c>
      <c r="C52" s="20" t="s">
        <v>126</v>
      </c>
      <c r="D52" s="47">
        <v>0</v>
      </c>
      <c r="E52" s="47">
        <v>350000</v>
      </c>
      <c r="F52" s="47">
        <v>0</v>
      </c>
      <c r="G52" s="47">
        <v>302000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652000</v>
      </c>
      <c r="O52" s="48">
        <f t="shared" si="8"/>
        <v>1.8664086518918857</v>
      </c>
      <c r="P52" s="9"/>
    </row>
    <row r="53" spans="1:16">
      <c r="A53" s="12"/>
      <c r="B53" s="25">
        <v>339</v>
      </c>
      <c r="C53" s="20" t="s">
        <v>59</v>
      </c>
      <c r="D53" s="47">
        <v>10039000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10039000</v>
      </c>
      <c r="O53" s="48">
        <f t="shared" si="8"/>
        <v>28.737540577212638</v>
      </c>
      <c r="P53" s="9"/>
    </row>
    <row r="54" spans="1:16" ht="15.75">
      <c r="A54" s="29" t="s">
        <v>64</v>
      </c>
      <c r="B54" s="30"/>
      <c r="C54" s="31"/>
      <c r="D54" s="32">
        <f t="shared" ref="D54:M54" si="10">SUM(D55:D81)</f>
        <v>37657000</v>
      </c>
      <c r="E54" s="32">
        <f t="shared" si="10"/>
        <v>5536000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160401000</v>
      </c>
      <c r="J54" s="32">
        <f t="shared" si="10"/>
        <v>67338000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si="9"/>
        <v>270932000</v>
      </c>
      <c r="O54" s="46">
        <f t="shared" si="8"/>
        <v>775.56722219995765</v>
      </c>
      <c r="P54" s="10"/>
    </row>
    <row r="55" spans="1:16">
      <c r="A55" s="12"/>
      <c r="B55" s="25">
        <v>341.1</v>
      </c>
      <c r="C55" s="20" t="s">
        <v>163</v>
      </c>
      <c r="D55" s="47">
        <v>5000</v>
      </c>
      <c r="E55" s="47">
        <v>703000</v>
      </c>
      <c r="F55" s="47">
        <v>0</v>
      </c>
      <c r="G55" s="47">
        <v>0</v>
      </c>
      <c r="H55" s="47">
        <v>0</v>
      </c>
      <c r="I55" s="47">
        <v>2000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710000</v>
      </c>
      <c r="O55" s="48">
        <f t="shared" si="8"/>
        <v>2.0324388693914708</v>
      </c>
      <c r="P55" s="9"/>
    </row>
    <row r="56" spans="1:16">
      <c r="A56" s="12"/>
      <c r="B56" s="25">
        <v>341.2</v>
      </c>
      <c r="C56" s="20" t="s">
        <v>164</v>
      </c>
      <c r="D56" s="47">
        <v>1105000</v>
      </c>
      <c r="E56" s="47">
        <v>164000</v>
      </c>
      <c r="F56" s="47">
        <v>0</v>
      </c>
      <c r="G56" s="47">
        <v>0</v>
      </c>
      <c r="H56" s="47">
        <v>0</v>
      </c>
      <c r="I56" s="47">
        <v>0</v>
      </c>
      <c r="J56" s="47">
        <v>67338000</v>
      </c>
      <c r="K56" s="47">
        <v>0</v>
      </c>
      <c r="L56" s="47">
        <v>0</v>
      </c>
      <c r="M56" s="47">
        <v>0</v>
      </c>
      <c r="N56" s="47">
        <f t="shared" ref="N56:N81" si="11">SUM(D56:M56)</f>
        <v>68607000</v>
      </c>
      <c r="O56" s="48">
        <f t="shared" si="8"/>
        <v>196.39370917231074</v>
      </c>
      <c r="P56" s="9"/>
    </row>
    <row r="57" spans="1:16">
      <c r="A57" s="12"/>
      <c r="B57" s="25">
        <v>341.53</v>
      </c>
      <c r="C57" s="20" t="s">
        <v>185</v>
      </c>
      <c r="D57" s="47">
        <v>10000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1"/>
        <v>10000</v>
      </c>
      <c r="O57" s="48">
        <f t="shared" si="8"/>
        <v>2.8625899568893953E-2</v>
      </c>
      <c r="P57" s="9"/>
    </row>
    <row r="58" spans="1:16">
      <c r="A58" s="12"/>
      <c r="B58" s="25">
        <v>341.56</v>
      </c>
      <c r="C58" s="20" t="s">
        <v>165</v>
      </c>
      <c r="D58" s="47">
        <v>23000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1"/>
        <v>23000</v>
      </c>
      <c r="O58" s="48">
        <f t="shared" si="8"/>
        <v>6.5839569008456097E-2</v>
      </c>
      <c r="P58" s="9"/>
    </row>
    <row r="59" spans="1:16">
      <c r="A59" s="12"/>
      <c r="B59" s="25">
        <v>341.9</v>
      </c>
      <c r="C59" s="20" t="s">
        <v>166</v>
      </c>
      <c r="D59" s="47">
        <v>8454000</v>
      </c>
      <c r="E59" s="47">
        <v>1604000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1"/>
        <v>10058000</v>
      </c>
      <c r="O59" s="48">
        <f t="shared" si="8"/>
        <v>28.791929786393538</v>
      </c>
      <c r="P59" s="9"/>
    </row>
    <row r="60" spans="1:16">
      <c r="A60" s="12"/>
      <c r="B60" s="25">
        <v>342.1</v>
      </c>
      <c r="C60" s="20" t="s">
        <v>72</v>
      </c>
      <c r="D60" s="47">
        <v>641000</v>
      </c>
      <c r="E60" s="47">
        <v>812000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1"/>
        <v>1453000</v>
      </c>
      <c r="O60" s="48">
        <f t="shared" si="8"/>
        <v>4.1593432073602914</v>
      </c>
      <c r="P60" s="9"/>
    </row>
    <row r="61" spans="1:16">
      <c r="A61" s="12"/>
      <c r="B61" s="25">
        <v>342.6</v>
      </c>
      <c r="C61" s="20" t="s">
        <v>73</v>
      </c>
      <c r="D61" s="47">
        <v>10992000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10992000</v>
      </c>
      <c r="O61" s="48">
        <f t="shared" si="8"/>
        <v>31.465588806128231</v>
      </c>
      <c r="P61" s="9"/>
    </row>
    <row r="62" spans="1:16">
      <c r="A62" s="12"/>
      <c r="B62" s="25">
        <v>343.3</v>
      </c>
      <c r="C62" s="20" t="s">
        <v>74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45467000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45467000</v>
      </c>
      <c r="O62" s="48">
        <f t="shared" si="8"/>
        <v>130.15337756989013</v>
      </c>
      <c r="P62" s="9"/>
    </row>
    <row r="63" spans="1:16">
      <c r="A63" s="12"/>
      <c r="B63" s="25">
        <v>343.4</v>
      </c>
      <c r="C63" s="20" t="s">
        <v>75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39483000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39483000</v>
      </c>
      <c r="O63" s="48">
        <f t="shared" si="8"/>
        <v>113.023639267864</v>
      </c>
      <c r="P63" s="9"/>
    </row>
    <row r="64" spans="1:16">
      <c r="A64" s="12"/>
      <c r="B64" s="25">
        <v>343.5</v>
      </c>
      <c r="C64" s="20" t="s">
        <v>76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65172000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65172000</v>
      </c>
      <c r="O64" s="48">
        <f t="shared" si="8"/>
        <v>186.56071267039567</v>
      </c>
      <c r="P64" s="9"/>
    </row>
    <row r="65" spans="1:16">
      <c r="A65" s="12"/>
      <c r="B65" s="25">
        <v>343.7</v>
      </c>
      <c r="C65" s="20" t="s">
        <v>77</v>
      </c>
      <c r="D65" s="47">
        <v>235000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235000</v>
      </c>
      <c r="O65" s="48">
        <f t="shared" si="8"/>
        <v>0.67270863986900786</v>
      </c>
      <c r="P65" s="9"/>
    </row>
    <row r="66" spans="1:16">
      <c r="A66" s="12"/>
      <c r="B66" s="25">
        <v>344.2</v>
      </c>
      <c r="C66" s="20" t="s">
        <v>167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6780000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6780000</v>
      </c>
      <c r="O66" s="48">
        <f t="shared" si="8"/>
        <v>19.4083599077101</v>
      </c>
      <c r="P66" s="9"/>
    </row>
    <row r="67" spans="1:16">
      <c r="A67" s="12"/>
      <c r="B67" s="25">
        <v>344.3</v>
      </c>
      <c r="C67" s="20" t="s">
        <v>168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1347000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1347000</v>
      </c>
      <c r="O67" s="48">
        <f t="shared" si="8"/>
        <v>3.8559086719300155</v>
      </c>
      <c r="P67" s="9"/>
    </row>
    <row r="68" spans="1:16">
      <c r="A68" s="12"/>
      <c r="B68" s="25">
        <v>344.4</v>
      </c>
      <c r="C68" s="20" t="s">
        <v>169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171000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171000</v>
      </c>
      <c r="O68" s="48">
        <f t="shared" si="8"/>
        <v>0.48950288262808661</v>
      </c>
      <c r="P68" s="9"/>
    </row>
    <row r="69" spans="1:16">
      <c r="A69" s="12"/>
      <c r="B69" s="25">
        <v>344.9</v>
      </c>
      <c r="C69" s="20" t="s">
        <v>170</v>
      </c>
      <c r="D69" s="47">
        <v>0</v>
      </c>
      <c r="E69" s="47">
        <v>95000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95000</v>
      </c>
      <c r="O69" s="48">
        <f t="shared" ref="O69:O100" si="12">(N69/O$104)</f>
        <v>0.27194604590449256</v>
      </c>
      <c r="P69" s="9"/>
    </row>
    <row r="70" spans="1:16">
      <c r="A70" s="12"/>
      <c r="B70" s="25">
        <v>346.3</v>
      </c>
      <c r="C70" s="20" t="s">
        <v>82</v>
      </c>
      <c r="D70" s="47">
        <v>0</v>
      </c>
      <c r="E70" s="47">
        <v>46000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46000</v>
      </c>
      <c r="O70" s="48">
        <f t="shared" si="12"/>
        <v>0.13167913801691219</v>
      </c>
      <c r="P70" s="9"/>
    </row>
    <row r="71" spans="1:16">
      <c r="A71" s="12"/>
      <c r="B71" s="25">
        <v>346.4</v>
      </c>
      <c r="C71" s="20" t="s">
        <v>83</v>
      </c>
      <c r="D71" s="47">
        <v>71000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71000</v>
      </c>
      <c r="O71" s="48">
        <f t="shared" si="12"/>
        <v>0.20324388693914705</v>
      </c>
      <c r="P71" s="9"/>
    </row>
    <row r="72" spans="1:16">
      <c r="A72" s="12"/>
      <c r="B72" s="25">
        <v>347.2</v>
      </c>
      <c r="C72" s="20" t="s">
        <v>85</v>
      </c>
      <c r="D72" s="47">
        <v>2187000</v>
      </c>
      <c r="E72" s="47">
        <v>0</v>
      </c>
      <c r="F72" s="47">
        <v>0</v>
      </c>
      <c r="G72" s="47">
        <v>0</v>
      </c>
      <c r="H72" s="47">
        <v>0</v>
      </c>
      <c r="I72" s="47">
        <v>1000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2188000</v>
      </c>
      <c r="O72" s="48">
        <f t="shared" si="12"/>
        <v>6.263346825673997</v>
      </c>
      <c r="P72" s="9"/>
    </row>
    <row r="73" spans="1:16">
      <c r="A73" s="12"/>
      <c r="B73" s="25">
        <v>347.5</v>
      </c>
      <c r="C73" s="20" t="s">
        <v>86</v>
      </c>
      <c r="D73" s="47">
        <v>0</v>
      </c>
      <c r="E73" s="47">
        <v>113000</v>
      </c>
      <c r="F73" s="47">
        <v>0</v>
      </c>
      <c r="G73" s="47">
        <v>0</v>
      </c>
      <c r="H73" s="47">
        <v>0</v>
      </c>
      <c r="I73" s="47">
        <v>1624000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1737000</v>
      </c>
      <c r="O73" s="48">
        <f t="shared" si="12"/>
        <v>4.9723187551168797</v>
      </c>
      <c r="P73" s="9"/>
    </row>
    <row r="74" spans="1:16">
      <c r="A74" s="12"/>
      <c r="B74" s="25">
        <v>347.9</v>
      </c>
      <c r="C74" s="20" t="s">
        <v>87</v>
      </c>
      <c r="D74" s="47">
        <v>84000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84000</v>
      </c>
      <c r="O74" s="48">
        <f t="shared" si="12"/>
        <v>0.24045755637870919</v>
      </c>
      <c r="P74" s="9"/>
    </row>
    <row r="75" spans="1:16">
      <c r="A75" s="12"/>
      <c r="B75" s="25">
        <v>348.88</v>
      </c>
      <c r="C75" s="20" t="s">
        <v>171</v>
      </c>
      <c r="D75" s="47">
        <v>505000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505000</v>
      </c>
      <c r="O75" s="48">
        <f t="shared" si="12"/>
        <v>1.4456079282291445</v>
      </c>
      <c r="P75" s="9"/>
    </row>
    <row r="76" spans="1:16">
      <c r="A76" s="12"/>
      <c r="B76" s="25">
        <v>348.92099999999999</v>
      </c>
      <c r="C76" s="20" t="s">
        <v>172</v>
      </c>
      <c r="D76" s="47">
        <v>65000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65000</v>
      </c>
      <c r="O76" s="48">
        <f t="shared" si="12"/>
        <v>0.18606834719781068</v>
      </c>
      <c r="P76" s="9"/>
    </row>
    <row r="77" spans="1:16">
      <c r="A77" s="12"/>
      <c r="B77" s="25">
        <v>348.92200000000003</v>
      </c>
      <c r="C77" s="20" t="s">
        <v>173</v>
      </c>
      <c r="D77" s="47">
        <v>65000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65000</v>
      </c>
      <c r="O77" s="48">
        <f t="shared" si="12"/>
        <v>0.18606834719781068</v>
      </c>
      <c r="P77" s="9"/>
    </row>
    <row r="78" spans="1:16">
      <c r="A78" s="12"/>
      <c r="B78" s="25">
        <v>348.923</v>
      </c>
      <c r="C78" s="20" t="s">
        <v>174</v>
      </c>
      <c r="D78" s="47">
        <v>65000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65000</v>
      </c>
      <c r="O78" s="48">
        <f t="shared" si="12"/>
        <v>0.18606834719781068</v>
      </c>
      <c r="P78" s="9"/>
    </row>
    <row r="79" spans="1:16">
      <c r="A79" s="12"/>
      <c r="B79" s="25">
        <v>348.92399999999998</v>
      </c>
      <c r="C79" s="20" t="s">
        <v>175</v>
      </c>
      <c r="D79" s="47">
        <v>65000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65000</v>
      </c>
      <c r="O79" s="48">
        <f t="shared" si="12"/>
        <v>0.18606834719781068</v>
      </c>
      <c r="P79" s="9"/>
    </row>
    <row r="80" spans="1:16">
      <c r="A80" s="12"/>
      <c r="B80" s="25">
        <v>348.99</v>
      </c>
      <c r="C80" s="20" t="s">
        <v>176</v>
      </c>
      <c r="D80" s="47">
        <v>1140000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1140000</v>
      </c>
      <c r="O80" s="48">
        <f t="shared" si="12"/>
        <v>3.2633525508539107</v>
      </c>
      <c r="P80" s="9"/>
    </row>
    <row r="81" spans="1:16">
      <c r="A81" s="12"/>
      <c r="B81" s="25">
        <v>349</v>
      </c>
      <c r="C81" s="20" t="s">
        <v>1</v>
      </c>
      <c r="D81" s="47">
        <v>11945000</v>
      </c>
      <c r="E81" s="47">
        <v>1999000</v>
      </c>
      <c r="F81" s="47">
        <v>0</v>
      </c>
      <c r="G81" s="47">
        <v>0</v>
      </c>
      <c r="H81" s="47">
        <v>0</v>
      </c>
      <c r="I81" s="47">
        <v>354000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14298000</v>
      </c>
      <c r="O81" s="48">
        <f t="shared" si="12"/>
        <v>40.92931120360457</v>
      </c>
      <c r="P81" s="9"/>
    </row>
    <row r="82" spans="1:16" ht="15.75">
      <c r="A82" s="29" t="s">
        <v>65</v>
      </c>
      <c r="B82" s="30"/>
      <c r="C82" s="31"/>
      <c r="D82" s="32">
        <f t="shared" ref="D82:M82" si="13">SUM(D83:D89)</f>
        <v>660000</v>
      </c>
      <c r="E82" s="32">
        <f t="shared" si="13"/>
        <v>5906000</v>
      </c>
      <c r="F82" s="32">
        <f t="shared" si="13"/>
        <v>0</v>
      </c>
      <c r="G82" s="32">
        <f t="shared" si="13"/>
        <v>0</v>
      </c>
      <c r="H82" s="32">
        <f t="shared" si="13"/>
        <v>0</v>
      </c>
      <c r="I82" s="32">
        <f t="shared" si="13"/>
        <v>40000</v>
      </c>
      <c r="J82" s="32">
        <f t="shared" si="13"/>
        <v>0</v>
      </c>
      <c r="K82" s="32">
        <f t="shared" si="13"/>
        <v>0</v>
      </c>
      <c r="L82" s="32">
        <f t="shared" si="13"/>
        <v>0</v>
      </c>
      <c r="M82" s="32">
        <f t="shared" si="13"/>
        <v>0</v>
      </c>
      <c r="N82" s="32">
        <f>SUM(D82:M82)</f>
        <v>6606000</v>
      </c>
      <c r="O82" s="46">
        <f t="shared" si="12"/>
        <v>18.910269255211347</v>
      </c>
      <c r="P82" s="10"/>
    </row>
    <row r="83" spans="1:16">
      <c r="A83" s="13"/>
      <c r="B83" s="40">
        <v>351.1</v>
      </c>
      <c r="C83" s="21" t="s">
        <v>102</v>
      </c>
      <c r="D83" s="47">
        <v>0</v>
      </c>
      <c r="E83" s="47">
        <v>82000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82000</v>
      </c>
      <c r="O83" s="48">
        <f t="shared" si="12"/>
        <v>0.23473237646493042</v>
      </c>
      <c r="P83" s="9"/>
    </row>
    <row r="84" spans="1:16">
      <c r="A84" s="13"/>
      <c r="B84" s="40">
        <v>351.3</v>
      </c>
      <c r="C84" s="21" t="s">
        <v>129</v>
      </c>
      <c r="D84" s="47">
        <v>26000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89" si="14">SUM(D84:M84)</f>
        <v>26000</v>
      </c>
      <c r="O84" s="48">
        <f t="shared" si="12"/>
        <v>7.4427338879124283E-2</v>
      </c>
      <c r="P84" s="9"/>
    </row>
    <row r="85" spans="1:16">
      <c r="A85" s="13"/>
      <c r="B85" s="40">
        <v>351.5</v>
      </c>
      <c r="C85" s="21" t="s">
        <v>103</v>
      </c>
      <c r="D85" s="47">
        <v>156000</v>
      </c>
      <c r="E85" s="47">
        <v>4832000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4988000</v>
      </c>
      <c r="O85" s="48">
        <f t="shared" si="12"/>
        <v>14.278598704964304</v>
      </c>
      <c r="P85" s="9"/>
    </row>
    <row r="86" spans="1:16">
      <c r="A86" s="13"/>
      <c r="B86" s="40">
        <v>352</v>
      </c>
      <c r="C86" s="21" t="s">
        <v>104</v>
      </c>
      <c r="D86" s="47">
        <v>0</v>
      </c>
      <c r="E86" s="47">
        <v>98000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98000</v>
      </c>
      <c r="O86" s="48">
        <f t="shared" si="12"/>
        <v>0.28053381577516073</v>
      </c>
      <c r="P86" s="9"/>
    </row>
    <row r="87" spans="1:16">
      <c r="A87" s="13"/>
      <c r="B87" s="40">
        <v>353</v>
      </c>
      <c r="C87" s="21" t="s">
        <v>105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40000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40000</v>
      </c>
      <c r="O87" s="48">
        <f t="shared" si="12"/>
        <v>0.11450359827557581</v>
      </c>
      <c r="P87" s="9"/>
    </row>
    <row r="88" spans="1:16">
      <c r="A88" s="13"/>
      <c r="B88" s="40">
        <v>354</v>
      </c>
      <c r="C88" s="21" t="s">
        <v>106</v>
      </c>
      <c r="D88" s="47">
        <v>57000</v>
      </c>
      <c r="E88" s="47">
        <v>894000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951000</v>
      </c>
      <c r="O88" s="48">
        <f t="shared" si="12"/>
        <v>2.7223230490018149</v>
      </c>
      <c r="P88" s="9"/>
    </row>
    <row r="89" spans="1:16">
      <c r="A89" s="13"/>
      <c r="B89" s="40">
        <v>359</v>
      </c>
      <c r="C89" s="21" t="s">
        <v>107</v>
      </c>
      <c r="D89" s="47">
        <v>421000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421000</v>
      </c>
      <c r="O89" s="48">
        <f t="shared" si="12"/>
        <v>1.2051503718504355</v>
      </c>
      <c r="P89" s="9"/>
    </row>
    <row r="90" spans="1:16" ht="15.75">
      <c r="A90" s="29" t="s">
        <v>4</v>
      </c>
      <c r="B90" s="30"/>
      <c r="C90" s="31"/>
      <c r="D90" s="32">
        <f t="shared" ref="D90:M90" si="15">SUM(D91:D96)</f>
        <v>7635000</v>
      </c>
      <c r="E90" s="32">
        <f t="shared" si="15"/>
        <v>3555000</v>
      </c>
      <c r="F90" s="32">
        <f t="shared" si="15"/>
        <v>44000</v>
      </c>
      <c r="G90" s="32">
        <f t="shared" si="15"/>
        <v>3161000</v>
      </c>
      <c r="H90" s="32">
        <f t="shared" si="15"/>
        <v>0</v>
      </c>
      <c r="I90" s="32">
        <f t="shared" si="15"/>
        <v>6520000</v>
      </c>
      <c r="J90" s="32">
        <f t="shared" si="15"/>
        <v>2000000</v>
      </c>
      <c r="K90" s="32">
        <f t="shared" si="15"/>
        <v>0</v>
      </c>
      <c r="L90" s="32">
        <f t="shared" si="15"/>
        <v>180000</v>
      </c>
      <c r="M90" s="32">
        <f t="shared" si="15"/>
        <v>0</v>
      </c>
      <c r="N90" s="32">
        <f t="shared" ref="N90:N102" si="16">SUM(D90:M90)</f>
        <v>23095000</v>
      </c>
      <c r="O90" s="46">
        <f t="shared" si="12"/>
        <v>66.111515054360581</v>
      </c>
      <c r="P90" s="10"/>
    </row>
    <row r="91" spans="1:16">
      <c r="A91" s="12"/>
      <c r="B91" s="25">
        <v>361.1</v>
      </c>
      <c r="C91" s="20" t="s">
        <v>108</v>
      </c>
      <c r="D91" s="47">
        <v>573000</v>
      </c>
      <c r="E91" s="47">
        <v>802000</v>
      </c>
      <c r="F91" s="47">
        <v>44000</v>
      </c>
      <c r="G91" s="47">
        <v>735000</v>
      </c>
      <c r="H91" s="47">
        <v>0</v>
      </c>
      <c r="I91" s="47">
        <v>1648000</v>
      </c>
      <c r="J91" s="47">
        <v>349000</v>
      </c>
      <c r="K91" s="47">
        <v>0</v>
      </c>
      <c r="L91" s="47">
        <v>180000</v>
      </c>
      <c r="M91" s="47">
        <v>0</v>
      </c>
      <c r="N91" s="47">
        <f t="shared" si="16"/>
        <v>4331000</v>
      </c>
      <c r="O91" s="48">
        <f t="shared" si="12"/>
        <v>12.397877103287971</v>
      </c>
      <c r="P91" s="9"/>
    </row>
    <row r="92" spans="1:16">
      <c r="A92" s="12"/>
      <c r="B92" s="25">
        <v>362</v>
      </c>
      <c r="C92" s="20" t="s">
        <v>109</v>
      </c>
      <c r="D92" s="47">
        <v>1816000</v>
      </c>
      <c r="E92" s="47">
        <v>0</v>
      </c>
      <c r="F92" s="47">
        <v>0</v>
      </c>
      <c r="G92" s="47">
        <v>0</v>
      </c>
      <c r="H92" s="47">
        <v>0</v>
      </c>
      <c r="I92" s="47">
        <v>2736000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4552000</v>
      </c>
      <c r="O92" s="48">
        <f t="shared" si="12"/>
        <v>13.030509483760527</v>
      </c>
      <c r="P92" s="9"/>
    </row>
    <row r="93" spans="1:16">
      <c r="A93" s="12"/>
      <c r="B93" s="25">
        <v>364</v>
      </c>
      <c r="C93" s="20" t="s">
        <v>177</v>
      </c>
      <c r="D93" s="47">
        <v>131000</v>
      </c>
      <c r="E93" s="47">
        <v>21000</v>
      </c>
      <c r="F93" s="47">
        <v>0</v>
      </c>
      <c r="G93" s="47">
        <v>27000</v>
      </c>
      <c r="H93" s="47">
        <v>0</v>
      </c>
      <c r="I93" s="47">
        <v>-304000</v>
      </c>
      <c r="J93" s="47">
        <v>274000</v>
      </c>
      <c r="K93" s="47">
        <v>0</v>
      </c>
      <c r="L93" s="47">
        <v>0</v>
      </c>
      <c r="M93" s="47">
        <v>0</v>
      </c>
      <c r="N93" s="47">
        <f t="shared" si="16"/>
        <v>149000</v>
      </c>
      <c r="O93" s="48">
        <f t="shared" si="12"/>
        <v>0.42652590357651987</v>
      </c>
      <c r="P93" s="9"/>
    </row>
    <row r="94" spans="1:16">
      <c r="A94" s="12"/>
      <c r="B94" s="25">
        <v>365</v>
      </c>
      <c r="C94" s="20" t="s">
        <v>178</v>
      </c>
      <c r="D94" s="47">
        <v>14000</v>
      </c>
      <c r="E94" s="47">
        <v>15000</v>
      </c>
      <c r="F94" s="47">
        <v>0</v>
      </c>
      <c r="G94" s="47">
        <v>0</v>
      </c>
      <c r="H94" s="47">
        <v>0</v>
      </c>
      <c r="I94" s="47">
        <v>50000</v>
      </c>
      <c r="J94" s="47">
        <v>7000</v>
      </c>
      <c r="K94" s="47">
        <v>0</v>
      </c>
      <c r="L94" s="47">
        <v>0</v>
      </c>
      <c r="M94" s="47">
        <v>0</v>
      </c>
      <c r="N94" s="47">
        <f t="shared" si="16"/>
        <v>86000</v>
      </c>
      <c r="O94" s="48">
        <f t="shared" si="12"/>
        <v>0.24618273629248799</v>
      </c>
      <c r="P94" s="9"/>
    </row>
    <row r="95" spans="1:16">
      <c r="A95" s="12"/>
      <c r="B95" s="25">
        <v>366</v>
      </c>
      <c r="C95" s="20" t="s">
        <v>112</v>
      </c>
      <c r="D95" s="47">
        <v>1175000</v>
      </c>
      <c r="E95" s="47">
        <v>1649000</v>
      </c>
      <c r="F95" s="47">
        <v>0</v>
      </c>
      <c r="G95" s="47">
        <v>2399000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5223000</v>
      </c>
      <c r="O95" s="48">
        <f t="shared" si="12"/>
        <v>14.951307344833312</v>
      </c>
      <c r="P95" s="9"/>
    </row>
    <row r="96" spans="1:16">
      <c r="A96" s="12"/>
      <c r="B96" s="25">
        <v>369.9</v>
      </c>
      <c r="C96" s="20" t="s">
        <v>113</v>
      </c>
      <c r="D96" s="47">
        <v>3926000</v>
      </c>
      <c r="E96" s="47">
        <v>1068000</v>
      </c>
      <c r="F96" s="47">
        <v>0</v>
      </c>
      <c r="G96" s="47">
        <v>0</v>
      </c>
      <c r="H96" s="47">
        <v>0</v>
      </c>
      <c r="I96" s="47">
        <v>2390000</v>
      </c>
      <c r="J96" s="47">
        <v>1370000</v>
      </c>
      <c r="K96" s="47">
        <v>0</v>
      </c>
      <c r="L96" s="47">
        <v>0</v>
      </c>
      <c r="M96" s="47">
        <v>0</v>
      </c>
      <c r="N96" s="47">
        <f t="shared" si="16"/>
        <v>8754000</v>
      </c>
      <c r="O96" s="48">
        <f t="shared" si="12"/>
        <v>25.059112482609766</v>
      </c>
      <c r="P96" s="9"/>
    </row>
    <row r="97" spans="1:119" ht="15.75">
      <c r="A97" s="29" t="s">
        <v>66</v>
      </c>
      <c r="B97" s="30"/>
      <c r="C97" s="31"/>
      <c r="D97" s="32">
        <f t="shared" ref="D97:M97" si="17">SUM(D98:D101)</f>
        <v>14618000</v>
      </c>
      <c r="E97" s="32">
        <f t="shared" si="17"/>
        <v>5410000</v>
      </c>
      <c r="F97" s="32">
        <f t="shared" si="17"/>
        <v>13756000</v>
      </c>
      <c r="G97" s="32">
        <f t="shared" si="17"/>
        <v>38675000</v>
      </c>
      <c r="H97" s="32">
        <f t="shared" si="17"/>
        <v>0</v>
      </c>
      <c r="I97" s="32">
        <f t="shared" si="17"/>
        <v>39651000</v>
      </c>
      <c r="J97" s="32">
        <f t="shared" si="17"/>
        <v>1201000</v>
      </c>
      <c r="K97" s="32">
        <f t="shared" si="17"/>
        <v>0</v>
      </c>
      <c r="L97" s="32">
        <f t="shared" si="17"/>
        <v>36806000</v>
      </c>
      <c r="M97" s="32">
        <f t="shared" si="17"/>
        <v>0</v>
      </c>
      <c r="N97" s="32">
        <f t="shared" si="16"/>
        <v>150117000</v>
      </c>
      <c r="O97" s="46">
        <f t="shared" si="12"/>
        <v>429.72341655836533</v>
      </c>
      <c r="P97" s="9"/>
    </row>
    <row r="98" spans="1:119">
      <c r="A98" s="12"/>
      <c r="B98" s="25">
        <v>381</v>
      </c>
      <c r="C98" s="20" t="s">
        <v>114</v>
      </c>
      <c r="D98" s="47">
        <v>14618000</v>
      </c>
      <c r="E98" s="47">
        <v>5410000</v>
      </c>
      <c r="F98" s="47">
        <v>13756000</v>
      </c>
      <c r="G98" s="47">
        <v>38675000</v>
      </c>
      <c r="H98" s="47">
        <v>0</v>
      </c>
      <c r="I98" s="47">
        <v>12531000</v>
      </c>
      <c r="J98" s="47">
        <v>1071000</v>
      </c>
      <c r="K98" s="47">
        <v>0</v>
      </c>
      <c r="L98" s="47">
        <v>0</v>
      </c>
      <c r="M98" s="47">
        <v>0</v>
      </c>
      <c r="N98" s="47">
        <f t="shared" si="16"/>
        <v>86061000</v>
      </c>
      <c r="O98" s="48">
        <f t="shared" si="12"/>
        <v>246.35735427985824</v>
      </c>
      <c r="P98" s="9"/>
    </row>
    <row r="99" spans="1:119">
      <c r="A99" s="12"/>
      <c r="B99" s="25">
        <v>389.4</v>
      </c>
      <c r="C99" s="20" t="s">
        <v>180</v>
      </c>
      <c r="D99" s="47">
        <v>0</v>
      </c>
      <c r="E99" s="47">
        <v>0</v>
      </c>
      <c r="F99" s="47">
        <v>0</v>
      </c>
      <c r="G99" s="47">
        <v>0</v>
      </c>
      <c r="H99" s="47">
        <v>0</v>
      </c>
      <c r="I99" s="47">
        <v>11000</v>
      </c>
      <c r="J99" s="47">
        <v>130000</v>
      </c>
      <c r="K99" s="47">
        <v>0</v>
      </c>
      <c r="L99" s="47">
        <v>0</v>
      </c>
      <c r="M99" s="47">
        <v>0</v>
      </c>
      <c r="N99" s="47">
        <f t="shared" si="16"/>
        <v>141000</v>
      </c>
      <c r="O99" s="48">
        <f t="shared" si="12"/>
        <v>0.40362518392140473</v>
      </c>
      <c r="P99" s="9"/>
    </row>
    <row r="100" spans="1:119">
      <c r="A100" s="12"/>
      <c r="B100" s="25">
        <v>389.8</v>
      </c>
      <c r="C100" s="20" t="s">
        <v>181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25359000</v>
      </c>
      <c r="J100" s="47">
        <v>0</v>
      </c>
      <c r="K100" s="47">
        <v>0</v>
      </c>
      <c r="L100" s="47">
        <v>36806000</v>
      </c>
      <c r="M100" s="47">
        <v>0</v>
      </c>
      <c r="N100" s="47">
        <f t="shared" si="16"/>
        <v>62165000</v>
      </c>
      <c r="O100" s="48">
        <f t="shared" si="12"/>
        <v>177.95290467002926</v>
      </c>
      <c r="P100" s="9"/>
    </row>
    <row r="101" spans="1:119" ht="15.75" thickBot="1">
      <c r="A101" s="12"/>
      <c r="B101" s="25">
        <v>389.9</v>
      </c>
      <c r="C101" s="20" t="s">
        <v>182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1750000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1750000</v>
      </c>
      <c r="O101" s="48">
        <f>(N101/O$104)</f>
        <v>5.0095324245564417</v>
      </c>
      <c r="P101" s="9"/>
    </row>
    <row r="102" spans="1:119" ht="16.5" thickBot="1">
      <c r="A102" s="14" t="s">
        <v>93</v>
      </c>
      <c r="B102" s="23"/>
      <c r="C102" s="22"/>
      <c r="D102" s="15">
        <f t="shared" ref="D102:M102" si="18">SUM(D5,D13,D20,D54,D82,D90,D97)</f>
        <v>248822000</v>
      </c>
      <c r="E102" s="15">
        <f t="shared" si="18"/>
        <v>128026000</v>
      </c>
      <c r="F102" s="15">
        <f t="shared" si="18"/>
        <v>17972000</v>
      </c>
      <c r="G102" s="15">
        <f t="shared" si="18"/>
        <v>44374000</v>
      </c>
      <c r="H102" s="15">
        <f t="shared" si="18"/>
        <v>0</v>
      </c>
      <c r="I102" s="15">
        <f t="shared" si="18"/>
        <v>225900000</v>
      </c>
      <c r="J102" s="15">
        <f t="shared" si="18"/>
        <v>70539000</v>
      </c>
      <c r="K102" s="15">
        <f t="shared" si="18"/>
        <v>0</v>
      </c>
      <c r="L102" s="15">
        <f t="shared" si="18"/>
        <v>36986000</v>
      </c>
      <c r="M102" s="15">
        <f t="shared" si="18"/>
        <v>0</v>
      </c>
      <c r="N102" s="15">
        <f t="shared" si="16"/>
        <v>772619000</v>
      </c>
      <c r="O102" s="38">
        <f>(N102/O$104)</f>
        <v>2211.6913899019278</v>
      </c>
      <c r="P102" s="6"/>
      <c r="Q102" s="2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</row>
    <row r="103" spans="1:119">
      <c r="A103" s="16"/>
      <c r="B103" s="18"/>
      <c r="C103" s="18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9"/>
    </row>
    <row r="104" spans="1:119">
      <c r="A104" s="41"/>
      <c r="B104" s="42"/>
      <c r="C104" s="42"/>
      <c r="D104" s="43"/>
      <c r="E104" s="43"/>
      <c r="F104" s="43"/>
      <c r="G104" s="43"/>
      <c r="H104" s="43"/>
      <c r="I104" s="43"/>
      <c r="J104" s="43"/>
      <c r="K104" s="43"/>
      <c r="L104" s="52" t="s">
        <v>188</v>
      </c>
      <c r="M104" s="52"/>
      <c r="N104" s="52"/>
      <c r="O104" s="44">
        <v>349334</v>
      </c>
    </row>
    <row r="105" spans="1:119">
      <c r="A105" s="53"/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5"/>
    </row>
    <row r="106" spans="1:119" ht="15.75" customHeight="1" thickBot="1">
      <c r="A106" s="56" t="s">
        <v>133</v>
      </c>
      <c r="B106" s="57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8"/>
    </row>
  </sheetData>
  <mergeCells count="10">
    <mergeCell ref="L104:N104"/>
    <mergeCell ref="A105:O105"/>
    <mergeCell ref="A106:O10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2024-09-20T17:28:37Z</cp:lastPrinted>
  <dcterms:created xsi:type="dcterms:W3CDTF">2000-08-31T21:26:31Z</dcterms:created>
  <dcterms:modified xsi:type="dcterms:W3CDTF">2024-09-20T17:28:39Z</dcterms:modified>
</cp:coreProperties>
</file>