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'2006'!$A$1:$O$86</definedName>
    <definedName name="_xlnm.Print_Area" localSheetId="16">'2007'!$A$1:$O$87</definedName>
    <definedName name="_xlnm.Print_Area" localSheetId="15">'2008'!$A$1:$O$92</definedName>
    <definedName name="_xlnm.Print_Area" localSheetId="14">'2009'!$A$1:$O$90</definedName>
    <definedName name="_xlnm.Print_Area" localSheetId="13">'2010'!$A$1:$O$86</definedName>
    <definedName name="_xlnm.Print_Area" localSheetId="12">'2011'!$A$1:$O$89</definedName>
    <definedName name="_xlnm.Print_Area" localSheetId="11">'2012'!$A$1:$O$93</definedName>
    <definedName name="_xlnm.Print_Area" localSheetId="10">'2013'!$A$1:$O$101</definedName>
    <definedName name="_xlnm.Print_Area" localSheetId="9">'2014'!$A$1:$O$97</definedName>
    <definedName name="_xlnm.Print_Area" localSheetId="8">'2015'!$A$1:$O$97</definedName>
    <definedName name="_xlnm.Print_Area" localSheetId="7">'2016'!$A$1:$O$94</definedName>
    <definedName name="_xlnm.Print_Area" localSheetId="6">'2017'!$A$1:$O$88</definedName>
    <definedName name="_xlnm.Print_Area" localSheetId="5">'2018'!$A$1:$O$91</definedName>
    <definedName name="_xlnm.Print_Area" localSheetId="4">'2019'!$A$1:$O$90</definedName>
    <definedName name="_xlnm.Print_Area" localSheetId="3">'2020'!$A$1:$O$90</definedName>
    <definedName name="_xlnm.Print_Area" localSheetId="2">'2021'!$A$1:$P$90</definedName>
    <definedName name="_xlnm.Print_Area" localSheetId="1">'2022'!$A$1:$P$96</definedName>
    <definedName name="_xlnm.Print_Area" localSheetId="0">'2023'!$A$1:$P$96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1" i="51" l="1"/>
  <c r="P91" i="51" s="1"/>
  <c r="O90" i="51"/>
  <c r="P90" i="51" s="1"/>
  <c r="O89" i="51"/>
  <c r="P89" i="51" s="1"/>
  <c r="N88" i="51"/>
  <c r="M88" i="51"/>
  <c r="L88" i="51"/>
  <c r="K88" i="51"/>
  <c r="J88" i="51"/>
  <c r="I88" i="51"/>
  <c r="H88" i="51"/>
  <c r="G88" i="51"/>
  <c r="F88" i="51"/>
  <c r="E88" i="51"/>
  <c r="D88" i="5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N80" i="51"/>
  <c r="M80" i="51"/>
  <c r="L80" i="51"/>
  <c r="K80" i="51"/>
  <c r="J80" i="51"/>
  <c r="I80" i="51"/>
  <c r="H80" i="51"/>
  <c r="G80" i="51"/>
  <c r="F80" i="51"/>
  <c r="E80" i="51"/>
  <c r="D80" i="5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N71" i="51"/>
  <c r="M71" i="51"/>
  <c r="L71" i="51"/>
  <c r="K71" i="51"/>
  <c r="J71" i="51"/>
  <c r="I71" i="51"/>
  <c r="H71" i="51"/>
  <c r="G71" i="51"/>
  <c r="F71" i="51"/>
  <c r="E71" i="51"/>
  <c r="D71" i="5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8" i="51" l="1"/>
  <c r="P88" i="51" s="1"/>
  <c r="O80" i="51"/>
  <c r="P80" i="51" s="1"/>
  <c r="O71" i="51"/>
  <c r="P71" i="51" s="1"/>
  <c r="O45" i="51"/>
  <c r="P45" i="51" s="1"/>
  <c r="H92" i="51"/>
  <c r="J92" i="51"/>
  <c r="O19" i="51"/>
  <c r="P19" i="51" s="1"/>
  <c r="I92" i="51"/>
  <c r="K92" i="51"/>
  <c r="O15" i="51"/>
  <c r="P15" i="51" s="1"/>
  <c r="L92" i="51"/>
  <c r="N92" i="51"/>
  <c r="D92" i="51"/>
  <c r="G92" i="51"/>
  <c r="M92" i="51"/>
  <c r="E92" i="51"/>
  <c r="O5" i="51"/>
  <c r="P5" i="51" s="1"/>
  <c r="F92" i="51"/>
  <c r="O91" i="50"/>
  <c r="P91" i="50" s="1"/>
  <c r="O90" i="50"/>
  <c r="P90" i="50" s="1"/>
  <c r="N89" i="50"/>
  <c r="M89" i="50"/>
  <c r="L89" i="50"/>
  <c r="K89" i="50"/>
  <c r="J89" i="50"/>
  <c r="I89" i="50"/>
  <c r="H89" i="50"/>
  <c r="G89" i="50"/>
  <c r="F89" i="50"/>
  <c r="E89" i="50"/>
  <c r="D89" i="50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N81" i="50"/>
  <c r="M81" i="50"/>
  <c r="L81" i="50"/>
  <c r="K81" i="50"/>
  <c r="J81" i="50"/>
  <c r="I81" i="50"/>
  <c r="H81" i="50"/>
  <c r="G81" i="50"/>
  <c r="F81" i="50"/>
  <c r="E81" i="50"/>
  <c r="D81" i="50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N72" i="50"/>
  <c r="M72" i="50"/>
  <c r="L72" i="50"/>
  <c r="K72" i="50"/>
  <c r="J72" i="50"/>
  <c r="I72" i="50"/>
  <c r="H72" i="50"/>
  <c r="G72" i="50"/>
  <c r="F72" i="50"/>
  <c r="E72" i="50"/>
  <c r="D72" i="50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2" i="51" l="1"/>
  <c r="P92" i="51" s="1"/>
  <c r="O89" i="50"/>
  <c r="P89" i="50" s="1"/>
  <c r="O81" i="50"/>
  <c r="P81" i="50" s="1"/>
  <c r="O72" i="50"/>
  <c r="P72" i="50" s="1"/>
  <c r="O45" i="50"/>
  <c r="P45" i="50" s="1"/>
  <c r="K92" i="50"/>
  <c r="L92" i="50"/>
  <c r="J92" i="50"/>
  <c r="O19" i="50"/>
  <c r="P19" i="50" s="1"/>
  <c r="F92" i="50"/>
  <c r="D92" i="50"/>
  <c r="H92" i="50"/>
  <c r="O15" i="50"/>
  <c r="P15" i="50" s="1"/>
  <c r="M92" i="50"/>
  <c r="N92" i="50"/>
  <c r="G92" i="50"/>
  <c r="I92" i="50"/>
  <c r="E92" i="50"/>
  <c r="O5" i="50"/>
  <c r="P5" i="50" s="1"/>
  <c r="O85" i="49"/>
  <c r="P85" i="49"/>
  <c r="O84" i="49"/>
  <c r="P84" i="49"/>
  <c r="N83" i="49"/>
  <c r="M83" i="49"/>
  <c r="L83" i="49"/>
  <c r="K83" i="49"/>
  <c r="J83" i="49"/>
  <c r="I83" i="49"/>
  <c r="H83" i="49"/>
  <c r="H86" i="49" s="1"/>
  <c r="G83" i="49"/>
  <c r="O83" i="49" s="1"/>
  <c r="P83" i="49" s="1"/>
  <c r="F83" i="49"/>
  <c r="E83" i="49"/>
  <c r="D83" i="49"/>
  <c r="O82" i="49"/>
  <c r="P82" i="49" s="1"/>
  <c r="O81" i="49"/>
  <c r="P81" i="49" s="1"/>
  <c r="O80" i="49"/>
  <c r="P80" i="49" s="1"/>
  <c r="O79" i="49"/>
  <c r="P79" i="49"/>
  <c r="O78" i="49"/>
  <c r="P78" i="49" s="1"/>
  <c r="O77" i="49"/>
  <c r="P77" i="49" s="1"/>
  <c r="N76" i="49"/>
  <c r="M76" i="49"/>
  <c r="L76" i="49"/>
  <c r="K76" i="49"/>
  <c r="J76" i="49"/>
  <c r="I76" i="49"/>
  <c r="H76" i="49"/>
  <c r="G76" i="49"/>
  <c r="F76" i="49"/>
  <c r="E76" i="49"/>
  <c r="D76" i="49"/>
  <c r="O75" i="49"/>
  <c r="P75" i="49"/>
  <c r="O74" i="49"/>
  <c r="P74" i="49"/>
  <c r="O73" i="49"/>
  <c r="P73" i="49"/>
  <c r="O72" i="49"/>
  <c r="P72" i="49" s="1"/>
  <c r="O71" i="49"/>
  <c r="P71" i="49" s="1"/>
  <c r="O70" i="49"/>
  <c r="P70" i="49"/>
  <c r="O69" i="49"/>
  <c r="P69" i="49"/>
  <c r="O68" i="49"/>
  <c r="P68" i="49"/>
  <c r="N67" i="49"/>
  <c r="M67" i="49"/>
  <c r="L67" i="49"/>
  <c r="K67" i="49"/>
  <c r="J67" i="49"/>
  <c r="I67" i="49"/>
  <c r="H67" i="49"/>
  <c r="G67" i="49"/>
  <c r="F67" i="49"/>
  <c r="E67" i="49"/>
  <c r="D67" i="49"/>
  <c r="O66" i="49"/>
  <c r="P66" i="49" s="1"/>
  <c r="O65" i="49"/>
  <c r="P65" i="49" s="1"/>
  <c r="O64" i="49"/>
  <c r="P64" i="49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/>
  <c r="O45" i="49"/>
  <c r="P45" i="49" s="1"/>
  <c r="O44" i="49"/>
  <c r="P44" i="49" s="1"/>
  <c r="O43" i="49"/>
  <c r="P43" i="49" s="1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/>
  <c r="O37" i="49"/>
  <c r="P37" i="49"/>
  <c r="O36" i="49"/>
  <c r="P36" i="49"/>
  <c r="O35" i="49"/>
  <c r="P35" i="49"/>
  <c r="O34" i="49"/>
  <c r="P34" i="49"/>
  <c r="O33" i="49"/>
  <c r="P33" i="49" s="1"/>
  <c r="O32" i="49"/>
  <c r="P32" i="49" s="1"/>
  <c r="O31" i="49"/>
  <c r="P31" i="49"/>
  <c r="O30" i="49"/>
  <c r="P30" i="49"/>
  <c r="O29" i="49"/>
  <c r="P29" i="49"/>
  <c r="O28" i="49"/>
  <c r="P28" i="49"/>
  <c r="O27" i="49"/>
  <c r="P27" i="49" s="1"/>
  <c r="O26" i="49"/>
  <c r="P26" i="49"/>
  <c r="O25" i="49"/>
  <c r="P25" i="49"/>
  <c r="O24" i="49"/>
  <c r="P24" i="49"/>
  <c r="O23" i="49"/>
  <c r="P23" i="49"/>
  <c r="O22" i="49"/>
  <c r="P22" i="49"/>
  <c r="O21" i="49"/>
  <c r="P21" i="49" s="1"/>
  <c r="O20" i="49"/>
  <c r="P20" i="49"/>
  <c r="O19" i="49"/>
  <c r="P19" i="49"/>
  <c r="O18" i="49"/>
  <c r="P18" i="49"/>
  <c r="O17" i="49"/>
  <c r="P17" i="49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/>
  <c r="O9" i="49"/>
  <c r="P9" i="49"/>
  <c r="O8" i="49"/>
  <c r="P8" i="49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85" i="47"/>
  <c r="O85" i="47"/>
  <c r="N84" i="47"/>
  <c r="O84" i="47" s="1"/>
  <c r="N83" i="47"/>
  <c r="O83" i="47" s="1"/>
  <c r="M82" i="47"/>
  <c r="L82" i="47"/>
  <c r="K82" i="47"/>
  <c r="J82" i="47"/>
  <c r="I82" i="47"/>
  <c r="H82" i="47"/>
  <c r="G82" i="47"/>
  <c r="F82" i="47"/>
  <c r="E82" i="47"/>
  <c r="D82" i="47"/>
  <c r="N81" i="47"/>
  <c r="O81" i="47" s="1"/>
  <c r="N80" i="47"/>
  <c r="O80" i="47" s="1"/>
  <c r="N79" i="47"/>
  <c r="O79" i="47" s="1"/>
  <c r="N78" i="47"/>
  <c r="O78" i="47" s="1"/>
  <c r="N77" i="47"/>
  <c r="O77" i="47"/>
  <c r="N76" i="47"/>
  <c r="O76" i="47" s="1"/>
  <c r="M75" i="47"/>
  <c r="L75" i="47"/>
  <c r="K75" i="47"/>
  <c r="J75" i="47"/>
  <c r="I75" i="47"/>
  <c r="H75" i="47"/>
  <c r="G75" i="47"/>
  <c r="F75" i="47"/>
  <c r="E75" i="47"/>
  <c r="D75" i="47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/>
  <c r="N68" i="47"/>
  <c r="O68" i="47" s="1"/>
  <c r="N67" i="47"/>
  <c r="O67" i="47" s="1"/>
  <c r="M66" i="47"/>
  <c r="L66" i="47"/>
  <c r="K66" i="47"/>
  <c r="J66" i="47"/>
  <c r="I66" i="47"/>
  <c r="H66" i="47"/>
  <c r="G66" i="47"/>
  <c r="F66" i="47"/>
  <c r="E66" i="47"/>
  <c r="D66" i="47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/>
  <c r="N42" i="47"/>
  <c r="O42" i="47" s="1"/>
  <c r="N41" i="47"/>
  <c r="O41" i="47" s="1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8" i="47"/>
  <c r="O38" i="47" s="1"/>
  <c r="N37" i="47"/>
  <c r="O37" i="47" s="1"/>
  <c r="N36" i="47"/>
  <c r="O36" i="47" s="1"/>
  <c r="N35" i="47"/>
  <c r="O35" i="47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/>
  <c r="N28" i="47"/>
  <c r="O28" i="47" s="1"/>
  <c r="N27" i="47"/>
  <c r="O27" i="47" s="1"/>
  <c r="N26" i="47"/>
  <c r="O26" i="47" s="1"/>
  <c r="N25" i="47"/>
  <c r="O25" i="47" s="1"/>
  <c r="N24" i="47"/>
  <c r="O24" i="47" s="1"/>
  <c r="N23" i="47"/>
  <c r="O23" i="47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 s="1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N10" i="47"/>
  <c r="O10" i="47" s="1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85" i="46"/>
  <c r="O85" i="46" s="1"/>
  <c r="N84" i="46"/>
  <c r="O84" i="46" s="1"/>
  <c r="N83" i="46"/>
  <c r="O83" i="46" s="1"/>
  <c r="N82" i="46"/>
  <c r="O82" i="46" s="1"/>
  <c r="M81" i="46"/>
  <c r="L81" i="46"/>
  <c r="K81" i="46"/>
  <c r="J81" i="46"/>
  <c r="I81" i="46"/>
  <c r="H81" i="46"/>
  <c r="G81" i="46"/>
  <c r="F81" i="46"/>
  <c r="E81" i="46"/>
  <c r="D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M74" i="46"/>
  <c r="L74" i="46"/>
  <c r="K74" i="46"/>
  <c r="J74" i="46"/>
  <c r="I74" i="46"/>
  <c r="H74" i="46"/>
  <c r="G74" i="46"/>
  <c r="F74" i="46"/>
  <c r="E74" i="46"/>
  <c r="D74" i="46"/>
  <c r="N73" i="46"/>
  <c r="O73" i="46" s="1"/>
  <c r="N72" i="46"/>
  <c r="O72" i="46" s="1"/>
  <c r="N71" i="46"/>
  <c r="O71" i="46" s="1"/>
  <c r="N70" i="46"/>
  <c r="O70" i="46"/>
  <c r="N69" i="46"/>
  <c r="O69" i="46" s="1"/>
  <c r="N68" i="46"/>
  <c r="O68" i="46" s="1"/>
  <c r="N67" i="46"/>
  <c r="O67" i="46" s="1"/>
  <c r="N66" i="46"/>
  <c r="O66" i="46" s="1"/>
  <c r="M65" i="46"/>
  <c r="L65" i="46"/>
  <c r="K65" i="46"/>
  <c r="J65" i="46"/>
  <c r="I65" i="46"/>
  <c r="H65" i="46"/>
  <c r="G65" i="46"/>
  <c r="F65" i="46"/>
  <c r="E65" i="46"/>
  <c r="D65" i="46"/>
  <c r="N64" i="46"/>
  <c r="O64" i="46" s="1"/>
  <c r="N63" i="46"/>
  <c r="O63" i="46" s="1"/>
  <c r="N62" i="46"/>
  <c r="O62" i="46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/>
  <c r="N55" i="46"/>
  <c r="O55" i="46" s="1"/>
  <c r="N54" i="46"/>
  <c r="O54" i="46" s="1"/>
  <c r="N53" i="46"/>
  <c r="O53" i="46" s="1"/>
  <c r="N52" i="46"/>
  <c r="O52" i="46" s="1"/>
  <c r="N51" i="46"/>
  <c r="O51" i="46" s="1"/>
  <c r="N50" i="46"/>
  <c r="O50" i="46"/>
  <c r="N49" i="46"/>
  <c r="O49" i="46" s="1"/>
  <c r="N48" i="46"/>
  <c r="O48" i="46" s="1"/>
  <c r="N47" i="46"/>
  <c r="O47" i="46" s="1"/>
  <c r="N46" i="46"/>
  <c r="O46" i="46" s="1"/>
  <c r="N45" i="46"/>
  <c r="O45" i="46" s="1"/>
  <c r="N44" i="46"/>
  <c r="O44" i="46"/>
  <c r="N43" i="46"/>
  <c r="O43" i="46" s="1"/>
  <c r="N42" i="46"/>
  <c r="O42" i="46" s="1"/>
  <c r="N41" i="46"/>
  <c r="O41" i="46" s="1"/>
  <c r="N40" i="46"/>
  <c r="O40" i="46" s="1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/>
  <c r="N35" i="46"/>
  <c r="O35" i="46" s="1"/>
  <c r="N34" i="46"/>
  <c r="O34" i="46" s="1"/>
  <c r="N33" i="46"/>
  <c r="O33" i="46" s="1"/>
  <c r="N32" i="46"/>
  <c r="O32" i="46" s="1"/>
  <c r="N31" i="46"/>
  <c r="O31" i="46" s="1"/>
  <c r="N30" i="46"/>
  <c r="O30" i="46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86" i="45"/>
  <c r="O86" i="45" s="1"/>
  <c r="N85" i="45"/>
  <c r="O85" i="45" s="1"/>
  <c r="N84" i="45"/>
  <c r="O84" i="45" s="1"/>
  <c r="M83" i="45"/>
  <c r="L83" i="45"/>
  <c r="K83" i="45"/>
  <c r="J83" i="45"/>
  <c r="I83" i="45"/>
  <c r="H83" i="45"/>
  <c r="G83" i="45"/>
  <c r="F83" i="45"/>
  <c r="E83" i="45"/>
  <c r="D83" i="45"/>
  <c r="N82" i="45"/>
  <c r="O82" i="45" s="1"/>
  <c r="N81" i="45"/>
  <c r="O81" i="45" s="1"/>
  <c r="N80" i="45"/>
  <c r="O80" i="45"/>
  <c r="N79" i="45"/>
  <c r="O79" i="45" s="1"/>
  <c r="N78" i="45"/>
  <c r="O78" i="45" s="1"/>
  <c r="M77" i="45"/>
  <c r="L77" i="45"/>
  <c r="K77" i="45"/>
  <c r="J77" i="45"/>
  <c r="I77" i="45"/>
  <c r="H77" i="45"/>
  <c r="G77" i="45"/>
  <c r="F77" i="45"/>
  <c r="E77" i="45"/>
  <c r="D77" i="45"/>
  <c r="N76" i="45"/>
  <c r="O76" i="45" s="1"/>
  <c r="N75" i="45"/>
  <c r="O75" i="45" s="1"/>
  <c r="N74" i="45"/>
  <c r="O74" i="45" s="1"/>
  <c r="N73" i="45"/>
  <c r="O73" i="45" s="1"/>
  <c r="N72" i="45"/>
  <c r="O72" i="45"/>
  <c r="N71" i="45"/>
  <c r="O71" i="45" s="1"/>
  <c r="N70" i="45"/>
  <c r="O70" i="45" s="1"/>
  <c r="N69" i="45"/>
  <c r="O69" i="45" s="1"/>
  <c r="M68" i="45"/>
  <c r="L68" i="45"/>
  <c r="K68" i="45"/>
  <c r="J68" i="45"/>
  <c r="I68" i="45"/>
  <c r="H68" i="45"/>
  <c r="G68" i="45"/>
  <c r="F68" i="45"/>
  <c r="E68" i="45"/>
  <c r="D68" i="45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3" i="44"/>
  <c r="O83" i="44" s="1"/>
  <c r="N82" i="44"/>
  <c r="O82" i="44" s="1"/>
  <c r="N81" i="44"/>
  <c r="O81" i="44"/>
  <c r="M80" i="44"/>
  <c r="L80" i="44"/>
  <c r="K80" i="44"/>
  <c r="J80" i="44"/>
  <c r="I80" i="44"/>
  <c r="H80" i="44"/>
  <c r="G80" i="44"/>
  <c r="F80" i="44"/>
  <c r="E80" i="44"/>
  <c r="D80" i="44"/>
  <c r="N79" i="44"/>
  <c r="O79" i="44"/>
  <c r="N78" i="44"/>
  <c r="O78" i="44" s="1"/>
  <c r="N77" i="44"/>
  <c r="O77" i="44" s="1"/>
  <c r="N76" i="44"/>
  <c r="O76" i="44" s="1"/>
  <c r="N75" i="44"/>
  <c r="O75" i="44" s="1"/>
  <c r="M74" i="44"/>
  <c r="L74" i="44"/>
  <c r="K74" i="44"/>
  <c r="J74" i="44"/>
  <c r="I74" i="44"/>
  <c r="H74" i="44"/>
  <c r="G74" i="44"/>
  <c r="F74" i="44"/>
  <c r="E74" i="44"/>
  <c r="D74" i="44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M66" i="44"/>
  <c r="L66" i="44"/>
  <c r="K66" i="44"/>
  <c r="J66" i="44"/>
  <c r="I66" i="44"/>
  <c r="H66" i="44"/>
  <c r="G66" i="44"/>
  <c r="F66" i="44"/>
  <c r="E66" i="44"/>
  <c r="D66" i="44"/>
  <c r="N65" i="44"/>
  <c r="O65" i="44" s="1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9" i="43"/>
  <c r="O89" i="43" s="1"/>
  <c r="N88" i="43"/>
  <c r="O88" i="43" s="1"/>
  <c r="N87" i="43"/>
  <c r="O87" i="43" s="1"/>
  <c r="N86" i="43"/>
  <c r="O86" i="43"/>
  <c r="M85" i="43"/>
  <c r="L85" i="43"/>
  <c r="K85" i="43"/>
  <c r="J85" i="43"/>
  <c r="I85" i="43"/>
  <c r="H85" i="43"/>
  <c r="G85" i="43"/>
  <c r="F85" i="43"/>
  <c r="E85" i="43"/>
  <c r="D85" i="43"/>
  <c r="N84" i="43"/>
  <c r="O84" i="43"/>
  <c r="N83" i="43"/>
  <c r="O83" i="43" s="1"/>
  <c r="N82" i="43"/>
  <c r="O82" i="43" s="1"/>
  <c r="N81" i="43"/>
  <c r="O81" i="43" s="1"/>
  <c r="N80" i="43"/>
  <c r="O80" i="43" s="1"/>
  <c r="N79" i="43"/>
  <c r="O79" i="43" s="1"/>
  <c r="M78" i="43"/>
  <c r="L78" i="43"/>
  <c r="K78" i="43"/>
  <c r="J78" i="43"/>
  <c r="I78" i="43"/>
  <c r="H78" i="43"/>
  <c r="G78" i="43"/>
  <c r="F78" i="43"/>
  <c r="E78" i="43"/>
  <c r="D78" i="43"/>
  <c r="N77" i="43"/>
  <c r="O77" i="43" s="1"/>
  <c r="N76" i="43"/>
  <c r="O76" i="43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M68" i="43"/>
  <c r="L68" i="43"/>
  <c r="K68" i="43"/>
  <c r="J68" i="43"/>
  <c r="I68" i="43"/>
  <c r="H68" i="43"/>
  <c r="G68" i="43"/>
  <c r="F68" i="43"/>
  <c r="E68" i="43"/>
  <c r="D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1" i="42"/>
  <c r="O81" i="42" s="1"/>
  <c r="N80" i="42"/>
  <c r="O80" i="42" s="1"/>
  <c r="M79" i="42"/>
  <c r="L79" i="42"/>
  <c r="K79" i="42"/>
  <c r="J79" i="42"/>
  <c r="I79" i="42"/>
  <c r="H79" i="42"/>
  <c r="G79" i="42"/>
  <c r="F79" i="42"/>
  <c r="E79" i="42"/>
  <c r="D79" i="42"/>
  <c r="N78" i="42"/>
  <c r="O78" i="42" s="1"/>
  <c r="N77" i="42"/>
  <c r="O77" i="42" s="1"/>
  <c r="N76" i="42"/>
  <c r="O76" i="42" s="1"/>
  <c r="N75" i="42"/>
  <c r="O75" i="42"/>
  <c r="N74" i="42"/>
  <c r="O74" i="42" s="1"/>
  <c r="N73" i="42"/>
  <c r="O73" i="42" s="1"/>
  <c r="N72" i="42"/>
  <c r="O72" i="42" s="1"/>
  <c r="N71" i="42"/>
  <c r="O71" i="42" s="1"/>
  <c r="M70" i="42"/>
  <c r="L70" i="42"/>
  <c r="K70" i="42"/>
  <c r="J70" i="42"/>
  <c r="I70" i="42"/>
  <c r="H70" i="42"/>
  <c r="G70" i="42"/>
  <c r="F70" i="42"/>
  <c r="E70" i="42"/>
  <c r="D70" i="42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2" i="41"/>
  <c r="O82" i="41" s="1"/>
  <c r="N81" i="41"/>
  <c r="O81" i="41"/>
  <c r="M80" i="41"/>
  <c r="L80" i="41"/>
  <c r="K80" i="41"/>
  <c r="J80" i="41"/>
  <c r="I80" i="41"/>
  <c r="H80" i="41"/>
  <c r="G80" i="41"/>
  <c r="F80" i="41"/>
  <c r="E80" i="41"/>
  <c r="D80" i="41"/>
  <c r="N79" i="41"/>
  <c r="O79" i="41"/>
  <c r="N78" i="41"/>
  <c r="O78" i="41" s="1"/>
  <c r="N77" i="41"/>
  <c r="O77" i="41" s="1"/>
  <c r="N76" i="41"/>
  <c r="O76" i="41" s="1"/>
  <c r="N75" i="41"/>
  <c r="O75" i="41" s="1"/>
  <c r="N74" i="41"/>
  <c r="O74" i="41"/>
  <c r="N73" i="41"/>
  <c r="O73" i="41"/>
  <c r="M72" i="41"/>
  <c r="L72" i="41"/>
  <c r="K72" i="41"/>
  <c r="K83" i="41" s="1"/>
  <c r="J72" i="41"/>
  <c r="I72" i="41"/>
  <c r="H72" i="41"/>
  <c r="G72" i="41"/>
  <c r="F72" i="41"/>
  <c r="E72" i="41"/>
  <c r="D72" i="41"/>
  <c r="N71" i="41"/>
  <c r="O71" i="41"/>
  <c r="N70" i="41"/>
  <c r="O70" i="41" s="1"/>
  <c r="M69" i="41"/>
  <c r="L69" i="41"/>
  <c r="L83" i="41" s="1"/>
  <c r="K69" i="41"/>
  <c r="J69" i="41"/>
  <c r="I69" i="41"/>
  <c r="H69" i="41"/>
  <c r="G69" i="41"/>
  <c r="F69" i="41"/>
  <c r="E69" i="41"/>
  <c r="D69" i="41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/>
  <c r="N56" i="41"/>
  <c r="O56" i="41" s="1"/>
  <c r="N55" i="41"/>
  <c r="O55" i="41"/>
  <c r="N54" i="41"/>
  <c r="O54" i="41" s="1"/>
  <c r="N53" i="41"/>
  <c r="O53" i="41" s="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N35" i="41"/>
  <c r="O35" i="41"/>
  <c r="N34" i="41"/>
  <c r="O34" i="41" s="1"/>
  <c r="N33" i="41"/>
  <c r="O33" i="41" s="1"/>
  <c r="N32" i="41"/>
  <c r="O32" i="41"/>
  <c r="N31" i="41"/>
  <c r="O31" i="41"/>
  <c r="N30" i="41"/>
  <c r="O30" i="41" s="1"/>
  <c r="N29" i="41"/>
  <c r="O29" i="41"/>
  <c r="N28" i="41"/>
  <c r="O28" i="41" s="1"/>
  <c r="N27" i="41"/>
  <c r="O27" i="41" s="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N14" i="41" s="1"/>
  <c r="O14" i="41" s="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83" i="41" s="1"/>
  <c r="D5" i="41"/>
  <c r="N5" i="41" s="1"/>
  <c r="O5" i="41" s="1"/>
  <c r="N92" i="40"/>
  <c r="O92" i="40" s="1"/>
  <c r="N91" i="40"/>
  <c r="O91" i="40" s="1"/>
  <c r="N90" i="40"/>
  <c r="O90" i="40"/>
  <c r="N89" i="40"/>
  <c r="O89" i="40"/>
  <c r="M88" i="40"/>
  <c r="L88" i="40"/>
  <c r="K88" i="40"/>
  <c r="J88" i="40"/>
  <c r="I88" i="40"/>
  <c r="I93" i="40" s="1"/>
  <c r="H88" i="40"/>
  <c r="G88" i="40"/>
  <c r="F88" i="40"/>
  <c r="E88" i="40"/>
  <c r="D88" i="40"/>
  <c r="N87" i="40"/>
  <c r="O87" i="40"/>
  <c r="N86" i="40"/>
  <c r="O86" i="40" s="1"/>
  <c r="N85" i="40"/>
  <c r="O85" i="40" s="1"/>
  <c r="N84" i="40"/>
  <c r="O84" i="40" s="1"/>
  <c r="N83" i="40"/>
  <c r="O83" i="40" s="1"/>
  <c r="M82" i="40"/>
  <c r="L82" i="40"/>
  <c r="K82" i="40"/>
  <c r="J82" i="40"/>
  <c r="I82" i="40"/>
  <c r="H82" i="40"/>
  <c r="G82" i="40"/>
  <c r="F82" i="40"/>
  <c r="F93" i="40" s="1"/>
  <c r="E82" i="40"/>
  <c r="D82" i="40"/>
  <c r="N81" i="40"/>
  <c r="O81" i="40" s="1"/>
  <c r="N80" i="40"/>
  <c r="O80" i="40"/>
  <c r="N79" i="40"/>
  <c r="O79" i="40"/>
  <c r="N78" i="40"/>
  <c r="O78" i="40" s="1"/>
  <c r="N77" i="40"/>
  <c r="O77" i="40" s="1"/>
  <c r="N76" i="40"/>
  <c r="O76" i="40" s="1"/>
  <c r="N75" i="40"/>
  <c r="O75" i="40" s="1"/>
  <c r="N74" i="40"/>
  <c r="O74" i="40"/>
  <c r="N73" i="40"/>
  <c r="O73" i="40"/>
  <c r="N72" i="40"/>
  <c r="O72" i="40" s="1"/>
  <c r="M71" i="40"/>
  <c r="L71" i="40"/>
  <c r="K71" i="40"/>
  <c r="J71" i="40"/>
  <c r="I71" i="40"/>
  <c r="H71" i="40"/>
  <c r="G71" i="40"/>
  <c r="F71" i="40"/>
  <c r="E71" i="40"/>
  <c r="D71" i="40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/>
  <c r="N64" i="40"/>
  <c r="O64" i="40" s="1"/>
  <c r="N63" i="40"/>
  <c r="O63" i="40"/>
  <c r="N62" i="40"/>
  <c r="O62" i="40" s="1"/>
  <c r="N61" i="40"/>
  <c r="O61" i="40" s="1"/>
  <c r="N60" i="40"/>
  <c r="O60" i="40"/>
  <c r="N59" i="40"/>
  <c r="O59" i="40"/>
  <c r="N58" i="40"/>
  <c r="O58" i="40" s="1"/>
  <c r="N57" i="40"/>
  <c r="O57" i="40"/>
  <c r="N56" i="40"/>
  <c r="O56" i="40" s="1"/>
  <c r="N55" i="40"/>
  <c r="O55" i="40" s="1"/>
  <c r="N54" i="40"/>
  <c r="O54" i="40"/>
  <c r="N53" i="40"/>
  <c r="O53" i="40"/>
  <c r="N52" i="40"/>
  <c r="O52" i="40" s="1"/>
  <c r="N51" i="40"/>
  <c r="O51" i="40"/>
  <c r="N50" i="40"/>
  <c r="O50" i="40" s="1"/>
  <c r="N49" i="40"/>
  <c r="O49" i="40" s="1"/>
  <c r="N48" i="40"/>
  <c r="O48" i="40"/>
  <c r="N47" i="40"/>
  <c r="O47" i="40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E93" i="40" s="1"/>
  <c r="D43" i="40"/>
  <c r="N43" i="40" s="1"/>
  <c r="O43" i="40" s="1"/>
  <c r="N42" i="40"/>
  <c r="O42" i="40" s="1"/>
  <c r="N41" i="40"/>
  <c r="O41" i="40" s="1"/>
  <c r="N40" i="40"/>
  <c r="O40" i="40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/>
  <c r="N26" i="40"/>
  <c r="O26" i="40" s="1"/>
  <c r="N25" i="40"/>
  <c r="O25" i="40"/>
  <c r="N24" i="40"/>
  <c r="O24" i="40" s="1"/>
  <c r="N23" i="40"/>
  <c r="O23" i="40" s="1"/>
  <c r="N22" i="40"/>
  <c r="O22" i="40"/>
  <c r="N21" i="40"/>
  <c r="O21" i="40"/>
  <c r="N20" i="40"/>
  <c r="O20" i="40" s="1"/>
  <c r="N19" i="40"/>
  <c r="O19" i="40"/>
  <c r="N18" i="40"/>
  <c r="O18" i="40" s="1"/>
  <c r="M17" i="40"/>
  <c r="L17" i="40"/>
  <c r="K17" i="40"/>
  <c r="J17" i="40"/>
  <c r="I17" i="40"/>
  <c r="H17" i="40"/>
  <c r="H93" i="40" s="1"/>
  <c r="G17" i="40"/>
  <c r="F17" i="40"/>
  <c r="E17" i="40"/>
  <c r="D17" i="40"/>
  <c r="D93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G93" i="40" s="1"/>
  <c r="F5" i="40"/>
  <c r="E5" i="40"/>
  <c r="D5" i="40"/>
  <c r="D5" i="36"/>
  <c r="E5" i="36"/>
  <c r="F5" i="36"/>
  <c r="G5" i="36"/>
  <c r="H5" i="36"/>
  <c r="I5" i="36"/>
  <c r="J5" i="36"/>
  <c r="K5" i="36"/>
  <c r="L5" i="36"/>
  <c r="L88" i="36" s="1"/>
  <c r="M5" i="36"/>
  <c r="N6" i="36"/>
  <c r="O6" i="36"/>
  <c r="N7" i="36"/>
  <c r="O7" i="36" s="1"/>
  <c r="N8" i="36"/>
  <c r="O8" i="36" s="1"/>
  <c r="N9" i="36"/>
  <c r="O9" i="36"/>
  <c r="N10" i="36"/>
  <c r="O10" i="36"/>
  <c r="D11" i="36"/>
  <c r="E11" i="36"/>
  <c r="F11" i="36"/>
  <c r="G11" i="36"/>
  <c r="H11" i="36"/>
  <c r="I11" i="36"/>
  <c r="J11" i="36"/>
  <c r="K11" i="36"/>
  <c r="L11" i="36"/>
  <c r="M11" i="36"/>
  <c r="N12" i="36"/>
  <c r="O12" i="36"/>
  <c r="N13" i="36"/>
  <c r="O13" i="36" s="1"/>
  <c r="D14" i="36"/>
  <c r="E14" i="36"/>
  <c r="F14" i="36"/>
  <c r="G14" i="36"/>
  <c r="H14" i="36"/>
  <c r="I14" i="36"/>
  <c r="J14" i="36"/>
  <c r="K14" i="36"/>
  <c r="L14" i="36"/>
  <c r="M14" i="36"/>
  <c r="N15" i="36"/>
  <c r="O15" i="36" s="1"/>
  <c r="N16" i="36"/>
  <c r="O16" i="36" s="1"/>
  <c r="N17" i="36"/>
  <c r="O17" i="36" s="1"/>
  <c r="N18" i="36"/>
  <c r="O18" i="36" s="1"/>
  <c r="N19" i="36"/>
  <c r="O19" i="36"/>
  <c r="N20" i="36"/>
  <c r="O20" i="36"/>
  <c r="N21" i="36"/>
  <c r="O21" i="36" s="1"/>
  <c r="N22" i="36"/>
  <c r="O22" i="36"/>
  <c r="N23" i="36"/>
  <c r="O23" i="36" s="1"/>
  <c r="N24" i="36"/>
  <c r="O24" i="36" s="1"/>
  <c r="N25" i="36"/>
  <c r="O25" i="36"/>
  <c r="N26" i="36"/>
  <c r="O26" i="36" s="1"/>
  <c r="N27" i="36"/>
  <c r="O27" i="36" s="1"/>
  <c r="N28" i="36"/>
  <c r="O28" i="36" s="1"/>
  <c r="N29" i="36"/>
  <c r="O29" i="36" s="1"/>
  <c r="N30" i="36"/>
  <c r="O30" i="36" s="1"/>
  <c r="N31" i="36"/>
  <c r="O31" i="36"/>
  <c r="N32" i="36"/>
  <c r="O32" i="36"/>
  <c r="N33" i="36"/>
  <c r="O33" i="36" s="1"/>
  <c r="N34" i="36"/>
  <c r="O34" i="36" s="1"/>
  <c r="N35" i="36"/>
  <c r="O35" i="36" s="1"/>
  <c r="N36" i="36"/>
  <c r="O36" i="36" s="1"/>
  <c r="N37" i="36"/>
  <c r="O37" i="36"/>
  <c r="D38" i="36"/>
  <c r="D88" i="36" s="1"/>
  <c r="N38" i="36"/>
  <c r="O38" i="36" s="1"/>
  <c r="E38" i="36"/>
  <c r="F38" i="36"/>
  <c r="G38" i="36"/>
  <c r="H38" i="36"/>
  <c r="I38" i="36"/>
  <c r="J38" i="36"/>
  <c r="K38" i="36"/>
  <c r="L38" i="36"/>
  <c r="M38" i="36"/>
  <c r="N39" i="36"/>
  <c r="O39" i="36"/>
  <c r="N40" i="36"/>
  <c r="O40" i="36" s="1"/>
  <c r="N41" i="36"/>
  <c r="O41" i="36" s="1"/>
  <c r="N42" i="36"/>
  <c r="O42" i="36" s="1"/>
  <c r="N43" i="36"/>
  <c r="O43" i="36" s="1"/>
  <c r="N44" i="36"/>
  <c r="O44" i="36"/>
  <c r="N45" i="36"/>
  <c r="O45" i="36"/>
  <c r="N46" i="36"/>
  <c r="O46" i="36" s="1"/>
  <c r="N47" i="36"/>
  <c r="O47" i="36" s="1"/>
  <c r="N48" i="36"/>
  <c r="O48" i="36" s="1"/>
  <c r="N49" i="36"/>
  <c r="O49" i="36" s="1"/>
  <c r="N50" i="36"/>
  <c r="O50" i="36"/>
  <c r="N51" i="36"/>
  <c r="O51" i="36"/>
  <c r="N52" i="36"/>
  <c r="O52" i="36" s="1"/>
  <c r="N53" i="36"/>
  <c r="O53" i="36" s="1"/>
  <c r="N54" i="36"/>
  <c r="O54" i="36" s="1"/>
  <c r="N55" i="36"/>
  <c r="O55" i="36" s="1"/>
  <c r="N56" i="36"/>
  <c r="O56" i="36"/>
  <c r="N57" i="36"/>
  <c r="O57" i="36"/>
  <c r="N58" i="36"/>
  <c r="O58" i="36" s="1"/>
  <c r="N59" i="36"/>
  <c r="O59" i="36" s="1"/>
  <c r="N60" i="36"/>
  <c r="O60" i="36" s="1"/>
  <c r="N61" i="36"/>
  <c r="O61" i="36" s="1"/>
  <c r="N62" i="36"/>
  <c r="O62" i="36"/>
  <c r="N63" i="36"/>
  <c r="O63" i="36"/>
  <c r="N64" i="36"/>
  <c r="O64" i="36" s="1"/>
  <c r="N65" i="36"/>
  <c r="O65" i="36" s="1"/>
  <c r="N66" i="36"/>
  <c r="O66" i="36" s="1"/>
  <c r="N67" i="36"/>
  <c r="O67" i="36" s="1"/>
  <c r="N68" i="36"/>
  <c r="O68" i="36"/>
  <c r="N69" i="36"/>
  <c r="O69" i="36"/>
  <c r="N70" i="36"/>
  <c r="O70" i="36" s="1"/>
  <c r="D71" i="36"/>
  <c r="E71" i="36"/>
  <c r="F71" i="36"/>
  <c r="G71" i="36"/>
  <c r="H71" i="36"/>
  <c r="I71" i="36"/>
  <c r="J71" i="36"/>
  <c r="K71" i="36"/>
  <c r="N71" i="36" s="1"/>
  <c r="O71" i="36" s="1"/>
  <c r="L71" i="36"/>
  <c r="M71" i="36"/>
  <c r="N72" i="36"/>
  <c r="O72" i="36" s="1"/>
  <c r="N73" i="36"/>
  <c r="O73" i="36" s="1"/>
  <c r="N74" i="36"/>
  <c r="O74" i="36" s="1"/>
  <c r="N75" i="36"/>
  <c r="O75" i="36" s="1"/>
  <c r="D76" i="36"/>
  <c r="E76" i="36"/>
  <c r="F76" i="36"/>
  <c r="G76" i="36"/>
  <c r="H76" i="36"/>
  <c r="I76" i="36"/>
  <c r="J76" i="36"/>
  <c r="K76" i="36"/>
  <c r="L76" i="36"/>
  <c r="M76" i="36"/>
  <c r="N77" i="36"/>
  <c r="O77" i="36" s="1"/>
  <c r="N78" i="36"/>
  <c r="O78" i="36"/>
  <c r="N79" i="36"/>
  <c r="O79" i="36"/>
  <c r="N80" i="36"/>
  <c r="O80" i="36" s="1"/>
  <c r="N81" i="36"/>
  <c r="O81" i="36" s="1"/>
  <c r="N82" i="36"/>
  <c r="O82" i="36" s="1"/>
  <c r="N83" i="36"/>
  <c r="O83" i="36" s="1"/>
  <c r="D84" i="36"/>
  <c r="E84" i="36"/>
  <c r="F84" i="36"/>
  <c r="G84" i="36"/>
  <c r="H84" i="36"/>
  <c r="I84" i="36"/>
  <c r="J84" i="36"/>
  <c r="K84" i="36"/>
  <c r="L84" i="36"/>
  <c r="M84" i="36"/>
  <c r="N85" i="36"/>
  <c r="O85" i="36" s="1"/>
  <c r="N86" i="36"/>
  <c r="O86" i="36"/>
  <c r="N87" i="36"/>
  <c r="O87" i="36"/>
  <c r="D5" i="33"/>
  <c r="E5" i="33"/>
  <c r="F5" i="33"/>
  <c r="G5" i="33"/>
  <c r="H5" i="33"/>
  <c r="I5" i="33"/>
  <c r="J5" i="33"/>
  <c r="K5" i="33"/>
  <c r="K86" i="33" s="1"/>
  <c r="L5" i="33"/>
  <c r="M5" i="33"/>
  <c r="N6" i="33"/>
  <c r="O6" i="33"/>
  <c r="N7" i="33"/>
  <c r="O7" i="33"/>
  <c r="N8" i="33"/>
  <c r="O8" i="33"/>
  <c r="N9" i="33"/>
  <c r="O9" i="33"/>
  <c r="N10" i="33"/>
  <c r="O10" i="33" s="1"/>
  <c r="N11" i="33"/>
  <c r="O11" i="33" s="1"/>
  <c r="D12" i="33"/>
  <c r="E12" i="33"/>
  <c r="F12" i="33"/>
  <c r="G12" i="33"/>
  <c r="H12" i="33"/>
  <c r="I12" i="33"/>
  <c r="N12" i="33" s="1"/>
  <c r="O12" i="33" s="1"/>
  <c r="J12" i="33"/>
  <c r="K12" i="33"/>
  <c r="L12" i="33"/>
  <c r="L86" i="33" s="1"/>
  <c r="M12" i="33"/>
  <c r="M86" i="33" s="1"/>
  <c r="N13" i="33"/>
  <c r="O13" i="33"/>
  <c r="N14" i="33"/>
  <c r="O14" i="33"/>
  <c r="D15" i="33"/>
  <c r="E15" i="33"/>
  <c r="E86" i="33" s="1"/>
  <c r="F15" i="33"/>
  <c r="G15" i="33"/>
  <c r="H15" i="33"/>
  <c r="I15" i="33"/>
  <c r="J15" i="33"/>
  <c r="J86" i="33" s="1"/>
  <c r="K15" i="33"/>
  <c r="L15" i="33"/>
  <c r="M15" i="33"/>
  <c r="N16" i="33"/>
  <c r="O16" i="33"/>
  <c r="N17" i="33"/>
  <c r="O17" i="33"/>
  <c r="N18" i="33"/>
  <c r="O18" i="33"/>
  <c r="N19" i="33"/>
  <c r="O19" i="33"/>
  <c r="N20" i="33"/>
  <c r="O20" i="33" s="1"/>
  <c r="N21" i="33"/>
  <c r="O21" i="33"/>
  <c r="N22" i="33"/>
  <c r="O22" i="33"/>
  <c r="N23" i="33"/>
  <c r="O23" i="33"/>
  <c r="N24" i="33"/>
  <c r="O24" i="33"/>
  <c r="N25" i="33"/>
  <c r="O25" i="33"/>
  <c r="N26" i="33"/>
  <c r="O26" i="33" s="1"/>
  <c r="N27" i="33"/>
  <c r="O27" i="33"/>
  <c r="N28" i="33"/>
  <c r="O28" i="33"/>
  <c r="N29" i="33"/>
  <c r="O29" i="33"/>
  <c r="N30" i="33"/>
  <c r="O30" i="33"/>
  <c r="N31" i="33"/>
  <c r="O31" i="33"/>
  <c r="N32" i="33"/>
  <c r="O32" i="33" s="1"/>
  <c r="N33" i="33"/>
  <c r="O33" i="33"/>
  <c r="N34" i="33"/>
  <c r="O34" i="33"/>
  <c r="N35" i="33"/>
  <c r="O35" i="33"/>
  <c r="N36" i="33"/>
  <c r="O36" i="33" s="1"/>
  <c r="N37" i="33"/>
  <c r="O37" i="33"/>
  <c r="N38" i="33"/>
  <c r="O38" i="33" s="1"/>
  <c r="N39" i="33"/>
  <c r="O39" i="33"/>
  <c r="D40" i="33"/>
  <c r="N40" i="33" s="1"/>
  <c r="O40" i="33" s="1"/>
  <c r="E40" i="33"/>
  <c r="F40" i="33"/>
  <c r="G40" i="33"/>
  <c r="H40" i="33"/>
  <c r="I40" i="33"/>
  <c r="J40" i="33"/>
  <c r="K40" i="33"/>
  <c r="L40" i="33"/>
  <c r="M40" i="33"/>
  <c r="N41" i="33"/>
  <c r="O41" i="33"/>
  <c r="N42" i="33"/>
  <c r="O42" i="33"/>
  <c r="N43" i="33"/>
  <c r="O43" i="33" s="1"/>
  <c r="N44" i="33"/>
  <c r="O44" i="33" s="1"/>
  <c r="N45" i="33"/>
  <c r="O45" i="33" s="1"/>
  <c r="N46" i="33"/>
  <c r="O46" i="33" s="1"/>
  <c r="N47" i="33"/>
  <c r="O47" i="33"/>
  <c r="N48" i="33"/>
  <c r="O48" i="33"/>
  <c r="N49" i="33"/>
  <c r="O49" i="33" s="1"/>
  <c r="N50" i="33"/>
  <c r="O50" i="33"/>
  <c r="N51" i="33"/>
  <c r="O51" i="33" s="1"/>
  <c r="N52" i="33"/>
  <c r="O52" i="33" s="1"/>
  <c r="N53" i="33"/>
  <c r="O53" i="33"/>
  <c r="N54" i="33"/>
  <c r="O54" i="33"/>
  <c r="N55" i="33"/>
  <c r="O55" i="33" s="1"/>
  <c r="N56" i="33"/>
  <c r="O56" i="33"/>
  <c r="N57" i="33"/>
  <c r="O57" i="33" s="1"/>
  <c r="N58" i="33"/>
  <c r="O58" i="33" s="1"/>
  <c r="N59" i="33"/>
  <c r="O59" i="33"/>
  <c r="N60" i="33"/>
  <c r="O60" i="33"/>
  <c r="N61" i="33"/>
  <c r="O61" i="33" s="1"/>
  <c r="N62" i="33"/>
  <c r="O62" i="33" s="1"/>
  <c r="N63" i="33"/>
  <c r="O63" i="33" s="1"/>
  <c r="N64" i="33"/>
  <c r="O64" i="33" s="1"/>
  <c r="N65" i="33"/>
  <c r="O65" i="33"/>
  <c r="N66" i="33"/>
  <c r="O66" i="33"/>
  <c r="N67" i="33"/>
  <c r="O67" i="33" s="1"/>
  <c r="N68" i="33"/>
  <c r="O68" i="33" s="1"/>
  <c r="N69" i="33"/>
  <c r="O69" i="33" s="1"/>
  <c r="N70" i="33"/>
  <c r="O70" i="33" s="1"/>
  <c r="N71" i="33"/>
  <c r="O71" i="33"/>
  <c r="D72" i="33"/>
  <c r="E72" i="33"/>
  <c r="F72" i="33"/>
  <c r="G72" i="33"/>
  <c r="H72" i="33"/>
  <c r="N72" i="33" s="1"/>
  <c r="O72" i="33" s="1"/>
  <c r="I72" i="33"/>
  <c r="J72" i="33"/>
  <c r="K72" i="33"/>
  <c r="L72" i="33"/>
  <c r="M72" i="33"/>
  <c r="N73" i="33"/>
  <c r="O73" i="33"/>
  <c r="N74" i="33"/>
  <c r="O74" i="33" s="1"/>
  <c r="N75" i="33"/>
  <c r="O75" i="33"/>
  <c r="N76" i="33"/>
  <c r="O76" i="33" s="1"/>
  <c r="D77" i="33"/>
  <c r="E77" i="33"/>
  <c r="F77" i="33"/>
  <c r="G77" i="33"/>
  <c r="H77" i="33"/>
  <c r="I77" i="33"/>
  <c r="J77" i="33"/>
  <c r="N77" i="33" s="1"/>
  <c r="O77" i="33" s="1"/>
  <c r="K77" i="33"/>
  <c r="L77" i="33"/>
  <c r="M77" i="33"/>
  <c r="N78" i="33"/>
  <c r="O78" i="33" s="1"/>
  <c r="N79" i="33"/>
  <c r="O79" i="33"/>
  <c r="N80" i="33"/>
  <c r="O80" i="33"/>
  <c r="N81" i="33"/>
  <c r="O81" i="33" s="1"/>
  <c r="N82" i="33"/>
  <c r="O82" i="33" s="1"/>
  <c r="N83" i="33"/>
  <c r="O83" i="33" s="1"/>
  <c r="D84" i="33"/>
  <c r="E84" i="33"/>
  <c r="F84" i="33"/>
  <c r="G84" i="33"/>
  <c r="N84" i="33" s="1"/>
  <c r="O84" i="33" s="1"/>
  <c r="H84" i="33"/>
  <c r="I84" i="33"/>
  <c r="J84" i="33"/>
  <c r="K84" i="33"/>
  <c r="L84" i="33"/>
  <c r="M84" i="33"/>
  <c r="N85" i="33"/>
  <c r="O85" i="33" s="1"/>
  <c r="D5" i="34"/>
  <c r="E5" i="34"/>
  <c r="F5" i="34"/>
  <c r="F82" i="34" s="1"/>
  <c r="G5" i="34"/>
  <c r="H5" i="34"/>
  <c r="I5" i="34"/>
  <c r="N5" i="34" s="1"/>
  <c r="O5" i="34" s="1"/>
  <c r="J5" i="34"/>
  <c r="K5" i="34"/>
  <c r="L5" i="34"/>
  <c r="M5" i="34"/>
  <c r="N6" i="34"/>
  <c r="O6" i="34"/>
  <c r="N7" i="34"/>
  <c r="O7" i="34" s="1"/>
  <c r="N8" i="34"/>
  <c r="O8" i="34" s="1"/>
  <c r="N9" i="34"/>
  <c r="O9" i="34"/>
  <c r="N10" i="34"/>
  <c r="O10" i="34"/>
  <c r="N11" i="34"/>
  <c r="O11" i="34" s="1"/>
  <c r="D12" i="34"/>
  <c r="E12" i="34"/>
  <c r="F12" i="34"/>
  <c r="G12" i="34"/>
  <c r="H12" i="34"/>
  <c r="I12" i="34"/>
  <c r="J12" i="34"/>
  <c r="K12" i="34"/>
  <c r="L12" i="34"/>
  <c r="M12" i="34"/>
  <c r="N13" i="34"/>
  <c r="O13" i="34"/>
  <c r="N14" i="34"/>
  <c r="O14" i="34" s="1"/>
  <c r="N15" i="34"/>
  <c r="O15" i="34" s="1"/>
  <c r="D16" i="34"/>
  <c r="E16" i="34"/>
  <c r="N16" i="34" s="1"/>
  <c r="O16" i="34" s="1"/>
  <c r="F16" i="34"/>
  <c r="G16" i="34"/>
  <c r="H16" i="34"/>
  <c r="I16" i="34"/>
  <c r="J16" i="34"/>
  <c r="K16" i="34"/>
  <c r="L16" i="34"/>
  <c r="M16" i="34"/>
  <c r="N17" i="34"/>
  <c r="O17" i="34" s="1"/>
  <c r="N18" i="34"/>
  <c r="O18" i="34" s="1"/>
  <c r="N19" i="34"/>
  <c r="O19" i="34" s="1"/>
  <c r="N20" i="34"/>
  <c r="O20" i="34"/>
  <c r="N21" i="34"/>
  <c r="O21" i="34"/>
  <c r="N22" i="34"/>
  <c r="O22" i="34"/>
  <c r="N23" i="34"/>
  <c r="O23" i="34" s="1"/>
  <c r="N24" i="34"/>
  <c r="O24" i="34" s="1"/>
  <c r="N25" i="34"/>
  <c r="O25" i="34" s="1"/>
  <c r="N26" i="34"/>
  <c r="O26" i="34"/>
  <c r="N27" i="34"/>
  <c r="O27" i="34"/>
  <c r="N28" i="34"/>
  <c r="O28" i="34" s="1"/>
  <c r="N29" i="34"/>
  <c r="O29" i="34"/>
  <c r="N30" i="34"/>
  <c r="O30" i="34" s="1"/>
  <c r="N31" i="34"/>
  <c r="O31" i="34" s="1"/>
  <c r="N32" i="34"/>
  <c r="O32" i="34" s="1"/>
  <c r="N33" i="34"/>
  <c r="O33" i="34"/>
  <c r="N34" i="34"/>
  <c r="O34" i="34" s="1"/>
  <c r="N35" i="34"/>
  <c r="O35" i="34" s="1"/>
  <c r="N36" i="34"/>
  <c r="O36" i="34" s="1"/>
  <c r="N37" i="34"/>
  <c r="O37" i="34" s="1"/>
  <c r="N38" i="34"/>
  <c r="O38" i="34" s="1"/>
  <c r="N39" i="34"/>
  <c r="O39" i="34"/>
  <c r="N40" i="34"/>
  <c r="O40" i="34" s="1"/>
  <c r="N41" i="34"/>
  <c r="O41" i="34"/>
  <c r="N42" i="34"/>
  <c r="O42" i="34" s="1"/>
  <c r="D43" i="34"/>
  <c r="E43" i="34"/>
  <c r="F43" i="34"/>
  <c r="G43" i="34"/>
  <c r="H43" i="34"/>
  <c r="I43" i="34"/>
  <c r="N43" i="34" s="1"/>
  <c r="O43" i="34" s="1"/>
  <c r="J43" i="34"/>
  <c r="K43" i="34"/>
  <c r="L43" i="34"/>
  <c r="M43" i="34"/>
  <c r="N44" i="34"/>
  <c r="O44" i="34" s="1"/>
  <c r="N45" i="34"/>
  <c r="O45" i="34" s="1"/>
  <c r="N46" i="34"/>
  <c r="O46" i="34" s="1"/>
  <c r="N47" i="34"/>
  <c r="O47" i="34"/>
  <c r="N48" i="34"/>
  <c r="O48" i="34" s="1"/>
  <c r="N49" i="34"/>
  <c r="O49" i="34"/>
  <c r="N50" i="34"/>
  <c r="O50" i="34" s="1"/>
  <c r="N51" i="34"/>
  <c r="O51" i="34" s="1"/>
  <c r="N52" i="34"/>
  <c r="O52" i="34" s="1"/>
  <c r="N53" i="34"/>
  <c r="O53" i="34"/>
  <c r="N54" i="34"/>
  <c r="O54" i="34" s="1"/>
  <c r="N55" i="34"/>
  <c r="O55" i="34"/>
  <c r="N56" i="34"/>
  <c r="O56" i="34" s="1"/>
  <c r="N57" i="34"/>
  <c r="O57" i="34" s="1"/>
  <c r="N58" i="34"/>
  <c r="O58" i="34" s="1"/>
  <c r="N59" i="34"/>
  <c r="O59" i="34"/>
  <c r="N60" i="34"/>
  <c r="O60" i="34" s="1"/>
  <c r="N61" i="34"/>
  <c r="O61" i="34" s="1"/>
  <c r="N62" i="34"/>
  <c r="O62" i="34" s="1"/>
  <c r="N63" i="34"/>
  <c r="O63" i="34" s="1"/>
  <c r="N64" i="34"/>
  <c r="O64" i="34" s="1"/>
  <c r="N65" i="34"/>
  <c r="O65" i="34"/>
  <c r="N66" i="34"/>
  <c r="O66" i="34" s="1"/>
  <c r="N67" i="34"/>
  <c r="O67" i="34"/>
  <c r="N68" i="34"/>
  <c r="O68" i="34" s="1"/>
  <c r="D69" i="34"/>
  <c r="E69" i="34"/>
  <c r="F69" i="34"/>
  <c r="G69" i="34"/>
  <c r="H69" i="34"/>
  <c r="I69" i="34"/>
  <c r="J69" i="34"/>
  <c r="K69" i="34"/>
  <c r="L69" i="34"/>
  <c r="M69" i="34"/>
  <c r="N70" i="34"/>
  <c r="O70" i="34" s="1"/>
  <c r="N71" i="34"/>
  <c r="O71" i="34" s="1"/>
  <c r="N72" i="34"/>
  <c r="O72" i="34"/>
  <c r="N73" i="34"/>
  <c r="O73" i="34" s="1"/>
  <c r="D74" i="34"/>
  <c r="E74" i="34"/>
  <c r="F74" i="34"/>
  <c r="G74" i="34"/>
  <c r="H74" i="34"/>
  <c r="I74" i="34"/>
  <c r="J74" i="34"/>
  <c r="K74" i="34"/>
  <c r="L74" i="34"/>
  <c r="L82" i="34" s="1"/>
  <c r="M74" i="34"/>
  <c r="N75" i="34"/>
  <c r="O75" i="34"/>
  <c r="N76" i="34"/>
  <c r="O76" i="34" s="1"/>
  <c r="N77" i="34"/>
  <c r="O77" i="34"/>
  <c r="N78" i="34"/>
  <c r="O78" i="34"/>
  <c r="N79" i="34"/>
  <c r="O79" i="34"/>
  <c r="D80" i="34"/>
  <c r="N80" i="34" s="1"/>
  <c r="O80" i="34" s="1"/>
  <c r="E80" i="34"/>
  <c r="F80" i="34"/>
  <c r="G80" i="34"/>
  <c r="H80" i="34"/>
  <c r="I80" i="34"/>
  <c r="J80" i="34"/>
  <c r="K80" i="34"/>
  <c r="L80" i="34"/>
  <c r="M80" i="34"/>
  <c r="N81" i="34"/>
  <c r="O81" i="34"/>
  <c r="J82" i="34"/>
  <c r="D5" i="35"/>
  <c r="E5" i="35"/>
  <c r="F5" i="35"/>
  <c r="G5" i="35"/>
  <c r="H5" i="35"/>
  <c r="I5" i="35"/>
  <c r="J5" i="35"/>
  <c r="K5" i="35"/>
  <c r="L5" i="35"/>
  <c r="L85" i="35" s="1"/>
  <c r="M5" i="35"/>
  <c r="N6" i="35"/>
  <c r="O6" i="35"/>
  <c r="N7" i="35"/>
  <c r="O7" i="35"/>
  <c r="N8" i="35"/>
  <c r="O8" i="35"/>
  <c r="N9" i="35"/>
  <c r="O9" i="35"/>
  <c r="N10" i="35"/>
  <c r="O10" i="35"/>
  <c r="N11" i="35"/>
  <c r="O11" i="35" s="1"/>
  <c r="D12" i="35"/>
  <c r="E12" i="35"/>
  <c r="F12" i="35"/>
  <c r="G12" i="35"/>
  <c r="H12" i="35"/>
  <c r="I12" i="35"/>
  <c r="J12" i="35"/>
  <c r="K12" i="35"/>
  <c r="L12" i="35"/>
  <c r="N12" i="35" s="1"/>
  <c r="O12" i="35" s="1"/>
  <c r="M12" i="35"/>
  <c r="N13" i="35"/>
  <c r="O13" i="35"/>
  <c r="N14" i="35"/>
  <c r="O14" i="35" s="1"/>
  <c r="N15" i="35"/>
  <c r="O15" i="35"/>
  <c r="D16" i="35"/>
  <c r="E16" i="35"/>
  <c r="F16" i="35"/>
  <c r="G16" i="35"/>
  <c r="H16" i="35"/>
  <c r="N16" i="35" s="1"/>
  <c r="O16" i="35" s="1"/>
  <c r="I16" i="35"/>
  <c r="J16" i="35"/>
  <c r="K16" i="35"/>
  <c r="L16" i="35"/>
  <c r="M16" i="35"/>
  <c r="N17" i="35"/>
  <c r="O17" i="35" s="1"/>
  <c r="N18" i="35"/>
  <c r="O18" i="35" s="1"/>
  <c r="N19" i="35"/>
  <c r="O19" i="35"/>
  <c r="N20" i="35"/>
  <c r="O20" i="35" s="1"/>
  <c r="N21" i="35"/>
  <c r="O21" i="35"/>
  <c r="N22" i="35"/>
  <c r="O22" i="35" s="1"/>
  <c r="N23" i="35"/>
  <c r="O23" i="35" s="1"/>
  <c r="N24" i="35"/>
  <c r="O24" i="35" s="1"/>
  <c r="N25" i="35"/>
  <c r="O25" i="35"/>
  <c r="N26" i="35"/>
  <c r="O26" i="35" s="1"/>
  <c r="N27" i="35"/>
  <c r="O27" i="35" s="1"/>
  <c r="N28" i="35"/>
  <c r="O28" i="35" s="1"/>
  <c r="N29" i="35"/>
  <c r="O29" i="35" s="1"/>
  <c r="N30" i="35"/>
  <c r="O30" i="35" s="1"/>
  <c r="N31" i="35"/>
  <c r="O31" i="35"/>
  <c r="N32" i="35"/>
  <c r="O32" i="35" s="1"/>
  <c r="N33" i="35"/>
  <c r="O33" i="35"/>
  <c r="N34" i="35"/>
  <c r="O34" i="35" s="1"/>
  <c r="N35" i="35"/>
  <c r="O35" i="35" s="1"/>
  <c r="N36" i="35"/>
  <c r="O36" i="35" s="1"/>
  <c r="N37" i="35"/>
  <c r="O37" i="35"/>
  <c r="N38" i="35"/>
  <c r="O38" i="35" s="1"/>
  <c r="N39" i="35"/>
  <c r="O39" i="35"/>
  <c r="N40" i="35"/>
  <c r="O40" i="35" s="1"/>
  <c r="D41" i="35"/>
  <c r="E41" i="35"/>
  <c r="F41" i="35"/>
  <c r="G41" i="35"/>
  <c r="H41" i="35"/>
  <c r="I41" i="35"/>
  <c r="J41" i="35"/>
  <c r="K41" i="35"/>
  <c r="L41" i="35"/>
  <c r="M41" i="35"/>
  <c r="N42" i="35"/>
  <c r="O42" i="35" s="1"/>
  <c r="N43" i="35"/>
  <c r="O43" i="35" s="1"/>
  <c r="N44" i="35"/>
  <c r="O44" i="35" s="1"/>
  <c r="N45" i="35"/>
  <c r="O45" i="35"/>
  <c r="N46" i="35"/>
  <c r="O46" i="35" s="1"/>
  <c r="N47" i="35"/>
  <c r="O47" i="35" s="1"/>
  <c r="N48" i="35"/>
  <c r="O48" i="35" s="1"/>
  <c r="N49" i="35"/>
  <c r="O49" i="35" s="1"/>
  <c r="N50" i="35"/>
  <c r="O50" i="35" s="1"/>
  <c r="N51" i="35"/>
  <c r="O51" i="35"/>
  <c r="N52" i="35"/>
  <c r="O52" i="35" s="1"/>
  <c r="N53" i="35"/>
  <c r="O53" i="35" s="1"/>
  <c r="N54" i="35"/>
  <c r="O54" i="35" s="1"/>
  <c r="N55" i="35"/>
  <c r="O55" i="35" s="1"/>
  <c r="N56" i="35"/>
  <c r="O56" i="35" s="1"/>
  <c r="N57" i="35"/>
  <c r="O57" i="35"/>
  <c r="N58" i="35"/>
  <c r="O58" i="35" s="1"/>
  <c r="N59" i="35"/>
  <c r="O59" i="35" s="1"/>
  <c r="N60" i="35"/>
  <c r="O60" i="35" s="1"/>
  <c r="N61" i="35"/>
  <c r="O61" i="35" s="1"/>
  <c r="N62" i="35"/>
  <c r="O62" i="35" s="1"/>
  <c r="N63" i="35"/>
  <c r="O63" i="35"/>
  <c r="N64" i="35"/>
  <c r="O64" i="35" s="1"/>
  <c r="N65" i="35"/>
  <c r="O65" i="35" s="1"/>
  <c r="N66" i="35"/>
  <c r="O66" i="35" s="1"/>
  <c r="N67" i="35"/>
  <c r="O67" i="35" s="1"/>
  <c r="N68" i="35"/>
  <c r="O68" i="35" s="1"/>
  <c r="D69" i="35"/>
  <c r="E69" i="35"/>
  <c r="N69" i="35" s="1"/>
  <c r="O69" i="35" s="1"/>
  <c r="F69" i="35"/>
  <c r="G69" i="35"/>
  <c r="H69" i="35"/>
  <c r="I69" i="35"/>
  <c r="J69" i="35"/>
  <c r="K69" i="35"/>
  <c r="L69" i="35"/>
  <c r="M69" i="35"/>
  <c r="N70" i="35"/>
  <c r="O70" i="35"/>
  <c r="N71" i="35"/>
  <c r="O71" i="35" s="1"/>
  <c r="N72" i="35"/>
  <c r="O72" i="35"/>
  <c r="N73" i="35"/>
  <c r="O73" i="35" s="1"/>
  <c r="N74" i="35"/>
  <c r="O74" i="35" s="1"/>
  <c r="N75" i="35"/>
  <c r="O75" i="35" s="1"/>
  <c r="D76" i="35"/>
  <c r="E76" i="35"/>
  <c r="F76" i="35"/>
  <c r="G76" i="35"/>
  <c r="H76" i="35"/>
  <c r="I76" i="35"/>
  <c r="J76" i="35"/>
  <c r="K76" i="35"/>
  <c r="L76" i="35"/>
  <c r="M76" i="35"/>
  <c r="N77" i="35"/>
  <c r="O77" i="35"/>
  <c r="N78" i="35"/>
  <c r="O78" i="35" s="1"/>
  <c r="N79" i="35"/>
  <c r="O79" i="35" s="1"/>
  <c r="N80" i="35"/>
  <c r="O80" i="35" s="1"/>
  <c r="N81" i="35"/>
  <c r="O81" i="35" s="1"/>
  <c r="D82" i="35"/>
  <c r="E82" i="35"/>
  <c r="F82" i="35"/>
  <c r="G82" i="35"/>
  <c r="N82" i="35" s="1"/>
  <c r="O82" i="35" s="1"/>
  <c r="H82" i="35"/>
  <c r="I82" i="35"/>
  <c r="J82" i="35"/>
  <c r="K82" i="35"/>
  <c r="L82" i="35"/>
  <c r="M82" i="35"/>
  <c r="N83" i="35"/>
  <c r="O83" i="35" s="1"/>
  <c r="N84" i="35"/>
  <c r="O84" i="35" s="1"/>
  <c r="D85" i="35"/>
  <c r="D5" i="37"/>
  <c r="E5" i="37"/>
  <c r="E89" i="37" s="1"/>
  <c r="F5" i="37"/>
  <c r="F89" i="37" s="1"/>
  <c r="G5" i="37"/>
  <c r="H5" i="37"/>
  <c r="I5" i="37"/>
  <c r="J5" i="37"/>
  <c r="K5" i="37"/>
  <c r="L5" i="37"/>
  <c r="M5" i="37"/>
  <c r="N6" i="37"/>
  <c r="O6" i="37"/>
  <c r="N7" i="37"/>
  <c r="O7" i="37"/>
  <c r="N8" i="37"/>
  <c r="O8" i="37"/>
  <c r="N9" i="37"/>
  <c r="O9" i="37"/>
  <c r="N10" i="37"/>
  <c r="O10" i="37"/>
  <c r="N11" i="37"/>
  <c r="O11" i="37" s="1"/>
  <c r="N12" i="37"/>
  <c r="O12" i="37"/>
  <c r="D13" i="37"/>
  <c r="E13" i="37"/>
  <c r="F13" i="37"/>
  <c r="G13" i="37"/>
  <c r="H13" i="37"/>
  <c r="I13" i="37"/>
  <c r="J13" i="37"/>
  <c r="K13" i="37"/>
  <c r="L13" i="37"/>
  <c r="M13" i="37"/>
  <c r="N14" i="37"/>
  <c r="O14" i="37" s="1"/>
  <c r="N15" i="37"/>
  <c r="O15" i="37" s="1"/>
  <c r="N16" i="37"/>
  <c r="O16" i="37" s="1"/>
  <c r="D17" i="37"/>
  <c r="E17" i="37"/>
  <c r="N17" i="37" s="1"/>
  <c r="O17" i="37" s="1"/>
  <c r="F17" i="37"/>
  <c r="G17" i="37"/>
  <c r="H17" i="37"/>
  <c r="I17" i="37"/>
  <c r="J17" i="37"/>
  <c r="K17" i="37"/>
  <c r="L17" i="37"/>
  <c r="M17" i="37"/>
  <c r="N18" i="37"/>
  <c r="O18" i="37" s="1"/>
  <c r="N19" i="37"/>
  <c r="O19" i="37"/>
  <c r="N20" i="37"/>
  <c r="O20" i="37" s="1"/>
  <c r="N21" i="37"/>
  <c r="O21" i="37"/>
  <c r="N22" i="37"/>
  <c r="O22" i="37" s="1"/>
  <c r="N23" i="37"/>
  <c r="O23" i="37" s="1"/>
  <c r="N24" i="37"/>
  <c r="O24" i="37" s="1"/>
  <c r="N25" i="37"/>
  <c r="O25" i="37"/>
  <c r="N26" i="37"/>
  <c r="O26" i="37" s="1"/>
  <c r="N27" i="37"/>
  <c r="O27" i="37"/>
  <c r="N28" i="37"/>
  <c r="O28" i="37" s="1"/>
  <c r="N29" i="37"/>
  <c r="O29" i="37" s="1"/>
  <c r="N30" i="37"/>
  <c r="O30" i="37" s="1"/>
  <c r="N31" i="37"/>
  <c r="O31" i="37"/>
  <c r="N32" i="37"/>
  <c r="O32" i="37" s="1"/>
  <c r="N33" i="37"/>
  <c r="O33" i="37" s="1"/>
  <c r="N34" i="37"/>
  <c r="O34" i="37" s="1"/>
  <c r="N35" i="37"/>
  <c r="O35" i="37" s="1"/>
  <c r="N36" i="37"/>
  <c r="O36" i="37" s="1"/>
  <c r="N37" i="37"/>
  <c r="O37" i="37"/>
  <c r="N38" i="37"/>
  <c r="O38" i="37" s="1"/>
  <c r="N39" i="37"/>
  <c r="O39" i="37"/>
  <c r="N40" i="37"/>
  <c r="O40" i="37" s="1"/>
  <c r="N41" i="37"/>
  <c r="O41" i="37" s="1"/>
  <c r="N42" i="37"/>
  <c r="O42" i="37" s="1"/>
  <c r="N43" i="37"/>
  <c r="O43" i="37"/>
  <c r="D44" i="37"/>
  <c r="E44" i="37"/>
  <c r="F44" i="37"/>
  <c r="N44" i="37" s="1"/>
  <c r="O44" i="37" s="1"/>
  <c r="G44" i="37"/>
  <c r="H44" i="37"/>
  <c r="H89" i="37" s="1"/>
  <c r="I44" i="37"/>
  <c r="J44" i="37"/>
  <c r="K44" i="37"/>
  <c r="L44" i="37"/>
  <c r="M44" i="37"/>
  <c r="N45" i="37"/>
  <c r="O45" i="37"/>
  <c r="N46" i="37"/>
  <c r="O46" i="37" s="1"/>
  <c r="N47" i="37"/>
  <c r="O47" i="37"/>
  <c r="N48" i="37"/>
  <c r="O48" i="37" s="1"/>
  <c r="N49" i="37"/>
  <c r="O49" i="37" s="1"/>
  <c r="N50" i="37"/>
  <c r="O50" i="37" s="1"/>
  <c r="N51" i="37"/>
  <c r="O51" i="37"/>
  <c r="N52" i="37"/>
  <c r="O52" i="37" s="1"/>
  <c r="N53" i="37"/>
  <c r="O53" i="37" s="1"/>
  <c r="N54" i="37"/>
  <c r="O54" i="37" s="1"/>
  <c r="N55" i="37"/>
  <c r="O55" i="37" s="1"/>
  <c r="N56" i="37"/>
  <c r="O56" i="37" s="1"/>
  <c r="N57" i="37"/>
  <c r="O57" i="37"/>
  <c r="N58" i="37"/>
  <c r="O58" i="37" s="1"/>
  <c r="N59" i="37"/>
  <c r="O59" i="37"/>
  <c r="N60" i="37"/>
  <c r="O60" i="37" s="1"/>
  <c r="N61" i="37"/>
  <c r="O61" i="37" s="1"/>
  <c r="N62" i="37"/>
  <c r="O62" i="37" s="1"/>
  <c r="N63" i="37"/>
  <c r="O63" i="37"/>
  <c r="N64" i="37"/>
  <c r="O64" i="37" s="1"/>
  <c r="N65" i="37"/>
  <c r="O65" i="37"/>
  <c r="N66" i="37"/>
  <c r="O66" i="37" s="1"/>
  <c r="N67" i="37"/>
  <c r="O67" i="37" s="1"/>
  <c r="N68" i="37"/>
  <c r="O68" i="37" s="1"/>
  <c r="N69" i="37"/>
  <c r="O69" i="37"/>
  <c r="N70" i="37"/>
  <c r="O70" i="37" s="1"/>
  <c r="D71" i="37"/>
  <c r="E71" i="37"/>
  <c r="F71" i="37"/>
  <c r="N71" i="37" s="1"/>
  <c r="O71" i="37" s="1"/>
  <c r="G71" i="37"/>
  <c r="H71" i="37"/>
  <c r="I71" i="37"/>
  <c r="J71" i="37"/>
  <c r="K71" i="37"/>
  <c r="L71" i="37"/>
  <c r="M71" i="37"/>
  <c r="N72" i="37"/>
  <c r="O72" i="37" s="1"/>
  <c r="N73" i="37"/>
  <c r="O73" i="37" s="1"/>
  <c r="N74" i="37"/>
  <c r="O74" i="37" s="1"/>
  <c r="N75" i="37"/>
  <c r="O75" i="37" s="1"/>
  <c r="N76" i="37"/>
  <c r="O76" i="37" s="1"/>
  <c r="N77" i="37"/>
  <c r="O77" i="37"/>
  <c r="N78" i="37"/>
  <c r="O78" i="37" s="1"/>
  <c r="D79" i="37"/>
  <c r="N79" i="37" s="1"/>
  <c r="O79" i="37" s="1"/>
  <c r="E79" i="37"/>
  <c r="F79" i="37"/>
  <c r="G79" i="37"/>
  <c r="H79" i="37"/>
  <c r="I79" i="37"/>
  <c r="J79" i="37"/>
  <c r="K79" i="37"/>
  <c r="K89" i="37" s="1"/>
  <c r="L79" i="37"/>
  <c r="M79" i="37"/>
  <c r="N80" i="37"/>
  <c r="O80" i="37"/>
  <c r="N81" i="37"/>
  <c r="O81" i="37" s="1"/>
  <c r="N82" i="37"/>
  <c r="O82" i="37" s="1"/>
  <c r="N83" i="37"/>
  <c r="O83" i="37" s="1"/>
  <c r="N84" i="37"/>
  <c r="O84" i="37"/>
  <c r="N85" i="37"/>
  <c r="O85" i="37" s="1"/>
  <c r="D86" i="37"/>
  <c r="E86" i="37"/>
  <c r="F86" i="37"/>
  <c r="G86" i="37"/>
  <c r="H86" i="37"/>
  <c r="I86" i="37"/>
  <c r="J86" i="37"/>
  <c r="K86" i="37"/>
  <c r="L86" i="37"/>
  <c r="M86" i="37"/>
  <c r="N87" i="37"/>
  <c r="O87" i="37" s="1"/>
  <c r="N88" i="37"/>
  <c r="O88" i="37" s="1"/>
  <c r="D5" i="38"/>
  <c r="E5" i="38"/>
  <c r="F5" i="38"/>
  <c r="G5" i="38"/>
  <c r="H5" i="38"/>
  <c r="H97" i="38" s="1"/>
  <c r="I5" i="38"/>
  <c r="I97" i="38" s="1"/>
  <c r="J5" i="38"/>
  <c r="K5" i="38"/>
  <c r="L5" i="38"/>
  <c r="M5" i="38"/>
  <c r="N6" i="38"/>
  <c r="O6" i="38" s="1"/>
  <c r="N7" i="38"/>
  <c r="O7" i="38"/>
  <c r="N8" i="38"/>
  <c r="O8" i="38" s="1"/>
  <c r="N9" i="38"/>
  <c r="O9" i="38"/>
  <c r="N10" i="38"/>
  <c r="O10" i="38" s="1"/>
  <c r="N11" i="38"/>
  <c r="O11" i="38" s="1"/>
  <c r="N12" i="38"/>
  <c r="O12" i="38" s="1"/>
  <c r="D13" i="38"/>
  <c r="E13" i="38"/>
  <c r="F13" i="38"/>
  <c r="G13" i="38"/>
  <c r="H13" i="38"/>
  <c r="I13" i="38"/>
  <c r="N13" i="38" s="1"/>
  <c r="O13" i="38" s="1"/>
  <c r="J13" i="38"/>
  <c r="K13" i="38"/>
  <c r="L13" i="38"/>
  <c r="M13" i="38"/>
  <c r="N14" i="38"/>
  <c r="O14" i="38"/>
  <c r="N15" i="38"/>
  <c r="O15" i="38" s="1"/>
  <c r="N16" i="38"/>
  <c r="O16" i="38"/>
  <c r="D17" i="38"/>
  <c r="E17" i="38"/>
  <c r="F17" i="38"/>
  <c r="G17" i="38"/>
  <c r="H17" i="38"/>
  <c r="I17" i="38"/>
  <c r="J17" i="38"/>
  <c r="K17" i="38"/>
  <c r="L17" i="38"/>
  <c r="M17" i="38"/>
  <c r="N18" i="38"/>
  <c r="O18" i="38" s="1"/>
  <c r="N19" i="38"/>
  <c r="O19" i="38"/>
  <c r="N20" i="38"/>
  <c r="O20" i="38" s="1"/>
  <c r="N21" i="38"/>
  <c r="O21" i="38"/>
  <c r="N22" i="38"/>
  <c r="O22" i="38" s="1"/>
  <c r="N23" i="38"/>
  <c r="O23" i="38"/>
  <c r="N24" i="38"/>
  <c r="O24" i="38" s="1"/>
  <c r="N25" i="38"/>
  <c r="O25" i="38"/>
  <c r="N26" i="38"/>
  <c r="O26" i="38" s="1"/>
  <c r="N27" i="38"/>
  <c r="O27" i="38"/>
  <c r="N28" i="38"/>
  <c r="O28" i="38" s="1"/>
  <c r="N29" i="38"/>
  <c r="O29" i="38" s="1"/>
  <c r="N30" i="38"/>
  <c r="O30" i="38" s="1"/>
  <c r="N31" i="38"/>
  <c r="O31" i="38" s="1"/>
  <c r="N32" i="38"/>
  <c r="O32" i="38" s="1"/>
  <c r="N33" i="38"/>
  <c r="O33" i="38"/>
  <c r="N34" i="38"/>
  <c r="O34" i="38" s="1"/>
  <c r="N35" i="38"/>
  <c r="O35" i="38" s="1"/>
  <c r="N36" i="38"/>
  <c r="O36" i="38" s="1"/>
  <c r="N37" i="38"/>
  <c r="O37" i="38" s="1"/>
  <c r="N38" i="38"/>
  <c r="O38" i="38" s="1"/>
  <c r="N39" i="38"/>
  <c r="O39" i="38"/>
  <c r="N40" i="38"/>
  <c r="O40" i="38" s="1"/>
  <c r="N41" i="38"/>
  <c r="O41" i="38" s="1"/>
  <c r="N42" i="38"/>
  <c r="O42" i="38" s="1"/>
  <c r="N43" i="38"/>
  <c r="O43" i="38" s="1"/>
  <c r="N44" i="38"/>
  <c r="O44" i="38" s="1"/>
  <c r="N45" i="38"/>
  <c r="O45" i="38"/>
  <c r="D46" i="38"/>
  <c r="E46" i="38"/>
  <c r="F46" i="38"/>
  <c r="N46" i="38" s="1"/>
  <c r="O46" i="38" s="1"/>
  <c r="G46" i="38"/>
  <c r="H46" i="38"/>
  <c r="I46" i="38"/>
  <c r="J46" i="38"/>
  <c r="K46" i="38"/>
  <c r="L46" i="38"/>
  <c r="M46" i="38"/>
  <c r="N47" i="38"/>
  <c r="O47" i="38"/>
  <c r="N48" i="38"/>
  <c r="O48" i="38"/>
  <c r="N49" i="38"/>
  <c r="O49" i="38" s="1"/>
  <c r="N50" i="38"/>
  <c r="O50" i="38"/>
  <c r="N51" i="38"/>
  <c r="O51" i="38"/>
  <c r="N52" i="38"/>
  <c r="O52" i="38" s="1"/>
  <c r="N53" i="38"/>
  <c r="O53" i="38"/>
  <c r="N54" i="38"/>
  <c r="O54" i="38" s="1"/>
  <c r="N55" i="38"/>
  <c r="O55" i="38" s="1"/>
  <c r="N56" i="38"/>
  <c r="O56" i="38"/>
  <c r="N57" i="38"/>
  <c r="O57" i="38"/>
  <c r="N58" i="38"/>
  <c r="O58" i="38" s="1"/>
  <c r="N59" i="38"/>
  <c r="O59" i="38"/>
  <c r="N60" i="38"/>
  <c r="O60" i="38" s="1"/>
  <c r="N61" i="38"/>
  <c r="O61" i="38" s="1"/>
  <c r="N62" i="38"/>
  <c r="O62" i="38"/>
  <c r="N63" i="38"/>
  <c r="O63" i="38"/>
  <c r="N64" i="38"/>
  <c r="O64" i="38" s="1"/>
  <c r="N65" i="38"/>
  <c r="O65" i="38"/>
  <c r="N66" i="38"/>
  <c r="O66" i="38"/>
  <c r="N67" i="38"/>
  <c r="O67" i="38" s="1"/>
  <c r="N68" i="38"/>
  <c r="O68" i="38"/>
  <c r="N69" i="38"/>
  <c r="O69" i="38"/>
  <c r="N70" i="38"/>
  <c r="O70" i="38" s="1"/>
  <c r="N71" i="38"/>
  <c r="O71" i="38"/>
  <c r="N72" i="38"/>
  <c r="O72" i="38"/>
  <c r="D73" i="38"/>
  <c r="E73" i="38"/>
  <c r="F73" i="38"/>
  <c r="G73" i="38"/>
  <c r="H73" i="38"/>
  <c r="I73" i="38"/>
  <c r="J73" i="38"/>
  <c r="K73" i="38"/>
  <c r="L73" i="38"/>
  <c r="M73" i="38"/>
  <c r="M97" i="38" s="1"/>
  <c r="N74" i="38"/>
  <c r="O74" i="38" s="1"/>
  <c r="N75" i="38"/>
  <c r="O75" i="38" s="1"/>
  <c r="N76" i="38"/>
  <c r="O76" i="38"/>
  <c r="N77" i="38"/>
  <c r="O77" i="38" s="1"/>
  <c r="N78" i="38"/>
  <c r="O78" i="38"/>
  <c r="N79" i="38"/>
  <c r="O79" i="38" s="1"/>
  <c r="N80" i="38"/>
  <c r="O80" i="38" s="1"/>
  <c r="N81" i="38"/>
  <c r="O81" i="38" s="1"/>
  <c r="N82" i="38"/>
  <c r="O82" i="38"/>
  <c r="N83" i="38"/>
  <c r="O83" i="38" s="1"/>
  <c r="N84" i="38"/>
  <c r="O84" i="38"/>
  <c r="D85" i="38"/>
  <c r="E85" i="38"/>
  <c r="F85" i="38"/>
  <c r="G85" i="38"/>
  <c r="H85" i="38"/>
  <c r="I85" i="38"/>
  <c r="J85" i="38"/>
  <c r="K85" i="38"/>
  <c r="L85" i="38"/>
  <c r="M85" i="38"/>
  <c r="N86" i="38"/>
  <c r="O86" i="38"/>
  <c r="N87" i="38"/>
  <c r="O87" i="38" s="1"/>
  <c r="N88" i="38"/>
  <c r="O88" i="38" s="1"/>
  <c r="N89" i="38"/>
  <c r="O89" i="38" s="1"/>
  <c r="N90" i="38"/>
  <c r="O90" i="38"/>
  <c r="N91" i="38"/>
  <c r="O91" i="38" s="1"/>
  <c r="D92" i="38"/>
  <c r="E92" i="38"/>
  <c r="F92" i="38"/>
  <c r="N92" i="38" s="1"/>
  <c r="O92" i="38" s="1"/>
  <c r="G92" i="38"/>
  <c r="H92" i="38"/>
  <c r="I92" i="38"/>
  <c r="J92" i="38"/>
  <c r="K92" i="38"/>
  <c r="L92" i="38"/>
  <c r="M92" i="38"/>
  <c r="N93" i="38"/>
  <c r="O93" i="38" s="1"/>
  <c r="N94" i="38"/>
  <c r="O94" i="38"/>
  <c r="N95" i="38"/>
  <c r="O95" i="38"/>
  <c r="N96" i="38"/>
  <c r="O96" i="38" s="1"/>
  <c r="D5" i="39"/>
  <c r="E5" i="39"/>
  <c r="F5" i="39"/>
  <c r="G5" i="39"/>
  <c r="G93" i="39" s="1"/>
  <c r="H5" i="39"/>
  <c r="H93" i="39" s="1"/>
  <c r="I5" i="39"/>
  <c r="I93" i="39" s="1"/>
  <c r="J5" i="39"/>
  <c r="K5" i="39"/>
  <c r="L5" i="39"/>
  <c r="M5" i="39"/>
  <c r="N6" i="39"/>
  <c r="O6" i="39" s="1"/>
  <c r="N7" i="39"/>
  <c r="O7" i="39" s="1"/>
  <c r="N8" i="39"/>
  <c r="O8" i="39"/>
  <c r="N9" i="39"/>
  <c r="O9" i="39"/>
  <c r="N10" i="39"/>
  <c r="O10" i="39" s="1"/>
  <c r="N11" i="39"/>
  <c r="O11" i="39" s="1"/>
  <c r="N12" i="39"/>
  <c r="O12" i="39" s="1"/>
  <c r="D13" i="39"/>
  <c r="D93" i="39" s="1"/>
  <c r="E13" i="39"/>
  <c r="F13" i="39"/>
  <c r="G13" i="39"/>
  <c r="H13" i="39"/>
  <c r="I13" i="39"/>
  <c r="J13" i="39"/>
  <c r="K13" i="39"/>
  <c r="L13" i="39"/>
  <c r="M13" i="39"/>
  <c r="N14" i="39"/>
  <c r="O14" i="39" s="1"/>
  <c r="N15" i="39"/>
  <c r="O15" i="39" s="1"/>
  <c r="N16" i="39"/>
  <c r="O16" i="39" s="1"/>
  <c r="D17" i="39"/>
  <c r="E17" i="39"/>
  <c r="F17" i="39"/>
  <c r="G17" i="39"/>
  <c r="H17" i="39"/>
  <c r="I17" i="39"/>
  <c r="J17" i="39"/>
  <c r="J93" i="39" s="1"/>
  <c r="K17" i="39"/>
  <c r="K93" i="39" s="1"/>
  <c r="L17" i="39"/>
  <c r="M17" i="39"/>
  <c r="N18" i="39"/>
  <c r="O18" i="39"/>
  <c r="N19" i="39"/>
  <c r="O19" i="39" s="1"/>
  <c r="N20" i="39"/>
  <c r="O20" i="39"/>
  <c r="N21" i="39"/>
  <c r="O21" i="39" s="1"/>
  <c r="N22" i="39"/>
  <c r="O22" i="39"/>
  <c r="N23" i="39"/>
  <c r="O23" i="39" s="1"/>
  <c r="N24" i="39"/>
  <c r="O24" i="39" s="1"/>
  <c r="N25" i="39"/>
  <c r="O25" i="39" s="1"/>
  <c r="N26" i="39"/>
  <c r="O26" i="39"/>
  <c r="N27" i="39"/>
  <c r="O27" i="39" s="1"/>
  <c r="N28" i="39"/>
  <c r="O28" i="39"/>
  <c r="N29" i="39"/>
  <c r="O29" i="39" s="1"/>
  <c r="N30" i="39"/>
  <c r="O30" i="39" s="1"/>
  <c r="N31" i="39"/>
  <c r="O31" i="39" s="1"/>
  <c r="N32" i="39"/>
  <c r="O32" i="39"/>
  <c r="N33" i="39"/>
  <c r="O33" i="39" s="1"/>
  <c r="N34" i="39"/>
  <c r="O34" i="39"/>
  <c r="N35" i="39"/>
  <c r="O35" i="39" s="1"/>
  <c r="N36" i="39"/>
  <c r="O36" i="39" s="1"/>
  <c r="N37" i="39"/>
  <c r="O37" i="39" s="1"/>
  <c r="N38" i="39"/>
  <c r="O38" i="39"/>
  <c r="N39" i="39"/>
  <c r="O39" i="39" s="1"/>
  <c r="N40" i="39"/>
  <c r="O40" i="39"/>
  <c r="N41" i="39"/>
  <c r="O41" i="39" s="1"/>
  <c r="N42" i="39"/>
  <c r="O42" i="39" s="1"/>
  <c r="N43" i="39"/>
  <c r="O43" i="39" s="1"/>
  <c r="N44" i="39"/>
  <c r="O44" i="39"/>
  <c r="D45" i="39"/>
  <c r="N45" i="39" s="1"/>
  <c r="O45" i="39" s="1"/>
  <c r="E45" i="39"/>
  <c r="E93" i="39" s="1"/>
  <c r="F45" i="39"/>
  <c r="G45" i="39"/>
  <c r="H45" i="39"/>
  <c r="I45" i="39"/>
  <c r="J45" i="39"/>
  <c r="K45" i="39"/>
  <c r="L45" i="39"/>
  <c r="M45" i="39"/>
  <c r="N46" i="39"/>
  <c r="O46" i="39"/>
  <c r="N47" i="39"/>
  <c r="O47" i="39"/>
  <c r="N48" i="39"/>
  <c r="O48" i="39"/>
  <c r="N49" i="39"/>
  <c r="O49" i="39"/>
  <c r="N50" i="39"/>
  <c r="O50" i="39" s="1"/>
  <c r="N51" i="39"/>
  <c r="O51" i="39" s="1"/>
  <c r="N52" i="39"/>
  <c r="O52" i="39"/>
  <c r="N53" i="39"/>
  <c r="O53" i="39"/>
  <c r="N54" i="39"/>
  <c r="O54" i="39"/>
  <c r="N55" i="39"/>
  <c r="O55" i="39"/>
  <c r="N56" i="39"/>
  <c r="O56" i="39" s="1"/>
  <c r="N57" i="39"/>
  <c r="O57" i="39" s="1"/>
  <c r="N58" i="39"/>
  <c r="O58" i="39"/>
  <c r="N59" i="39"/>
  <c r="O59" i="39"/>
  <c r="N60" i="39"/>
  <c r="O60" i="39"/>
  <c r="N61" i="39"/>
  <c r="O61" i="39"/>
  <c r="N62" i="39"/>
  <c r="O62" i="39" s="1"/>
  <c r="N63" i="39"/>
  <c r="O63" i="39" s="1"/>
  <c r="N64" i="39"/>
  <c r="O64" i="39"/>
  <c r="N65" i="39"/>
  <c r="O65" i="39"/>
  <c r="N66" i="39"/>
  <c r="O66" i="39"/>
  <c r="N67" i="39"/>
  <c r="O67" i="39"/>
  <c r="N68" i="39"/>
  <c r="O68" i="39" s="1"/>
  <c r="N69" i="39"/>
  <c r="O69" i="39" s="1"/>
  <c r="N70" i="39"/>
  <c r="O70" i="39"/>
  <c r="N71" i="39"/>
  <c r="O71" i="39"/>
  <c r="D72" i="39"/>
  <c r="E72" i="39"/>
  <c r="N72" i="39" s="1"/>
  <c r="O72" i="39" s="1"/>
  <c r="F72" i="39"/>
  <c r="G72" i="39"/>
  <c r="H72" i="39"/>
  <c r="I72" i="39"/>
  <c r="J72" i="39"/>
  <c r="K72" i="39"/>
  <c r="L72" i="39"/>
  <c r="M72" i="39"/>
  <c r="M93" i="39" s="1"/>
  <c r="N73" i="39"/>
  <c r="O73" i="39"/>
  <c r="N74" i="39"/>
  <c r="O74" i="39"/>
  <c r="N75" i="39"/>
  <c r="O75" i="39" s="1"/>
  <c r="N76" i="39"/>
  <c r="O76" i="39" s="1"/>
  <c r="N77" i="39"/>
  <c r="O77" i="39"/>
  <c r="N78" i="39"/>
  <c r="O78" i="39"/>
  <c r="N79" i="39"/>
  <c r="O79" i="39"/>
  <c r="N80" i="39"/>
  <c r="O80" i="39"/>
  <c r="N81" i="39"/>
  <c r="O81" i="39" s="1"/>
  <c r="D82" i="39"/>
  <c r="N82" i="39" s="1"/>
  <c r="O82" i="39" s="1"/>
  <c r="E82" i="39"/>
  <c r="F82" i="39"/>
  <c r="G82" i="39"/>
  <c r="H82" i="39"/>
  <c r="I82" i="39"/>
  <c r="J82" i="39"/>
  <c r="K82" i="39"/>
  <c r="L82" i="39"/>
  <c r="M82" i="39"/>
  <c r="N83" i="39"/>
  <c r="O83" i="39" s="1"/>
  <c r="N84" i="39"/>
  <c r="O84" i="39"/>
  <c r="N85" i="39"/>
  <c r="O85" i="39"/>
  <c r="N86" i="39"/>
  <c r="O86" i="39"/>
  <c r="N87" i="39"/>
  <c r="O87" i="39"/>
  <c r="N88" i="39"/>
  <c r="O88" i="39" s="1"/>
  <c r="D89" i="39"/>
  <c r="N89" i="39" s="1"/>
  <c r="O89" i="39" s="1"/>
  <c r="E89" i="39"/>
  <c r="F89" i="39"/>
  <c r="G89" i="39"/>
  <c r="H89" i="39"/>
  <c r="I89" i="39"/>
  <c r="J89" i="39"/>
  <c r="K89" i="39"/>
  <c r="L89" i="39"/>
  <c r="M89" i="39"/>
  <c r="N90" i="39"/>
  <c r="O90" i="39" s="1"/>
  <c r="N91" i="39"/>
  <c r="O91" i="39"/>
  <c r="N92" i="39"/>
  <c r="O92" i="39"/>
  <c r="M93" i="40"/>
  <c r="J93" i="40"/>
  <c r="N71" i="40"/>
  <c r="O71" i="40" s="1"/>
  <c r="N17" i="40"/>
  <c r="O17" i="40" s="1"/>
  <c r="N13" i="40"/>
  <c r="O13" i="40" s="1"/>
  <c r="G97" i="38"/>
  <c r="N82" i="40"/>
  <c r="O82" i="40"/>
  <c r="N5" i="40"/>
  <c r="O5" i="40" s="1"/>
  <c r="K93" i="40"/>
  <c r="L93" i="40"/>
  <c r="E97" i="38"/>
  <c r="D82" i="34"/>
  <c r="I85" i="35"/>
  <c r="M82" i="34"/>
  <c r="E82" i="34"/>
  <c r="H82" i="34"/>
  <c r="J89" i="37"/>
  <c r="N84" i="36"/>
  <c r="O84" i="36" s="1"/>
  <c r="N76" i="36"/>
  <c r="O76" i="36"/>
  <c r="E88" i="36"/>
  <c r="F93" i="39"/>
  <c r="N85" i="38"/>
  <c r="O85" i="38" s="1"/>
  <c r="L93" i="39"/>
  <c r="D97" i="38"/>
  <c r="L89" i="37"/>
  <c r="E85" i="35"/>
  <c r="N41" i="35"/>
  <c r="O41" i="35" s="1"/>
  <c r="K82" i="34"/>
  <c r="D86" i="33"/>
  <c r="H88" i="36"/>
  <c r="N14" i="36"/>
  <c r="O14" i="36"/>
  <c r="N11" i="36"/>
  <c r="O11" i="36" s="1"/>
  <c r="I88" i="36"/>
  <c r="F86" i="33"/>
  <c r="M88" i="36"/>
  <c r="J88" i="36"/>
  <c r="F88" i="36"/>
  <c r="F83" i="41"/>
  <c r="J83" i="41"/>
  <c r="H83" i="41"/>
  <c r="M83" i="41"/>
  <c r="N10" i="41"/>
  <c r="O10" i="41"/>
  <c r="G83" i="41"/>
  <c r="I83" i="41"/>
  <c r="N69" i="41"/>
  <c r="O69" i="41"/>
  <c r="N80" i="41"/>
  <c r="O80" i="41" s="1"/>
  <c r="N72" i="41"/>
  <c r="O72" i="41" s="1"/>
  <c r="M82" i="42"/>
  <c r="K82" i="42"/>
  <c r="N5" i="42"/>
  <c r="O5" i="42" s="1"/>
  <c r="J82" i="42"/>
  <c r="N10" i="42"/>
  <c r="O10" i="42" s="1"/>
  <c r="L82" i="42"/>
  <c r="F82" i="42"/>
  <c r="I82" i="42"/>
  <c r="N67" i="42"/>
  <c r="O67" i="42"/>
  <c r="E82" i="42"/>
  <c r="N82" i="42" s="1"/>
  <c r="O82" i="42" s="1"/>
  <c r="N79" i="42"/>
  <c r="O79" i="42"/>
  <c r="H82" i="42"/>
  <c r="N70" i="42"/>
  <c r="O70" i="42" s="1"/>
  <c r="G82" i="42"/>
  <c r="N36" i="42"/>
  <c r="O36" i="42" s="1"/>
  <c r="N14" i="42"/>
  <c r="O14" i="42"/>
  <c r="D82" i="42"/>
  <c r="M90" i="43"/>
  <c r="J90" i="43"/>
  <c r="K90" i="43"/>
  <c r="L90" i="43"/>
  <c r="G90" i="43"/>
  <c r="N85" i="43"/>
  <c r="O85" i="43" s="1"/>
  <c r="H90" i="43"/>
  <c r="N78" i="43"/>
  <c r="O78" i="43"/>
  <c r="F90" i="43"/>
  <c r="N68" i="43"/>
  <c r="O68" i="43"/>
  <c r="I90" i="43"/>
  <c r="N41" i="43"/>
  <c r="O41" i="43" s="1"/>
  <c r="N17" i="43"/>
  <c r="O17" i="43"/>
  <c r="D90" i="43"/>
  <c r="N90" i="43" s="1"/>
  <c r="O90" i="43" s="1"/>
  <c r="E90" i="43"/>
  <c r="N13" i="43"/>
  <c r="O13" i="43"/>
  <c r="N5" i="43"/>
  <c r="O5" i="43" s="1"/>
  <c r="L84" i="44"/>
  <c r="J84" i="44"/>
  <c r="M84" i="44"/>
  <c r="K84" i="44"/>
  <c r="N80" i="44"/>
  <c r="O80" i="44"/>
  <c r="N74" i="44"/>
  <c r="O74" i="44"/>
  <c r="N66" i="44"/>
  <c r="O66" i="44" s="1"/>
  <c r="N39" i="44"/>
  <c r="O39" i="44"/>
  <c r="H84" i="44"/>
  <c r="F84" i="44"/>
  <c r="I84" i="44"/>
  <c r="G84" i="44"/>
  <c r="N15" i="44"/>
  <c r="O15" i="44"/>
  <c r="D84" i="44"/>
  <c r="N84" i="44" s="1"/>
  <c r="O84" i="44" s="1"/>
  <c r="E84" i="44"/>
  <c r="N11" i="44"/>
  <c r="O11" i="44" s="1"/>
  <c r="N5" i="44"/>
  <c r="O5" i="44"/>
  <c r="L87" i="45"/>
  <c r="M87" i="45"/>
  <c r="K87" i="45"/>
  <c r="J87" i="45"/>
  <c r="N83" i="45"/>
  <c r="O83" i="45"/>
  <c r="H87" i="45"/>
  <c r="N77" i="45"/>
  <c r="O77" i="45"/>
  <c r="N68" i="45"/>
  <c r="O68" i="45"/>
  <c r="I87" i="45"/>
  <c r="N41" i="45"/>
  <c r="O41" i="45"/>
  <c r="G87" i="45"/>
  <c r="F87" i="45"/>
  <c r="N16" i="45"/>
  <c r="O16" i="45"/>
  <c r="E87" i="45"/>
  <c r="N87" i="45" s="1"/>
  <c r="O87" i="45" s="1"/>
  <c r="D87" i="45"/>
  <c r="N12" i="45"/>
  <c r="O12" i="45"/>
  <c r="N5" i="45"/>
  <c r="O5" i="45" s="1"/>
  <c r="M86" i="46"/>
  <c r="J86" i="46"/>
  <c r="K86" i="46"/>
  <c r="L86" i="46"/>
  <c r="N81" i="46"/>
  <c r="O81" i="46" s="1"/>
  <c r="N74" i="46"/>
  <c r="O74" i="46"/>
  <c r="F86" i="46"/>
  <c r="N65" i="46"/>
  <c r="O65" i="46" s="1"/>
  <c r="D86" i="46"/>
  <c r="N86" i="46" s="1"/>
  <c r="O86" i="46" s="1"/>
  <c r="I86" i="46"/>
  <c r="N38" i="46"/>
  <c r="O38" i="46"/>
  <c r="H86" i="46"/>
  <c r="G86" i="46"/>
  <c r="N15" i="46"/>
  <c r="O15" i="46"/>
  <c r="E86" i="46"/>
  <c r="N11" i="46"/>
  <c r="O11" i="46" s="1"/>
  <c r="N5" i="46"/>
  <c r="O5" i="46"/>
  <c r="J86" i="47"/>
  <c r="M86" i="47"/>
  <c r="K86" i="47"/>
  <c r="L86" i="47"/>
  <c r="N66" i="47"/>
  <c r="O66" i="47"/>
  <c r="N82" i="47"/>
  <c r="O82" i="47" s="1"/>
  <c r="H86" i="47"/>
  <c r="N75" i="47"/>
  <c r="O75" i="47" s="1"/>
  <c r="F86" i="47"/>
  <c r="I86" i="47"/>
  <c r="N39" i="47"/>
  <c r="O39" i="47"/>
  <c r="G86" i="47"/>
  <c r="N15" i="47"/>
  <c r="O15" i="47"/>
  <c r="E86" i="47"/>
  <c r="N11" i="47"/>
  <c r="O11" i="47" s="1"/>
  <c r="D86" i="47"/>
  <c r="N86" i="47" s="1"/>
  <c r="O86" i="47" s="1"/>
  <c r="N5" i="47"/>
  <c r="O5" i="47"/>
  <c r="O12" i="49"/>
  <c r="P12" i="49" s="1"/>
  <c r="O76" i="49"/>
  <c r="P76" i="49" s="1"/>
  <c r="O67" i="49"/>
  <c r="P67" i="49"/>
  <c r="O40" i="49"/>
  <c r="P40" i="49" s="1"/>
  <c r="N86" i="49"/>
  <c r="E86" i="49"/>
  <c r="O16" i="49"/>
  <c r="P16" i="49"/>
  <c r="K86" i="49"/>
  <c r="L86" i="49"/>
  <c r="I86" i="49"/>
  <c r="F86" i="49"/>
  <c r="J86" i="49"/>
  <c r="M86" i="49"/>
  <c r="O5" i="49"/>
  <c r="P5" i="49"/>
  <c r="D86" i="49"/>
  <c r="O92" i="50" l="1"/>
  <c r="P92" i="50" s="1"/>
  <c r="N93" i="40"/>
  <c r="O93" i="40" s="1"/>
  <c r="N93" i="39"/>
  <c r="O93" i="39" s="1"/>
  <c r="D89" i="37"/>
  <c r="G86" i="49"/>
  <c r="O86" i="49" s="1"/>
  <c r="P86" i="49" s="1"/>
  <c r="D83" i="41"/>
  <c r="N83" i="41" s="1"/>
  <c r="O83" i="41" s="1"/>
  <c r="N5" i="37"/>
  <c r="O5" i="37" s="1"/>
  <c r="F97" i="38"/>
  <c r="N97" i="38" s="1"/>
  <c r="O97" i="38" s="1"/>
  <c r="N13" i="37"/>
  <c r="O13" i="37" s="1"/>
  <c r="H85" i="35"/>
  <c r="H86" i="33"/>
  <c r="N74" i="34"/>
  <c r="O74" i="34" s="1"/>
  <c r="N5" i="36"/>
  <c r="O5" i="36" s="1"/>
  <c r="G85" i="35"/>
  <c r="M89" i="37"/>
  <c r="N15" i="33"/>
  <c r="O15" i="33" s="1"/>
  <c r="N88" i="40"/>
  <c r="O88" i="40" s="1"/>
  <c r="N73" i="38"/>
  <c r="O73" i="38" s="1"/>
  <c r="N17" i="38"/>
  <c r="O17" i="38" s="1"/>
  <c r="N86" i="37"/>
  <c r="O86" i="37" s="1"/>
  <c r="J85" i="35"/>
  <c r="K88" i="36"/>
  <c r="I82" i="34"/>
  <c r="F85" i="35"/>
  <c r="N85" i="35" s="1"/>
  <c r="O85" i="35" s="1"/>
  <c r="N5" i="39"/>
  <c r="O5" i="39" s="1"/>
  <c r="N76" i="35"/>
  <c r="O76" i="35" s="1"/>
  <c r="G82" i="34"/>
  <c r="N82" i="34" s="1"/>
  <c r="O82" i="34" s="1"/>
  <c r="N69" i="34"/>
  <c r="O69" i="34" s="1"/>
  <c r="N5" i="38"/>
  <c r="O5" i="38" s="1"/>
  <c r="N17" i="39"/>
  <c r="O17" i="39" s="1"/>
  <c r="N13" i="39"/>
  <c r="O13" i="39" s="1"/>
  <c r="I89" i="37"/>
  <c r="M85" i="35"/>
  <c r="N5" i="35"/>
  <c r="O5" i="35" s="1"/>
  <c r="N12" i="34"/>
  <c r="O12" i="34" s="1"/>
  <c r="N5" i="33"/>
  <c r="O5" i="33" s="1"/>
  <c r="L97" i="38"/>
  <c r="I86" i="33"/>
  <c r="G86" i="33"/>
  <c r="N86" i="33" s="1"/>
  <c r="O86" i="33" s="1"/>
  <c r="G88" i="36"/>
  <c r="N88" i="36" s="1"/>
  <c r="O88" i="36" s="1"/>
  <c r="K97" i="38"/>
  <c r="J97" i="38"/>
  <c r="G89" i="37"/>
  <c r="K85" i="35"/>
  <c r="N89" i="37" l="1"/>
  <c r="O89" i="37" s="1"/>
</calcChain>
</file>

<file path=xl/sharedStrings.xml><?xml version="1.0" encoding="utf-8"?>
<sst xmlns="http://schemas.openxmlformats.org/spreadsheetml/2006/main" count="1872" uniqueCount="253">
  <si>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</si>
  <si>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</si>
  <si>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</si>
  <si>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</si>
  <si>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</si>
  <si>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</si>
  <si>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</si>
  <si>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</si>
  <si>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</si>
  <si>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</si>
  <si>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</si>
  <si>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</si>
  <si>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</si>
  <si>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</si>
  <si>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Communications Services Taxes</t>
  </si>
  <si>
    <t>Local Business Tax</t>
  </si>
  <si>
    <t>Permits, Fees, and Special Assessments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</si>
  <si>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</si>
  <si>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</si>
  <si>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</si>
  <si>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</si>
  <si>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Other Federal Grants</t>
  </si>
  <si>
    <t>State Grant - General Government</t>
  </si>
  <si>
    <t>State Grant - Public Safety</t>
  </si>
  <si>
    <t>State Grant - Physical Environment - Garbage / Solid Waste</t>
  </si>
  <si>
    <t>State Grant - Physical Environment - Other Physical Environment</t>
  </si>
  <si>
    <t>State Grant - Transportation - Other Transportation</t>
  </si>
  <si>
    <t>State Grant - Human Services - Health or Hospitals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</si>
  <si>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</si>
  <si>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</si>
  <si>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</si>
  <si>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</si>
  <si>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</si>
  <si>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</si>
  <si>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</si>
  <si>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</si>
  <si>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</si>
  <si>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</si>
  <si>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Economic Environment</t>
  </si>
  <si>
    <t>State Shared Revenues - Culture / Recreation</t>
  </si>
  <si>
    <t>State Shared Revenues - Clerk Allotment from Justice Administrative Commission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</si>
  <si>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</si>
  <si>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</si>
  <si>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</si>
  <si>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</si>
  <si>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</si>
  <si>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</si>
  <si>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</si>
  <si>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</si>
  <si>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</si>
  <si>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</si>
  <si>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</si>
  <si>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</si>
  <si>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</si>
  <si>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</si>
  <si>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Fees Remitted to County from Property Appraiser</t>
  </si>
  <si>
    <t>Public Safety - Law Enforcement Services</t>
  </si>
  <si>
    <t>Public Safety - Housing for Prisoners</t>
  </si>
  <si>
    <t>Public Safety - Emergency Management Service Fees / Charges</t>
  </si>
  <si>
    <t>Public Safety - Ambulance Fees</t>
  </si>
  <si>
    <t>Physical Environment - Garbage / Solid Waste</t>
  </si>
  <si>
    <t>Transportation (User Fees) - Other Transportation Charges</t>
  </si>
  <si>
    <t>Human Services - Animal Control and Shelter Fees</t>
  </si>
  <si>
    <t>Culture / Recreation - Libraries</t>
  </si>
  <si>
    <t>Culture / Recreation - Parks and Recreation</t>
  </si>
  <si>
    <t>Restricted Local Ordinance Court-Related Board Revenue - State Court Facility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</si>
  <si>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</si>
  <si>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</si>
  <si>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</si>
  <si>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</si>
  <si>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</si>
  <si>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</si>
  <si>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</si>
  <si>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</si>
  <si>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</si>
  <si>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</si>
  <si>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</si>
  <si>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</si>
  <si>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</si>
  <si>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</si>
  <si>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</si>
  <si>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</si>
  <si>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</si>
  <si>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Traffic Court</t>
  </si>
  <si>
    <t>Fines - Library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</si>
  <si>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</si>
  <si>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</si>
  <si>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</si>
  <si>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</si>
  <si>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</si>
  <si>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</si>
  <si>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</si>
  <si>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</si>
  <si>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</si>
  <si>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</si>
  <si>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</si>
  <si>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</si>
  <si>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</si>
  <si>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</si>
  <si>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</si>
  <si>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Madison County Government Revenues Reported by Account Code and Fund Type</t>
  </si>
  <si>
    <t>Local Fiscal Year Ended September 30, 2010</t>
  </si>
  <si>
    <t>Special Assessments - Charges for Public Services</t>
  </si>
  <si>
    <t>Federal Grant - Physical Environment - Other Physical Environment</t>
  </si>
  <si>
    <t>State Grant - Physical Environment - Sewer / Wastewater</t>
  </si>
  <si>
    <t>General Gov't (Not Court-Related) - County Portion of $4 Additional Service Charge</t>
  </si>
  <si>
    <t>General Gov't (Not Court-Related) - Other General Gov't Charges and Fees</t>
  </si>
  <si>
    <t>Court Service Reimbursement - Circuit-Wide Judicial Reimbursement - Other Counties</t>
  </si>
  <si>
    <t>Court Service Reimbursement - State Reimbursement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</si>
  <si>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</si>
  <si>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</si>
  <si>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</si>
  <si>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</si>
  <si>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</si>
  <si>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Traffic Surcharge</t>
  </si>
  <si>
    <t>Judgments and Fines - 10% of Fines to Public Records Modernization Fund</t>
  </si>
  <si>
    <t>Other Miscellaneous Revenues - Settlements</t>
  </si>
  <si>
    <t>2010 Countywide Census Population:</t>
  </si>
  <si>
    <t>Local Fiscal Year Ended September 30, 2011</t>
  </si>
  <si>
    <t>Grants from Other Local Units - General Government</t>
  </si>
  <si>
    <t>Grants from Other Local Units - Other</t>
  </si>
  <si>
    <t>Physical Environment - Other Physical Environment Charges</t>
  </si>
  <si>
    <t>Federal Fines and Forfeits</t>
  </si>
  <si>
    <t>State Fines and Forfeits</t>
  </si>
  <si>
    <t>Proprietary Non-Operating Sources - Other Non-Operating Sources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</si>
  <si>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</si>
  <si>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</si>
  <si>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</si>
  <si>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</si>
  <si>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</si>
  <si>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General Gov't (Not Court-Related) - Administrative Service Fees</t>
  </si>
  <si>
    <t>Special Assessments - Service Charges</t>
  </si>
  <si>
    <t>Proceeds - Proceeds from Refunding Bonds</t>
  </si>
  <si>
    <t>2008 Countywide Population:</t>
  </si>
  <si>
    <t>Local Fiscal Year Ended September 30, 2012</t>
  </si>
  <si>
    <t>Discretionary Sales Surtaxes</t>
  </si>
  <si>
    <t>Special Assessments - Capital Improvement</t>
  </si>
  <si>
    <t>Federal Grant - Physical Environment - Water Supply System</t>
  </si>
  <si>
    <t>Federal Grant - Human Services - Health or Hospitals</t>
  </si>
  <si>
    <t>Federal Grant - Human Services - Other Human Services</t>
  </si>
  <si>
    <t>Grants from Other Local Units - Public Safety</t>
  </si>
  <si>
    <t>General Gov't (Not Court-Related) - Public Records Modernization Trust Fund</t>
  </si>
  <si>
    <t>General Gov't (Not Court-Related) - Fees Remitted to County from Sheriff</t>
  </si>
  <si>
    <t>Judgments and Fines - Intergovernmental Radio Communication Program</t>
  </si>
  <si>
    <t>Judgments and Fines - Other Court-Ordered</t>
  </si>
  <si>
    <t>Forfeits - Confiscation of Deposits or Bonds Held as Performance Guarantees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</si>
  <si>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</si>
  <si>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</si>
  <si>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</si>
  <si>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</si>
  <si>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</si>
  <si>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</si>
  <si>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</si>
  <si>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</si>
  <si>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</si>
  <si>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</si>
  <si>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</si>
  <si>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</si>
  <si>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</si>
  <si>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</si>
  <si>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</si>
  <si>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</si>
  <si>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Supervisor of Elections</t>
  </si>
  <si>
    <t>General Government - Fees Remitted to County from Property Appraiser</t>
  </si>
  <si>
    <t>General Government - Other General Government Charges and Fees</t>
  </si>
  <si>
    <t>Transportation - Other Transportation Charges</t>
  </si>
  <si>
    <t>Court-Related Revenues - Court Service Reimbursement - Other Counties</t>
  </si>
  <si>
    <t>Court-Related Revenues - Court Service Reimbursement - State Reimbursement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</si>
  <si>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</si>
  <si>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</si>
  <si>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</si>
  <si>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</si>
  <si>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</si>
  <si>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</si>
  <si>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</si>
  <si>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</si>
  <si>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Confiscation of Deposits or Bonds Held as Performance Guarantees</t>
  </si>
  <si>
    <t>Sale of Contraband Property Seized by Law Enforcement</t>
  </si>
  <si>
    <t>Sales - Disposition of Fixed Assets</t>
  </si>
  <si>
    <t>Sales - Sale of Surplus Materials and Scrap</t>
  </si>
  <si>
    <t>Proceeds - Debt Proceeds</t>
  </si>
  <si>
    <t>Proceeds of General Capital Asset Dispositions - Sales</t>
  </si>
  <si>
    <t>Proprietary Non-Operating - Other Non-Operating Sources</t>
  </si>
  <si>
    <t>2013 Countywide Population:</t>
  </si>
  <si>
    <t>Local Fiscal Year Ended September 30, 2014</t>
  </si>
  <si>
    <t>Federal Grant - Transportation - Other Transportation</t>
  </si>
  <si>
    <t>Court-Related Revenues - Juvenile Court - Filing Fees</t>
  </si>
  <si>
    <t>2014 Countywide Population:</t>
  </si>
  <si>
    <t>Local Fiscal Year Ended September 30, 2015</t>
  </si>
  <si>
    <t>General Government - Fees Remitted to County from Clerk of Circuit Court</t>
  </si>
  <si>
    <t>Proceeds - Installment Purchases and Capital Lease Proceeds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</si>
  <si>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</si>
  <si>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</si>
  <si>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</si>
  <si>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</si>
  <si>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</si>
  <si>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State Grant - Physical Environment - Water Supply System</t>
  </si>
  <si>
    <t>Public Safety - Other Public Safety Charges and Fees</t>
  </si>
  <si>
    <t>Circuit Court Civil - Court Costs</t>
  </si>
  <si>
    <t>Juvenile Court - Filing Fees</t>
  </si>
  <si>
    <t>2007 Countywide Population:</t>
  </si>
  <si>
    <t>Local Fiscal Year Ended September 30, 2006</t>
  </si>
  <si>
    <t>Local Option Fuel Tax / Alternative Fuel Tax</t>
  </si>
  <si>
    <t>Permits, Fees, and Licenses</t>
  </si>
  <si>
    <t>Court-Ordered Judgments and Fines</t>
  </si>
  <si>
    <t>Interest and Other Earnings</t>
  </si>
  <si>
    <t>Other Miscellaneous Revenues</t>
  </si>
  <si>
    <t>2006 Countywide Population:</t>
  </si>
  <si>
    <t>Local Fiscal Year Ended September 30, 2016</t>
  </si>
  <si>
    <t>Court-Ordered Judgments and Fines - As Decided by Circuit Court Civil</t>
  </si>
  <si>
    <t>2016 Countywide Population:</t>
  </si>
  <si>
    <t>Local Fiscal Year Ended September 30, 2017</t>
  </si>
  <si>
    <t>General Government - Administrative Service Fees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</si>
  <si>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</si>
  <si>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</si>
  <si>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</si>
  <si>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</si>
  <si>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</si>
  <si>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</si>
  <si>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</si>
  <si>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</si>
  <si>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State Shared Revenues - Other</t>
  </si>
  <si>
    <t>Court-Related Revenues - Circuit Court Civil - Service Charges</t>
  </si>
  <si>
    <t>Licenses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</si>
  <si>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</si>
  <si>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</si>
  <si>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</si>
  <si>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</si>
  <si>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</si>
  <si>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</si>
  <si>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</si>
  <si>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Voter-Approved Indigent Care Surtax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</si>
  <si>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</si>
  <si>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</si>
  <si>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</si>
  <si>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</si>
  <si>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</si>
  <si>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</si>
  <si>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County Fuel Tax (1 Cent Fuel Tax)</t>
  </si>
  <si>
    <t>State Shared Revenues - Transportation - Fuel Tax Refunds and Credits</t>
  </si>
  <si>
    <t>Other Charges for Services (Not Court-Related)</t>
  </si>
  <si>
    <t>Court-Ordered Judgments and Fines - Other</t>
  </si>
  <si>
    <t>Local Fiscal Year Ended September 30, 2022</t>
  </si>
  <si>
    <t>Tourist Development Taxes</t>
  </si>
  <si>
    <t>Second Local Option Fuel Tax (1 to 5 Cents Local Option Fuel Tax) - County Proceeds</t>
  </si>
  <si>
    <t>State Communications Services Taxes</t>
  </si>
  <si>
    <t>Other Financial Assistance - Federal Source</t>
  </si>
  <si>
    <t>State Shared Revenues - Public Safety - Other Public Safety</t>
  </si>
  <si>
    <t>2022 Countywide Population:</t>
  </si>
  <si>
    <t>Local Fiscal Year Ended September 30, 2023</t>
  </si>
  <si>
    <t>State Grant - Physical Environment - Electric Supply System</t>
  </si>
  <si>
    <t>Proceeds - Leases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</si>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</sst>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69"/>
      <c r="M3" s="70"/>
      <c r="N3" s="36"/>
      <c r="O3" s="37"/>
      <c r="P3" s="71" t="s">
        <v>225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226</v>
      </c>
      <c r="N4" s="35" t="s">
        <v>10</v>
      </c>
      <c r="O4" s="35" t="s">
        <v>227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228</v>
      </c>
      <c r="B5" s="26"/>
      <c r="C5" s="26"/>
      <c r="D5" s="27">
        <f t="shared" ref="D5:N5" si="0">SUM(D6:D14)</f>
        <v>9812837</v>
      </c>
      <c r="E5" s="27">
        <f t="shared" si="0"/>
        <v>5254281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15067118</v>
      </c>
      <c r="P5" s="33">
        <f t="shared" ref="P5:P36" si="1">(O5/P$94)</f>
        <v>805.81441865440149</v>
      </c>
      <c r="Q5" s="6"/>
    </row>
    <row r="6" spans="1:134">
      <c r="A6" s="12"/>
      <c r="B6" s="25">
        <v>311</v>
      </c>
      <c r="C6" s="20" t="s">
        <v>3</v>
      </c>
      <c r="D6" s="47">
        <v>9725184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9725184</v>
      </c>
      <c r="P6" s="48">
        <f t="shared" si="1"/>
        <v>520.11894320248155</v>
      </c>
      <c r="Q6" s="9"/>
    </row>
    <row r="7" spans="1:134">
      <c r="A7" s="12"/>
      <c r="B7" s="25">
        <v>312.13</v>
      </c>
      <c r="C7" s="20" t="s">
        <v>243</v>
      </c>
      <c r="D7" s="47">
        <v>0</v>
      </c>
      <c r="E7" s="47">
        <v>234898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4" si="2">SUM(D7:N7)</f>
        <v>234898</v>
      </c>
      <c r="P7" s="48">
        <f t="shared" si="1"/>
        <v>12.56273398224409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333399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333399</v>
      </c>
      <c r="P8" s="48">
        <f t="shared" si="1"/>
        <v>17.830730559418118</v>
      </c>
      <c r="Q8" s="9"/>
    </row>
    <row r="9" spans="1:134">
      <c r="A9" s="12"/>
      <c r="B9" s="25">
        <v>312.41000000000003</v>
      </c>
      <c r="C9" s="20" t="s">
        <v>229</v>
      </c>
      <c r="D9" s="47">
        <v>0</v>
      </c>
      <c r="E9" s="47">
        <v>1304001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1304001</v>
      </c>
      <c r="P9" s="48">
        <f t="shared" si="1"/>
        <v>69.740132634506367</v>
      </c>
      <c r="Q9" s="9"/>
    </row>
    <row r="10" spans="1:134">
      <c r="A10" s="12"/>
      <c r="B10" s="25">
        <v>312.42</v>
      </c>
      <c r="C10" s="20" t="s">
        <v>244</v>
      </c>
      <c r="D10" s="47">
        <v>0</v>
      </c>
      <c r="E10" s="47">
        <v>438574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438574</v>
      </c>
      <c r="P10" s="48">
        <f t="shared" si="1"/>
        <v>23.455663707348378</v>
      </c>
      <c r="Q10" s="9"/>
    </row>
    <row r="11" spans="1:134">
      <c r="A11" s="12"/>
      <c r="B11" s="25">
        <v>312.64</v>
      </c>
      <c r="C11" s="20" t="s">
        <v>230</v>
      </c>
      <c r="D11" s="47">
        <v>0</v>
      </c>
      <c r="E11" s="47">
        <v>1962273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1962273</v>
      </c>
      <c r="P11" s="48">
        <f t="shared" si="1"/>
        <v>104.94560915605948</v>
      </c>
      <c r="Q11" s="9"/>
    </row>
    <row r="12" spans="1:134">
      <c r="A12" s="12"/>
      <c r="B12" s="25">
        <v>312.68</v>
      </c>
      <c r="C12" s="20" t="s">
        <v>231</v>
      </c>
      <c r="D12" s="47">
        <v>0</v>
      </c>
      <c r="E12" s="47">
        <v>981136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981136</v>
      </c>
      <c r="P12" s="48">
        <f t="shared" si="1"/>
        <v>52.472777837201839</v>
      </c>
      <c r="Q12" s="9"/>
    </row>
    <row r="13" spans="1:134">
      <c r="A13" s="12"/>
      <c r="B13" s="25">
        <v>315.10000000000002</v>
      </c>
      <c r="C13" s="20" t="s">
        <v>245</v>
      </c>
      <c r="D13" s="47">
        <v>82661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82661</v>
      </c>
      <c r="P13" s="48">
        <f t="shared" si="1"/>
        <v>4.4208471494277459</v>
      </c>
      <c r="Q13" s="9"/>
    </row>
    <row r="14" spans="1:134">
      <c r="A14" s="12"/>
      <c r="B14" s="25">
        <v>316</v>
      </c>
      <c r="C14" s="20" t="s">
        <v>149</v>
      </c>
      <c r="D14" s="47">
        <v>4992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4992</v>
      </c>
      <c r="P14" s="48">
        <f t="shared" si="1"/>
        <v>0.26698042571398012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SUM(D16:D18)</f>
        <v>353267</v>
      </c>
      <c r="E15" s="32">
        <f t="shared" si="3"/>
        <v>646010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1345896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2345173</v>
      </c>
      <c r="P15" s="46">
        <f t="shared" si="1"/>
        <v>125.42373515884051</v>
      </c>
      <c r="Q15" s="10"/>
    </row>
    <row r="16" spans="1:134">
      <c r="A16" s="12"/>
      <c r="B16" s="25">
        <v>322</v>
      </c>
      <c r="C16" s="20" t="s">
        <v>232</v>
      </c>
      <c r="D16" s="47">
        <v>277200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277200</v>
      </c>
      <c r="P16" s="48">
        <f t="shared" si="1"/>
        <v>14.825114985559953</v>
      </c>
      <c r="Q16" s="9"/>
    </row>
    <row r="17" spans="1:17">
      <c r="A17" s="12"/>
      <c r="B17" s="25">
        <v>325.2</v>
      </c>
      <c r="C17" s="20" t="s">
        <v>102</v>
      </c>
      <c r="D17" s="47">
        <v>0</v>
      </c>
      <c r="E17" s="47">
        <v>646010</v>
      </c>
      <c r="F17" s="47">
        <v>0</v>
      </c>
      <c r="G17" s="47">
        <v>0</v>
      </c>
      <c r="H17" s="47">
        <v>0</v>
      </c>
      <c r="I17" s="47">
        <v>1345896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18" si="4">SUM(D17:N17)</f>
        <v>1991906</v>
      </c>
      <c r="P17" s="48">
        <f t="shared" si="1"/>
        <v>106.53043106214568</v>
      </c>
      <c r="Q17" s="9"/>
    </row>
    <row r="18" spans="1:17">
      <c r="A18" s="12"/>
      <c r="B18" s="25">
        <v>329.5</v>
      </c>
      <c r="C18" s="20" t="s">
        <v>233</v>
      </c>
      <c r="D18" s="47">
        <v>76067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76067</v>
      </c>
      <c r="P18" s="48">
        <f t="shared" si="1"/>
        <v>4.0681891111348811</v>
      </c>
      <c r="Q18" s="9"/>
    </row>
    <row r="19" spans="1:17" ht="15.75">
      <c r="A19" s="29" t="s">
        <v>234</v>
      </c>
      <c r="B19" s="30"/>
      <c r="C19" s="31"/>
      <c r="D19" s="32">
        <f t="shared" ref="D19:N19" si="5">SUM(D20:D44)</f>
        <v>3887092</v>
      </c>
      <c r="E19" s="32">
        <f t="shared" si="5"/>
        <v>5607938</v>
      </c>
      <c r="F19" s="32">
        <f t="shared" si="5"/>
        <v>0</v>
      </c>
      <c r="G19" s="32">
        <f t="shared" si="5"/>
        <v>1746000</v>
      </c>
      <c r="H19" s="32">
        <f t="shared" si="5"/>
        <v>0</v>
      </c>
      <c r="I19" s="32">
        <f t="shared" si="5"/>
        <v>3129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5">
        <f>SUM(D19:N19)</f>
        <v>11244159</v>
      </c>
      <c r="P19" s="46">
        <f t="shared" si="1"/>
        <v>601.35624130923088</v>
      </c>
      <c r="Q19" s="10"/>
    </row>
    <row r="20" spans="1:17">
      <c r="A20" s="12"/>
      <c r="B20" s="25">
        <v>331.2</v>
      </c>
      <c r="C20" s="20" t="s">
        <v>19</v>
      </c>
      <c r="D20" s="47">
        <v>0</v>
      </c>
      <c r="E20" s="47">
        <v>176782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176782</v>
      </c>
      <c r="P20" s="48">
        <f t="shared" si="1"/>
        <v>9.4545940742325385</v>
      </c>
      <c r="Q20" s="9"/>
    </row>
    <row r="21" spans="1:17">
      <c r="A21" s="12"/>
      <c r="B21" s="25">
        <v>331.39</v>
      </c>
      <c r="C21" s="20" t="s">
        <v>103</v>
      </c>
      <c r="D21" s="47">
        <v>36000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37" si="6">SUM(D21:N21)</f>
        <v>36000</v>
      </c>
      <c r="P21" s="48">
        <f t="shared" si="1"/>
        <v>1.9253396085142795</v>
      </c>
      <c r="Q21" s="9"/>
    </row>
    <row r="22" spans="1:17">
      <c r="A22" s="12"/>
      <c r="B22" s="25">
        <v>331.9</v>
      </c>
      <c r="C22" s="20" t="s">
        <v>21</v>
      </c>
      <c r="D22" s="47">
        <v>0</v>
      </c>
      <c r="E22" s="47">
        <v>20736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20736</v>
      </c>
      <c r="P22" s="48">
        <f t="shared" si="1"/>
        <v>1.108995614504225</v>
      </c>
      <c r="Q22" s="9"/>
    </row>
    <row r="23" spans="1:17">
      <c r="A23" s="12"/>
      <c r="B23" s="25">
        <v>332</v>
      </c>
      <c r="C23" s="20" t="s">
        <v>246</v>
      </c>
      <c r="D23" s="47">
        <v>0</v>
      </c>
      <c r="E23" s="47">
        <v>2451784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2451784</v>
      </c>
      <c r="P23" s="48">
        <f t="shared" si="1"/>
        <v>131.12546796448819</v>
      </c>
      <c r="Q23" s="9"/>
    </row>
    <row r="24" spans="1:17">
      <c r="A24" s="12"/>
      <c r="B24" s="25">
        <v>334.2</v>
      </c>
      <c r="C24" s="20" t="s">
        <v>23</v>
      </c>
      <c r="D24" s="47">
        <v>0</v>
      </c>
      <c r="E24" s="47">
        <v>492507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492507</v>
      </c>
      <c r="P24" s="48">
        <f t="shared" si="1"/>
        <v>26.34008984918173</v>
      </c>
      <c r="Q24" s="9"/>
    </row>
    <row r="25" spans="1:17">
      <c r="A25" s="12"/>
      <c r="B25" s="25">
        <v>334.32</v>
      </c>
      <c r="C25" s="20" t="s">
        <v>250</v>
      </c>
      <c r="D25" s="47">
        <v>84980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84980</v>
      </c>
      <c r="P25" s="48">
        <f t="shared" si="1"/>
        <v>4.5448711092095415</v>
      </c>
      <c r="Q25" s="9"/>
    </row>
    <row r="26" spans="1:17">
      <c r="A26" s="12"/>
      <c r="B26" s="25">
        <v>334.34</v>
      </c>
      <c r="C26" s="20" t="s">
        <v>24</v>
      </c>
      <c r="D26" s="47">
        <v>0</v>
      </c>
      <c r="E26" s="47">
        <v>93750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93750</v>
      </c>
      <c r="P26" s="48">
        <f t="shared" si="1"/>
        <v>5.0139052305059364</v>
      </c>
      <c r="Q26" s="9"/>
    </row>
    <row r="27" spans="1:17">
      <c r="A27" s="12"/>
      <c r="B27" s="25">
        <v>334.39</v>
      </c>
      <c r="C27" s="20" t="s">
        <v>25</v>
      </c>
      <c r="D27" s="47">
        <v>66277</v>
      </c>
      <c r="E27" s="47">
        <v>78600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144877</v>
      </c>
      <c r="P27" s="48">
        <f t="shared" si="1"/>
        <v>7.7482618461867583</v>
      </c>
      <c r="Q27" s="9"/>
    </row>
    <row r="28" spans="1:17">
      <c r="A28" s="12"/>
      <c r="B28" s="25">
        <v>334.49</v>
      </c>
      <c r="C28" s="20" t="s">
        <v>26</v>
      </c>
      <c r="D28" s="47">
        <v>0</v>
      </c>
      <c r="E28" s="47">
        <v>0</v>
      </c>
      <c r="F28" s="47">
        <v>0</v>
      </c>
      <c r="G28" s="47">
        <v>1746000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1746000</v>
      </c>
      <c r="P28" s="48">
        <f t="shared" si="1"/>
        <v>93.378971012942557</v>
      </c>
      <c r="Q28" s="9"/>
    </row>
    <row r="29" spans="1:17">
      <c r="A29" s="12"/>
      <c r="B29" s="25">
        <v>334.61</v>
      </c>
      <c r="C29" s="20" t="s">
        <v>27</v>
      </c>
      <c r="D29" s="47">
        <v>38892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38892</v>
      </c>
      <c r="P29" s="48">
        <f t="shared" si="1"/>
        <v>2.0800085570649269</v>
      </c>
      <c r="Q29" s="9"/>
    </row>
    <row r="30" spans="1:17">
      <c r="A30" s="12"/>
      <c r="B30" s="25">
        <v>334.69</v>
      </c>
      <c r="C30" s="20" t="s">
        <v>28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3129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3129</v>
      </c>
      <c r="P30" s="48">
        <f t="shared" si="1"/>
        <v>0.16734410097336613</v>
      </c>
      <c r="Q30" s="9"/>
    </row>
    <row r="31" spans="1:17">
      <c r="A31" s="12"/>
      <c r="B31" s="25">
        <v>334.7</v>
      </c>
      <c r="C31" s="20" t="s">
        <v>29</v>
      </c>
      <c r="D31" s="47">
        <v>257612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257612</v>
      </c>
      <c r="P31" s="48">
        <f t="shared" si="1"/>
        <v>13.777516311905016</v>
      </c>
      <c r="Q31" s="9"/>
    </row>
    <row r="32" spans="1:17">
      <c r="A32" s="12"/>
      <c r="B32" s="25">
        <v>335.12099999999998</v>
      </c>
      <c r="C32" s="20" t="s">
        <v>235</v>
      </c>
      <c r="D32" s="47">
        <v>564920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564920</v>
      </c>
      <c r="P32" s="48">
        <f t="shared" si="1"/>
        <v>30.212856990052412</v>
      </c>
      <c r="Q32" s="9"/>
    </row>
    <row r="33" spans="1:17">
      <c r="A33" s="12"/>
      <c r="B33" s="25">
        <v>335.13</v>
      </c>
      <c r="C33" s="20" t="s">
        <v>151</v>
      </c>
      <c r="D33" s="47">
        <v>28649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28649</v>
      </c>
      <c r="P33" s="48">
        <f t="shared" si="1"/>
        <v>1.5321959567868222</v>
      </c>
      <c r="Q33" s="9"/>
    </row>
    <row r="34" spans="1:17">
      <c r="A34" s="12"/>
      <c r="B34" s="25">
        <v>335.14</v>
      </c>
      <c r="C34" s="20" t="s">
        <v>152</v>
      </c>
      <c r="D34" s="47">
        <v>19638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19638</v>
      </c>
      <c r="P34" s="48">
        <f t="shared" si="1"/>
        <v>1.0502727564445395</v>
      </c>
      <c r="Q34" s="9"/>
    </row>
    <row r="35" spans="1:17">
      <c r="A35" s="12"/>
      <c r="B35" s="25">
        <v>335.15</v>
      </c>
      <c r="C35" s="20" t="s">
        <v>153</v>
      </c>
      <c r="D35" s="47">
        <v>1316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1316</v>
      </c>
      <c r="P35" s="48">
        <f t="shared" si="1"/>
        <v>7.0381859022355331E-2</v>
      </c>
      <c r="Q35" s="9"/>
    </row>
    <row r="36" spans="1:17">
      <c r="A36" s="12"/>
      <c r="B36" s="25">
        <v>335.16</v>
      </c>
      <c r="C36" s="20" t="s">
        <v>236</v>
      </c>
      <c r="D36" s="47">
        <v>217000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217000</v>
      </c>
      <c r="P36" s="48">
        <f t="shared" si="1"/>
        <v>11.60551930687774</v>
      </c>
      <c r="Q36" s="9"/>
    </row>
    <row r="37" spans="1:17">
      <c r="A37" s="12"/>
      <c r="B37" s="25">
        <v>335.18</v>
      </c>
      <c r="C37" s="20" t="s">
        <v>237</v>
      </c>
      <c r="D37" s="47">
        <v>2544628</v>
      </c>
      <c r="E37" s="47">
        <v>415821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2960449</v>
      </c>
      <c r="P37" s="48">
        <f t="shared" ref="P37:P68" si="7">(O37/P$94)</f>
        <v>158.32971440795808</v>
      </c>
      <c r="Q37" s="9"/>
    </row>
    <row r="38" spans="1:17">
      <c r="A38" s="12"/>
      <c r="B38" s="25">
        <v>335.44</v>
      </c>
      <c r="C38" s="20" t="s">
        <v>238</v>
      </c>
      <c r="D38" s="47">
        <v>0</v>
      </c>
      <c r="E38" s="47">
        <v>477266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3" si="8">SUM(D38:N38)</f>
        <v>477266</v>
      </c>
      <c r="P38" s="48">
        <f t="shared" si="7"/>
        <v>25.524975933254893</v>
      </c>
      <c r="Q38" s="9"/>
    </row>
    <row r="39" spans="1:17">
      <c r="A39" s="12"/>
      <c r="B39" s="25">
        <v>335.45</v>
      </c>
      <c r="C39" s="20" t="s">
        <v>239</v>
      </c>
      <c r="D39" s="47">
        <v>0</v>
      </c>
      <c r="E39" s="47">
        <v>23328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23328</v>
      </c>
      <c r="P39" s="48">
        <f t="shared" si="7"/>
        <v>1.2476200663172532</v>
      </c>
      <c r="Q39" s="9"/>
    </row>
    <row r="40" spans="1:17">
      <c r="A40" s="12"/>
      <c r="B40" s="25">
        <v>335.48</v>
      </c>
      <c r="C40" s="20" t="s">
        <v>37</v>
      </c>
      <c r="D40" s="47">
        <v>0</v>
      </c>
      <c r="E40" s="47">
        <v>1108941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1108941</v>
      </c>
      <c r="P40" s="48">
        <f t="shared" si="7"/>
        <v>59.308000855706496</v>
      </c>
      <c r="Q40" s="9"/>
    </row>
    <row r="41" spans="1:17">
      <c r="A41" s="12"/>
      <c r="B41" s="25">
        <v>335.5</v>
      </c>
      <c r="C41" s="20" t="s">
        <v>38</v>
      </c>
      <c r="D41" s="47">
        <v>0</v>
      </c>
      <c r="E41" s="47">
        <v>267905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267905</v>
      </c>
      <c r="P41" s="48">
        <f t="shared" si="7"/>
        <v>14.328002994972724</v>
      </c>
      <c r="Q41" s="9"/>
    </row>
    <row r="42" spans="1:17">
      <c r="A42" s="12"/>
      <c r="B42" s="25">
        <v>335.7</v>
      </c>
      <c r="C42" s="20" t="s">
        <v>39</v>
      </c>
      <c r="D42" s="47">
        <v>4087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4087</v>
      </c>
      <c r="P42" s="48">
        <f t="shared" si="7"/>
        <v>0.21857952722216281</v>
      </c>
      <c r="Q42" s="9"/>
    </row>
    <row r="43" spans="1:17">
      <c r="A43" s="12"/>
      <c r="B43" s="25">
        <v>335.9</v>
      </c>
      <c r="C43" s="20" t="s">
        <v>221</v>
      </c>
      <c r="D43" s="47">
        <v>0</v>
      </c>
      <c r="E43" s="47">
        <v>518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518</v>
      </c>
      <c r="P43" s="48">
        <f t="shared" si="7"/>
        <v>2.77034977002888E-2</v>
      </c>
      <c r="Q43" s="9"/>
    </row>
    <row r="44" spans="1:17">
      <c r="A44" s="12"/>
      <c r="B44" s="25">
        <v>339</v>
      </c>
      <c r="C44" s="20" t="s">
        <v>42</v>
      </c>
      <c r="D44" s="47">
        <v>23093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>SUM(D44:N44)</f>
        <v>23093</v>
      </c>
      <c r="P44" s="48">
        <f t="shared" si="7"/>
        <v>1.2350518772061183</v>
      </c>
      <c r="Q44" s="9"/>
    </row>
    <row r="45" spans="1:17" ht="15.75">
      <c r="A45" s="29" t="s">
        <v>47</v>
      </c>
      <c r="B45" s="30"/>
      <c r="C45" s="31"/>
      <c r="D45" s="32">
        <f t="shared" ref="D45:N45" si="9">SUM(D46:D70)</f>
        <v>337829</v>
      </c>
      <c r="E45" s="32">
        <f t="shared" si="9"/>
        <v>1325910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2193072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3856811</v>
      </c>
      <c r="P45" s="46">
        <f t="shared" si="7"/>
        <v>206.26863835704353</v>
      </c>
      <c r="Q45" s="10"/>
    </row>
    <row r="46" spans="1:17">
      <c r="A46" s="12"/>
      <c r="B46" s="25">
        <v>341.1</v>
      </c>
      <c r="C46" s="20" t="s">
        <v>156</v>
      </c>
      <c r="D46" s="47">
        <v>0</v>
      </c>
      <c r="E46" s="47">
        <v>96333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96333</v>
      </c>
      <c r="P46" s="48">
        <f t="shared" si="7"/>
        <v>5.1520483474168364</v>
      </c>
      <c r="Q46" s="9"/>
    </row>
    <row r="47" spans="1:17">
      <c r="A47" s="12"/>
      <c r="B47" s="25">
        <v>341.16</v>
      </c>
      <c r="C47" s="20" t="s">
        <v>158</v>
      </c>
      <c r="D47" s="47">
        <v>0</v>
      </c>
      <c r="E47" s="47">
        <v>23174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70" si="10">SUM(D47:N47)</f>
        <v>23174</v>
      </c>
      <c r="P47" s="48">
        <f t="shared" si="7"/>
        <v>1.2393838913252755</v>
      </c>
      <c r="Q47" s="9"/>
    </row>
    <row r="48" spans="1:17">
      <c r="A48" s="12"/>
      <c r="B48" s="25">
        <v>341.2</v>
      </c>
      <c r="C48" s="20" t="s">
        <v>159</v>
      </c>
      <c r="D48" s="47">
        <v>0</v>
      </c>
      <c r="E48" s="47">
        <v>13811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13811</v>
      </c>
      <c r="P48" s="48">
        <f t="shared" si="7"/>
        <v>0.73863514814418652</v>
      </c>
      <c r="Q48" s="9"/>
    </row>
    <row r="49" spans="1:17">
      <c r="A49" s="12"/>
      <c r="B49" s="25">
        <v>341.3</v>
      </c>
      <c r="C49" s="20" t="s">
        <v>212</v>
      </c>
      <c r="D49" s="47">
        <v>3930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3930</v>
      </c>
      <c r="P49" s="48">
        <f t="shared" si="7"/>
        <v>0.21018290726280886</v>
      </c>
      <c r="Q49" s="9"/>
    </row>
    <row r="50" spans="1:17">
      <c r="A50" s="12"/>
      <c r="B50" s="25">
        <v>341.51</v>
      </c>
      <c r="C50" s="20" t="s">
        <v>160</v>
      </c>
      <c r="D50" s="47">
        <v>166766</v>
      </c>
      <c r="E50" s="47">
        <v>4729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171495</v>
      </c>
      <c r="P50" s="48">
        <f t="shared" si="7"/>
        <v>9.1718365600598997</v>
      </c>
      <c r="Q50" s="9"/>
    </row>
    <row r="51" spans="1:17">
      <c r="A51" s="12"/>
      <c r="B51" s="25">
        <v>341.52</v>
      </c>
      <c r="C51" s="20" t="s">
        <v>161</v>
      </c>
      <c r="D51" s="47">
        <v>0</v>
      </c>
      <c r="E51" s="47">
        <v>26600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26600</v>
      </c>
      <c r="P51" s="48">
        <f t="shared" si="7"/>
        <v>1.4226120440688843</v>
      </c>
      <c r="Q51" s="9"/>
    </row>
    <row r="52" spans="1:17">
      <c r="A52" s="12"/>
      <c r="B52" s="25">
        <v>341.56</v>
      </c>
      <c r="C52" s="20" t="s">
        <v>163</v>
      </c>
      <c r="D52" s="47">
        <v>20091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20091</v>
      </c>
      <c r="P52" s="48">
        <f t="shared" si="7"/>
        <v>1.0744999465183442</v>
      </c>
      <c r="Q52" s="9"/>
    </row>
    <row r="53" spans="1:17">
      <c r="A53" s="12"/>
      <c r="B53" s="25">
        <v>341.9</v>
      </c>
      <c r="C53" s="20" t="s">
        <v>164</v>
      </c>
      <c r="D53" s="47">
        <v>0</v>
      </c>
      <c r="E53" s="47">
        <v>11718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11718</v>
      </c>
      <c r="P53" s="48">
        <f t="shared" si="7"/>
        <v>0.62669804257139805</v>
      </c>
      <c r="Q53" s="9"/>
    </row>
    <row r="54" spans="1:17">
      <c r="A54" s="12"/>
      <c r="B54" s="25">
        <v>342.1</v>
      </c>
      <c r="C54" s="20" t="s">
        <v>56</v>
      </c>
      <c r="D54" s="47">
        <v>0</v>
      </c>
      <c r="E54" s="47">
        <v>333058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333058</v>
      </c>
      <c r="P54" s="48">
        <f t="shared" si="7"/>
        <v>17.812493314793027</v>
      </c>
      <c r="Q54" s="9"/>
    </row>
    <row r="55" spans="1:17">
      <c r="A55" s="12"/>
      <c r="B55" s="25">
        <v>342.4</v>
      </c>
      <c r="C55" s="20" t="s">
        <v>58</v>
      </c>
      <c r="D55" s="47">
        <v>0</v>
      </c>
      <c r="E55" s="47">
        <v>156451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156451</v>
      </c>
      <c r="P55" s="48">
        <f t="shared" si="7"/>
        <v>8.3672585303240989</v>
      </c>
      <c r="Q55" s="9"/>
    </row>
    <row r="56" spans="1:17">
      <c r="A56" s="12"/>
      <c r="B56" s="25">
        <v>342.6</v>
      </c>
      <c r="C56" s="20" t="s">
        <v>59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1682898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1682898</v>
      </c>
      <c r="P56" s="48">
        <f t="shared" si="7"/>
        <v>90.004171569151779</v>
      </c>
      <c r="Q56" s="9"/>
    </row>
    <row r="57" spans="1:17">
      <c r="A57" s="12"/>
      <c r="B57" s="25">
        <v>343.4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510174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510174</v>
      </c>
      <c r="P57" s="48">
        <f t="shared" si="7"/>
        <v>27.284950262060114</v>
      </c>
      <c r="Q57" s="9"/>
    </row>
    <row r="58" spans="1:17">
      <c r="A58" s="12"/>
      <c r="B58" s="25">
        <v>344.9</v>
      </c>
      <c r="C58" s="20" t="s">
        <v>165</v>
      </c>
      <c r="D58" s="47">
        <v>0</v>
      </c>
      <c r="E58" s="47">
        <v>3615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3615</v>
      </c>
      <c r="P58" s="48">
        <f t="shared" si="7"/>
        <v>0.1933361856883089</v>
      </c>
      <c r="Q58" s="9"/>
    </row>
    <row r="59" spans="1:17">
      <c r="A59" s="12"/>
      <c r="B59" s="25">
        <v>347.1</v>
      </c>
      <c r="C59" s="20" t="s">
        <v>63</v>
      </c>
      <c r="D59" s="47">
        <v>104985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104985</v>
      </c>
      <c r="P59" s="48">
        <f t="shared" si="7"/>
        <v>5.6147716333297675</v>
      </c>
      <c r="Q59" s="9"/>
    </row>
    <row r="60" spans="1:17">
      <c r="A60" s="12"/>
      <c r="B60" s="25">
        <v>347.2</v>
      </c>
      <c r="C60" s="20" t="s">
        <v>64</v>
      </c>
      <c r="D60" s="47">
        <v>2175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2175</v>
      </c>
      <c r="P60" s="48">
        <f t="shared" si="7"/>
        <v>0.11632260134773773</v>
      </c>
      <c r="Q60" s="9"/>
    </row>
    <row r="61" spans="1:17">
      <c r="A61" s="12"/>
      <c r="B61" s="25">
        <v>348.42</v>
      </c>
      <c r="C61" s="20" t="s">
        <v>222</v>
      </c>
      <c r="D61" s="47">
        <v>0</v>
      </c>
      <c r="E61" s="47">
        <v>567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62" si="11">SUM(D61:N61)</f>
        <v>567</v>
      </c>
      <c r="P61" s="48">
        <f t="shared" si="7"/>
        <v>3.0324098834099904E-2</v>
      </c>
      <c r="Q61" s="9"/>
    </row>
    <row r="62" spans="1:17">
      <c r="A62" s="12"/>
      <c r="B62" s="25">
        <v>348.61</v>
      </c>
      <c r="C62" s="20" t="s">
        <v>186</v>
      </c>
      <c r="D62" s="47">
        <v>0</v>
      </c>
      <c r="E62" s="47">
        <v>1170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1170</v>
      </c>
      <c r="P62" s="48">
        <f t="shared" si="7"/>
        <v>6.2573537276714081E-2</v>
      </c>
      <c r="Q62" s="9"/>
    </row>
    <row r="63" spans="1:17">
      <c r="A63" s="12"/>
      <c r="B63" s="25">
        <v>348.82</v>
      </c>
      <c r="C63" s="20" t="s">
        <v>166</v>
      </c>
      <c r="D63" s="47">
        <v>0</v>
      </c>
      <c r="E63" s="47">
        <v>380077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380077</v>
      </c>
      <c r="P63" s="48">
        <f t="shared" si="7"/>
        <v>20.327147288480052</v>
      </c>
      <c r="Q63" s="9"/>
    </row>
    <row r="64" spans="1:17">
      <c r="A64" s="12"/>
      <c r="B64" s="25">
        <v>348.85</v>
      </c>
      <c r="C64" s="20" t="s">
        <v>167</v>
      </c>
      <c r="D64" s="47">
        <v>0</v>
      </c>
      <c r="E64" s="47">
        <v>11999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11999</v>
      </c>
      <c r="P64" s="48">
        <f t="shared" si="7"/>
        <v>0.64172638784896785</v>
      </c>
      <c r="Q64" s="9"/>
    </row>
    <row r="65" spans="1:17">
      <c r="A65" s="12"/>
      <c r="B65" s="25">
        <v>348.92099999999999</v>
      </c>
      <c r="C65" s="20" t="s">
        <v>168</v>
      </c>
      <c r="D65" s="47">
        <v>0</v>
      </c>
      <c r="E65" s="47">
        <v>5219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69" si="12">SUM(D65:N65)</f>
        <v>5219</v>
      </c>
      <c r="P65" s="48">
        <f t="shared" si="7"/>
        <v>0.27912076157877846</v>
      </c>
      <c r="Q65" s="9"/>
    </row>
    <row r="66" spans="1:17">
      <c r="A66" s="12"/>
      <c r="B66" s="25">
        <v>348.92200000000003</v>
      </c>
      <c r="C66" s="20" t="s">
        <v>169</v>
      </c>
      <c r="D66" s="47">
        <v>0</v>
      </c>
      <c r="E66" s="47">
        <v>5219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2"/>
        <v>5219</v>
      </c>
      <c r="P66" s="48">
        <f t="shared" si="7"/>
        <v>0.27912076157877846</v>
      </c>
      <c r="Q66" s="9"/>
    </row>
    <row r="67" spans="1:17">
      <c r="A67" s="12"/>
      <c r="B67" s="25">
        <v>348.923</v>
      </c>
      <c r="C67" s="20" t="s">
        <v>170</v>
      </c>
      <c r="D67" s="47">
        <v>0</v>
      </c>
      <c r="E67" s="47">
        <v>5219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2"/>
        <v>5219</v>
      </c>
      <c r="P67" s="48">
        <f t="shared" si="7"/>
        <v>0.27912076157877846</v>
      </c>
      <c r="Q67" s="9"/>
    </row>
    <row r="68" spans="1:17">
      <c r="A68" s="12"/>
      <c r="B68" s="25">
        <v>348.92399999999998</v>
      </c>
      <c r="C68" s="20" t="s">
        <v>171</v>
      </c>
      <c r="D68" s="47">
        <v>0</v>
      </c>
      <c r="E68" s="47">
        <v>5219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2"/>
        <v>5219</v>
      </c>
      <c r="P68" s="48">
        <f t="shared" si="7"/>
        <v>0.27912076157877846</v>
      </c>
      <c r="Q68" s="9"/>
    </row>
    <row r="69" spans="1:17">
      <c r="A69" s="12"/>
      <c r="B69" s="25">
        <v>348.93099999999998</v>
      </c>
      <c r="C69" s="20" t="s">
        <v>172</v>
      </c>
      <c r="D69" s="47">
        <v>0</v>
      </c>
      <c r="E69" s="47">
        <v>194555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2"/>
        <v>194555</v>
      </c>
      <c r="P69" s="48">
        <f t="shared" ref="P69:P100" si="13">(O69/P$94)</f>
        <v>10.40512354262488</v>
      </c>
      <c r="Q69" s="9"/>
    </row>
    <row r="70" spans="1:17">
      <c r="A70" s="12"/>
      <c r="B70" s="25">
        <v>349</v>
      </c>
      <c r="C70" s="20" t="s">
        <v>240</v>
      </c>
      <c r="D70" s="47">
        <v>39882</v>
      </c>
      <c r="E70" s="47">
        <v>47177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87059</v>
      </c>
      <c r="P70" s="48">
        <f t="shared" si="13"/>
        <v>4.6560594716012407</v>
      </c>
      <c r="Q70" s="9"/>
    </row>
    <row r="71" spans="1:17" ht="15.75">
      <c r="A71" s="29" t="s">
        <v>48</v>
      </c>
      <c r="B71" s="30"/>
      <c r="C71" s="31"/>
      <c r="D71" s="32">
        <f t="shared" ref="D71:N71" si="14">SUM(D72:D79)</f>
        <v>15762</v>
      </c>
      <c r="E71" s="32">
        <f t="shared" si="14"/>
        <v>252791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>SUM(D71:N71)</f>
        <v>268553</v>
      </c>
      <c r="P71" s="46">
        <f t="shared" si="13"/>
        <v>14.362659107925982</v>
      </c>
      <c r="Q71" s="10"/>
    </row>
    <row r="72" spans="1:17">
      <c r="A72" s="13"/>
      <c r="B72" s="40">
        <v>351.1</v>
      </c>
      <c r="C72" s="21" t="s">
        <v>82</v>
      </c>
      <c r="D72" s="47">
        <v>430</v>
      </c>
      <c r="E72" s="47">
        <v>9408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>SUM(D72:N72)</f>
        <v>9838</v>
      </c>
      <c r="P72" s="48">
        <f t="shared" si="13"/>
        <v>0.52615252968231896</v>
      </c>
      <c r="Q72" s="9"/>
    </row>
    <row r="73" spans="1:17">
      <c r="A73" s="13"/>
      <c r="B73" s="40">
        <v>351.4</v>
      </c>
      <c r="C73" s="21" t="s">
        <v>209</v>
      </c>
      <c r="D73" s="47">
        <v>0</v>
      </c>
      <c r="E73" s="47">
        <v>19288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ref="O73:O79" si="15">SUM(D73:N73)</f>
        <v>19288</v>
      </c>
      <c r="P73" s="48">
        <f t="shared" si="13"/>
        <v>1.0315541769173173</v>
      </c>
      <c r="Q73" s="9"/>
    </row>
    <row r="74" spans="1:17">
      <c r="A74" s="13"/>
      <c r="B74" s="40">
        <v>351.5</v>
      </c>
      <c r="C74" s="21" t="s">
        <v>83</v>
      </c>
      <c r="D74" s="47">
        <v>0</v>
      </c>
      <c r="E74" s="47">
        <v>101594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5"/>
        <v>101594</v>
      </c>
      <c r="P74" s="48">
        <f t="shared" si="13"/>
        <v>5.4334153385388815</v>
      </c>
      <c r="Q74" s="9"/>
    </row>
    <row r="75" spans="1:17">
      <c r="A75" s="13"/>
      <c r="B75" s="40">
        <v>351.7</v>
      </c>
      <c r="C75" s="21" t="s">
        <v>173</v>
      </c>
      <c r="D75" s="47">
        <v>0</v>
      </c>
      <c r="E75" s="47">
        <v>63724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5"/>
        <v>63724</v>
      </c>
      <c r="P75" s="48">
        <f t="shared" si="13"/>
        <v>3.4080650336934433</v>
      </c>
      <c r="Q75" s="9"/>
    </row>
    <row r="76" spans="1:17">
      <c r="A76" s="13"/>
      <c r="B76" s="40">
        <v>351.8</v>
      </c>
      <c r="C76" s="21" t="s">
        <v>174</v>
      </c>
      <c r="D76" s="47">
        <v>0</v>
      </c>
      <c r="E76" s="47">
        <v>37108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5"/>
        <v>37108</v>
      </c>
      <c r="P76" s="48">
        <f t="shared" si="13"/>
        <v>1.9845972831318857</v>
      </c>
      <c r="Q76" s="9"/>
    </row>
    <row r="77" spans="1:17">
      <c r="A77" s="13"/>
      <c r="B77" s="40">
        <v>351.9</v>
      </c>
      <c r="C77" s="21" t="s">
        <v>241</v>
      </c>
      <c r="D77" s="47">
        <v>0</v>
      </c>
      <c r="E77" s="47">
        <v>1809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5"/>
        <v>1809</v>
      </c>
      <c r="P77" s="48">
        <f t="shared" si="13"/>
        <v>9.6748315327842546E-2</v>
      </c>
      <c r="Q77" s="9"/>
    </row>
    <row r="78" spans="1:17">
      <c r="A78" s="13"/>
      <c r="B78" s="40">
        <v>352</v>
      </c>
      <c r="C78" s="21" t="s">
        <v>84</v>
      </c>
      <c r="D78" s="47">
        <v>15332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5"/>
        <v>15332</v>
      </c>
      <c r="P78" s="48">
        <f t="shared" si="13"/>
        <v>0.81998074660391485</v>
      </c>
      <c r="Q78" s="9"/>
    </row>
    <row r="79" spans="1:17">
      <c r="A79" s="13"/>
      <c r="B79" s="40">
        <v>356</v>
      </c>
      <c r="C79" s="21" t="s">
        <v>123</v>
      </c>
      <c r="D79" s="47">
        <v>0</v>
      </c>
      <c r="E79" s="47">
        <v>19860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19860</v>
      </c>
      <c r="P79" s="48">
        <f t="shared" si="13"/>
        <v>1.0621456840303776</v>
      </c>
      <c r="Q79" s="9"/>
    </row>
    <row r="80" spans="1:17" ht="15.75">
      <c r="A80" s="29" t="s">
        <v>4</v>
      </c>
      <c r="B80" s="30"/>
      <c r="C80" s="31"/>
      <c r="D80" s="32">
        <f t="shared" ref="D80:N80" si="16">SUM(D81:D87)</f>
        <v>699783</v>
      </c>
      <c r="E80" s="32">
        <f t="shared" si="16"/>
        <v>1086094</v>
      </c>
      <c r="F80" s="32">
        <f t="shared" si="16"/>
        <v>0</v>
      </c>
      <c r="G80" s="32">
        <f t="shared" si="16"/>
        <v>0</v>
      </c>
      <c r="H80" s="32">
        <f t="shared" si="16"/>
        <v>0</v>
      </c>
      <c r="I80" s="32">
        <f t="shared" si="16"/>
        <v>137711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22016837</v>
      </c>
      <c r="N80" s="32">
        <f t="shared" si="16"/>
        <v>0</v>
      </c>
      <c r="O80" s="32">
        <f>SUM(D80:N80)</f>
        <v>23940425</v>
      </c>
      <c r="P80" s="46">
        <f t="shared" si="13"/>
        <v>1280.3735693657075</v>
      </c>
      <c r="Q80" s="10"/>
    </row>
    <row r="81" spans="1:120">
      <c r="A81" s="12"/>
      <c r="B81" s="25">
        <v>361.1</v>
      </c>
      <c r="C81" s="20" t="s">
        <v>86</v>
      </c>
      <c r="D81" s="47">
        <v>342777</v>
      </c>
      <c r="E81" s="47">
        <v>515054</v>
      </c>
      <c r="F81" s="47">
        <v>0</v>
      </c>
      <c r="G81" s="47">
        <v>0</v>
      </c>
      <c r="H81" s="47">
        <v>0</v>
      </c>
      <c r="I81" s="47">
        <v>850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>SUM(D81:N81)</f>
        <v>858681</v>
      </c>
      <c r="P81" s="48">
        <f t="shared" si="13"/>
        <v>45.923681677184724</v>
      </c>
      <c r="Q81" s="9"/>
    </row>
    <row r="82" spans="1:120">
      <c r="A82" s="12"/>
      <c r="B82" s="25">
        <v>362</v>
      </c>
      <c r="C82" s="20" t="s">
        <v>87</v>
      </c>
      <c r="D82" s="47">
        <v>1375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87" si="17">SUM(D82:N82)</f>
        <v>1375</v>
      </c>
      <c r="P82" s="48">
        <f t="shared" si="13"/>
        <v>7.3537276714087066E-2</v>
      </c>
      <c r="Q82" s="9"/>
    </row>
    <row r="83" spans="1:120">
      <c r="A83" s="12"/>
      <c r="B83" s="25">
        <v>364</v>
      </c>
      <c r="C83" s="20" t="s">
        <v>178</v>
      </c>
      <c r="D83" s="47">
        <v>228875</v>
      </c>
      <c r="E83" s="47">
        <v>116789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7"/>
        <v>345664</v>
      </c>
      <c r="P83" s="48">
        <f t="shared" si="13"/>
        <v>18.486683067707776</v>
      </c>
      <c r="Q83" s="9"/>
    </row>
    <row r="84" spans="1:120">
      <c r="A84" s="12"/>
      <c r="B84" s="25">
        <v>365</v>
      </c>
      <c r="C84" s="20" t="s">
        <v>179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48380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7"/>
        <v>48380</v>
      </c>
      <c r="P84" s="48">
        <f t="shared" si="13"/>
        <v>2.5874425072200236</v>
      </c>
      <c r="Q84" s="9"/>
    </row>
    <row r="85" spans="1:120">
      <c r="A85" s="12"/>
      <c r="B85" s="25">
        <v>367</v>
      </c>
      <c r="C85" s="20" t="s">
        <v>223</v>
      </c>
      <c r="D85" s="47">
        <v>137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7"/>
        <v>137</v>
      </c>
      <c r="P85" s="48">
        <f t="shared" si="13"/>
        <v>7.3269868435126752E-3</v>
      </c>
      <c r="Q85" s="9"/>
    </row>
    <row r="86" spans="1:120">
      <c r="A86" s="12"/>
      <c r="B86" s="25">
        <v>369.3</v>
      </c>
      <c r="C86" s="20" t="s">
        <v>116</v>
      </c>
      <c r="D86" s="47">
        <v>7761</v>
      </c>
      <c r="E86" s="47">
        <v>348227</v>
      </c>
      <c r="F86" s="47">
        <v>0</v>
      </c>
      <c r="G86" s="47">
        <v>0</v>
      </c>
      <c r="H86" s="47">
        <v>0</v>
      </c>
      <c r="I86" s="47">
        <v>12398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7"/>
        <v>368386</v>
      </c>
      <c r="P86" s="48">
        <f t="shared" si="13"/>
        <v>19.70189325061504</v>
      </c>
      <c r="Q86" s="9"/>
    </row>
    <row r="87" spans="1:120">
      <c r="A87" s="12"/>
      <c r="B87" s="25">
        <v>369.9</v>
      </c>
      <c r="C87" s="20" t="s">
        <v>91</v>
      </c>
      <c r="D87" s="47">
        <v>118858</v>
      </c>
      <c r="E87" s="47">
        <v>106024</v>
      </c>
      <c r="F87" s="47">
        <v>0</v>
      </c>
      <c r="G87" s="47">
        <v>0</v>
      </c>
      <c r="H87" s="47">
        <v>0</v>
      </c>
      <c r="I87" s="47">
        <v>76083</v>
      </c>
      <c r="J87" s="47">
        <v>0</v>
      </c>
      <c r="K87" s="47">
        <v>0</v>
      </c>
      <c r="L87" s="47">
        <v>0</v>
      </c>
      <c r="M87" s="47">
        <v>22016837</v>
      </c>
      <c r="N87" s="47">
        <v>0</v>
      </c>
      <c r="O87" s="47">
        <f t="shared" si="17"/>
        <v>22317802</v>
      </c>
      <c r="P87" s="48">
        <f t="shared" si="13"/>
        <v>1193.5930045994223</v>
      </c>
      <c r="Q87" s="9"/>
    </row>
    <row r="88" spans="1:120" ht="15.75">
      <c r="A88" s="29" t="s">
        <v>49</v>
      </c>
      <c r="B88" s="30"/>
      <c r="C88" s="31"/>
      <c r="D88" s="32">
        <f t="shared" ref="D88:N88" si="18">SUM(D89:D91)</f>
        <v>625843</v>
      </c>
      <c r="E88" s="32">
        <f t="shared" si="18"/>
        <v>19744693</v>
      </c>
      <c r="F88" s="32">
        <f t="shared" si="18"/>
        <v>0</v>
      </c>
      <c r="G88" s="32">
        <f t="shared" si="18"/>
        <v>0</v>
      </c>
      <c r="H88" s="32">
        <f t="shared" si="18"/>
        <v>0</v>
      </c>
      <c r="I88" s="32">
        <f t="shared" si="18"/>
        <v>1680162</v>
      </c>
      <c r="J88" s="32">
        <f t="shared" si="18"/>
        <v>0</v>
      </c>
      <c r="K88" s="32">
        <f t="shared" si="18"/>
        <v>0</v>
      </c>
      <c r="L88" s="32">
        <f t="shared" si="18"/>
        <v>0</v>
      </c>
      <c r="M88" s="32">
        <f t="shared" si="18"/>
        <v>0</v>
      </c>
      <c r="N88" s="32">
        <f t="shared" si="18"/>
        <v>0</v>
      </c>
      <c r="O88" s="32">
        <f>SUM(D88:N88)</f>
        <v>22050698</v>
      </c>
      <c r="P88" s="46">
        <f t="shared" si="13"/>
        <v>1179.3078404107391</v>
      </c>
      <c r="Q88" s="9"/>
    </row>
    <row r="89" spans="1:120">
      <c r="A89" s="12"/>
      <c r="B89" s="25">
        <v>381</v>
      </c>
      <c r="C89" s="20" t="s">
        <v>92</v>
      </c>
      <c r="D89" s="47">
        <v>625843</v>
      </c>
      <c r="E89" s="47">
        <v>19245310</v>
      </c>
      <c r="F89" s="47">
        <v>0</v>
      </c>
      <c r="G89" s="47">
        <v>0</v>
      </c>
      <c r="H89" s="47">
        <v>0</v>
      </c>
      <c r="I89" s="47">
        <v>1680162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>SUM(D89:N89)</f>
        <v>21551315</v>
      </c>
      <c r="P89" s="48">
        <f t="shared" si="13"/>
        <v>1152.6000106963311</v>
      </c>
      <c r="Q89" s="9"/>
    </row>
    <row r="90" spans="1:120">
      <c r="A90" s="12"/>
      <c r="B90" s="25">
        <v>383.2</v>
      </c>
      <c r="C90" s="20" t="s">
        <v>251</v>
      </c>
      <c r="D90" s="47">
        <v>0</v>
      </c>
      <c r="E90" s="47">
        <v>499308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499308</v>
      </c>
      <c r="P90" s="48">
        <f t="shared" si="13"/>
        <v>26.703818590223552</v>
      </c>
      <c r="Q90" s="9"/>
    </row>
    <row r="91" spans="1:120" ht="15.75" thickBot="1">
      <c r="A91" s="12"/>
      <c r="B91" s="25">
        <v>389.9</v>
      </c>
      <c r="C91" s="20" t="s">
        <v>124</v>
      </c>
      <c r="D91" s="47">
        <v>0</v>
      </c>
      <c r="E91" s="47">
        <v>75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" si="19">SUM(D91:N91)</f>
        <v>75</v>
      </c>
      <c r="P91" s="48">
        <f t="shared" si="13"/>
        <v>4.0111241844047489E-3</v>
      </c>
      <c r="Q91" s="9"/>
    </row>
    <row r="92" spans="1:120" ht="16.5" thickBot="1">
      <c r="A92" s="14" t="s">
        <v>66</v>
      </c>
      <c r="B92" s="23"/>
      <c r="C92" s="22"/>
      <c r="D92" s="15">
        <f t="shared" ref="D92:N92" si="20">SUM(D5,D15,D19,D45,D71,D80,D88)</f>
        <v>15732413</v>
      </c>
      <c r="E92" s="15">
        <f t="shared" si="20"/>
        <v>33917717</v>
      </c>
      <c r="F92" s="15">
        <f t="shared" si="20"/>
        <v>0</v>
      </c>
      <c r="G92" s="15">
        <f t="shared" si="20"/>
        <v>1746000</v>
      </c>
      <c r="H92" s="15">
        <f t="shared" si="20"/>
        <v>0</v>
      </c>
      <c r="I92" s="15">
        <f t="shared" si="20"/>
        <v>5359970</v>
      </c>
      <c r="J92" s="15">
        <f t="shared" si="20"/>
        <v>0</v>
      </c>
      <c r="K92" s="15">
        <f t="shared" si="20"/>
        <v>0</v>
      </c>
      <c r="L92" s="15">
        <f t="shared" si="20"/>
        <v>0</v>
      </c>
      <c r="M92" s="15">
        <f t="shared" si="20"/>
        <v>22016837</v>
      </c>
      <c r="N92" s="15">
        <f t="shared" si="20"/>
        <v>0</v>
      </c>
      <c r="O92" s="15">
        <f>SUM(D92:N92)</f>
        <v>78772937</v>
      </c>
      <c r="P92" s="38">
        <f t="shared" si="13"/>
        <v>4212.907102363889</v>
      </c>
      <c r="Q92" s="6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</row>
    <row r="93" spans="1:120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9"/>
    </row>
    <row r="94" spans="1:120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9" t="s">
        <v>252</v>
      </c>
      <c r="N94" s="49"/>
      <c r="O94" s="49"/>
      <c r="P94" s="44">
        <v>18698</v>
      </c>
    </row>
    <row r="95" spans="1:120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2"/>
    </row>
    <row r="96" spans="1:120" ht="15.75" customHeight="1" thickBot="1">
      <c r="A96" s="53" t="s">
        <v>126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5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6525692</v>
      </c>
      <c r="E5" s="27">
        <f t="shared" si="0"/>
        <v>3671151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10196843</v>
      </c>
      <c r="O5" s="33">
        <f t="shared" ref="O5:O36" si="1">(N5/O$95)</f>
        <v>528.25172253017661</v>
      </c>
      <c r="P5" s="6"/>
    </row>
    <row r="6" spans="1:133">
      <c r="A6" s="12"/>
      <c r="B6" s="25">
        <v>311</v>
      </c>
      <c r="C6" s="20" t="s">
        <v>3</v>
      </c>
      <c r="D6" s="47">
        <v>6411246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6411246</v>
      </c>
      <c r="O6" s="48">
        <f t="shared" si="1"/>
        <v>332.13728435994403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106939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106939</v>
      </c>
      <c r="O7" s="48">
        <f t="shared" si="1"/>
        <v>5.5400196860591615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288031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288031</v>
      </c>
      <c r="O8" s="48">
        <f t="shared" si="1"/>
        <v>14.921566595865928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1559503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1559503</v>
      </c>
      <c r="O9" s="48">
        <f t="shared" si="1"/>
        <v>80.790706107858881</v>
      </c>
      <c r="P9" s="9"/>
    </row>
    <row r="10" spans="1:133">
      <c r="A10" s="12"/>
      <c r="B10" s="25">
        <v>312.60000000000002</v>
      </c>
      <c r="C10" s="20" t="s">
        <v>135</v>
      </c>
      <c r="D10" s="47">
        <v>0</v>
      </c>
      <c r="E10" s="47">
        <v>1716678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1716678</v>
      </c>
      <c r="O10" s="48">
        <f t="shared" si="1"/>
        <v>88.933222815106461</v>
      </c>
      <c r="P10" s="9"/>
    </row>
    <row r="11" spans="1:133">
      <c r="A11" s="12"/>
      <c r="B11" s="25">
        <v>315</v>
      </c>
      <c r="C11" s="20" t="s">
        <v>148</v>
      </c>
      <c r="D11" s="47">
        <v>107374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107374</v>
      </c>
      <c r="O11" s="48">
        <f t="shared" si="1"/>
        <v>5.5625550432575244</v>
      </c>
      <c r="P11" s="9"/>
    </row>
    <row r="12" spans="1:133">
      <c r="A12" s="12"/>
      <c r="B12" s="25">
        <v>316</v>
      </c>
      <c r="C12" s="20" t="s">
        <v>149</v>
      </c>
      <c r="D12" s="47">
        <v>7072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7072</v>
      </c>
      <c r="O12" s="48">
        <f t="shared" si="1"/>
        <v>0.36636792208465008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130527</v>
      </c>
      <c r="E13" s="32">
        <f t="shared" si="3"/>
        <v>319304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1069883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1519714</v>
      </c>
      <c r="O13" s="46">
        <f t="shared" si="1"/>
        <v>78.729420297363106</v>
      </c>
      <c r="P13" s="10"/>
    </row>
    <row r="14" spans="1:133">
      <c r="A14" s="12"/>
      <c r="B14" s="25">
        <v>322</v>
      </c>
      <c r="C14" s="20" t="s">
        <v>0</v>
      </c>
      <c r="D14" s="47">
        <v>99307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99307</v>
      </c>
      <c r="O14" s="48">
        <f t="shared" si="1"/>
        <v>5.1446407294202974</v>
      </c>
      <c r="P14" s="9"/>
    </row>
    <row r="15" spans="1:133">
      <c r="A15" s="12"/>
      <c r="B15" s="25">
        <v>325.10000000000002</v>
      </c>
      <c r="C15" s="20" t="s">
        <v>136</v>
      </c>
      <c r="D15" s="47">
        <v>0</v>
      </c>
      <c r="E15" s="47">
        <v>319304</v>
      </c>
      <c r="F15" s="47">
        <v>0</v>
      </c>
      <c r="G15" s="47">
        <v>0</v>
      </c>
      <c r="H15" s="47">
        <v>0</v>
      </c>
      <c r="I15" s="47">
        <v>1069883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1389187</v>
      </c>
      <c r="O15" s="48">
        <f t="shared" si="1"/>
        <v>71.967414391545361</v>
      </c>
      <c r="P15" s="9"/>
    </row>
    <row r="16" spans="1:133">
      <c r="A16" s="12"/>
      <c r="B16" s="25">
        <v>329</v>
      </c>
      <c r="C16" s="20" t="s">
        <v>17</v>
      </c>
      <c r="D16" s="47">
        <v>31220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31220</v>
      </c>
      <c r="O16" s="48">
        <f t="shared" si="1"/>
        <v>1.6173651763974513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SUM(D18:D44)</f>
        <v>2220797</v>
      </c>
      <c r="E17" s="32">
        <f t="shared" si="5"/>
        <v>3520077</v>
      </c>
      <c r="F17" s="32">
        <f t="shared" si="5"/>
        <v>0</v>
      </c>
      <c r="G17" s="32">
        <f t="shared" si="5"/>
        <v>3092034</v>
      </c>
      <c r="H17" s="32">
        <f t="shared" si="5"/>
        <v>0</v>
      </c>
      <c r="I17" s="32">
        <f t="shared" si="5"/>
        <v>19233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8852141</v>
      </c>
      <c r="O17" s="46">
        <f t="shared" si="1"/>
        <v>458.58887219603173</v>
      </c>
      <c r="P17" s="10"/>
    </row>
    <row r="18" spans="1:16">
      <c r="A18" s="12"/>
      <c r="B18" s="25">
        <v>331.1</v>
      </c>
      <c r="C18" s="20" t="s">
        <v>18</v>
      </c>
      <c r="D18" s="47">
        <v>12391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12391</v>
      </c>
      <c r="O18" s="48">
        <f t="shared" si="1"/>
        <v>0.64192094493083973</v>
      </c>
      <c r="P18" s="9"/>
    </row>
    <row r="19" spans="1:16">
      <c r="A19" s="12"/>
      <c r="B19" s="25">
        <v>331.2</v>
      </c>
      <c r="C19" s="20" t="s">
        <v>19</v>
      </c>
      <c r="D19" s="47">
        <v>67909</v>
      </c>
      <c r="E19" s="47">
        <v>40434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108343</v>
      </c>
      <c r="O19" s="48">
        <f t="shared" si="1"/>
        <v>5.6127544941200851</v>
      </c>
      <c r="P19" s="9"/>
    </row>
    <row r="20" spans="1:16">
      <c r="A20" s="12"/>
      <c r="B20" s="25">
        <v>331.31</v>
      </c>
      <c r="C20" s="20" t="s">
        <v>137</v>
      </c>
      <c r="D20" s="47">
        <v>0</v>
      </c>
      <c r="E20" s="47">
        <v>1322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6">SUM(D20:M20)</f>
        <v>1322</v>
      </c>
      <c r="O20" s="48">
        <f t="shared" si="1"/>
        <v>6.8486763715484636E-2</v>
      </c>
      <c r="P20" s="9"/>
    </row>
    <row r="21" spans="1:16">
      <c r="A21" s="12"/>
      <c r="B21" s="25">
        <v>331.49</v>
      </c>
      <c r="C21" s="20" t="s">
        <v>185</v>
      </c>
      <c r="D21" s="47">
        <v>0</v>
      </c>
      <c r="E21" s="47">
        <v>0</v>
      </c>
      <c r="F21" s="47">
        <v>0</v>
      </c>
      <c r="G21" s="47">
        <v>138263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138263</v>
      </c>
      <c r="O21" s="48">
        <f t="shared" si="1"/>
        <v>7.1627726260166815</v>
      </c>
      <c r="P21" s="9"/>
    </row>
    <row r="22" spans="1:16">
      <c r="A22" s="12"/>
      <c r="B22" s="25">
        <v>331.61</v>
      </c>
      <c r="C22" s="20" t="s">
        <v>138</v>
      </c>
      <c r="D22" s="47">
        <v>0</v>
      </c>
      <c r="E22" s="47">
        <v>37290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37290</v>
      </c>
      <c r="O22" s="48">
        <f t="shared" si="1"/>
        <v>1.9318240687975963</v>
      </c>
      <c r="P22" s="9"/>
    </row>
    <row r="23" spans="1:16">
      <c r="A23" s="12"/>
      <c r="B23" s="25">
        <v>331.69</v>
      </c>
      <c r="C23" s="20" t="s">
        <v>139</v>
      </c>
      <c r="D23" s="47">
        <v>0</v>
      </c>
      <c r="E23" s="47">
        <v>39954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39954</v>
      </c>
      <c r="O23" s="48">
        <f t="shared" si="1"/>
        <v>2.0698337046055015</v>
      </c>
      <c r="P23" s="9"/>
    </row>
    <row r="24" spans="1:16">
      <c r="A24" s="12"/>
      <c r="B24" s="25">
        <v>331.9</v>
      </c>
      <c r="C24" s="20" t="s">
        <v>21</v>
      </c>
      <c r="D24" s="47">
        <v>0</v>
      </c>
      <c r="E24" s="47">
        <v>49700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49700</v>
      </c>
      <c r="O24" s="48">
        <f t="shared" si="1"/>
        <v>2.5747293166865255</v>
      </c>
      <c r="P24" s="9"/>
    </row>
    <row r="25" spans="1:16">
      <c r="A25" s="12"/>
      <c r="B25" s="25">
        <v>334.1</v>
      </c>
      <c r="C25" s="20" t="s">
        <v>22</v>
      </c>
      <c r="D25" s="47">
        <v>0</v>
      </c>
      <c r="E25" s="47">
        <v>0</v>
      </c>
      <c r="F25" s="47">
        <v>0</v>
      </c>
      <c r="G25" s="47">
        <v>2122721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2122721</v>
      </c>
      <c r="O25" s="48">
        <f t="shared" si="1"/>
        <v>109.9684504999223</v>
      </c>
      <c r="P25" s="9"/>
    </row>
    <row r="26" spans="1:16">
      <c r="A26" s="12"/>
      <c r="B26" s="25">
        <v>334.2</v>
      </c>
      <c r="C26" s="20" t="s">
        <v>23</v>
      </c>
      <c r="D26" s="47">
        <v>105806</v>
      </c>
      <c r="E26" s="47">
        <v>435668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541474</v>
      </c>
      <c r="O26" s="48">
        <f t="shared" si="1"/>
        <v>28.051287364658343</v>
      </c>
      <c r="P26" s="9"/>
    </row>
    <row r="27" spans="1:16">
      <c r="A27" s="12"/>
      <c r="B27" s="25">
        <v>334.34</v>
      </c>
      <c r="C27" s="20" t="s">
        <v>24</v>
      </c>
      <c r="D27" s="47">
        <v>0</v>
      </c>
      <c r="E27" s="47">
        <v>90903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90903</v>
      </c>
      <c r="O27" s="48">
        <f t="shared" si="1"/>
        <v>4.7092679894316944</v>
      </c>
      <c r="P27" s="9"/>
    </row>
    <row r="28" spans="1:16">
      <c r="A28" s="12"/>
      <c r="B28" s="25">
        <v>334.49</v>
      </c>
      <c r="C28" s="20" t="s">
        <v>26</v>
      </c>
      <c r="D28" s="47">
        <v>0</v>
      </c>
      <c r="E28" s="47">
        <v>0</v>
      </c>
      <c r="F28" s="47">
        <v>0</v>
      </c>
      <c r="G28" s="47">
        <v>831050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0" si="7">SUM(D28:M28)</f>
        <v>831050</v>
      </c>
      <c r="O28" s="48">
        <f t="shared" si="1"/>
        <v>43.052893332642597</v>
      </c>
      <c r="P28" s="9"/>
    </row>
    <row r="29" spans="1:16">
      <c r="A29" s="12"/>
      <c r="B29" s="25">
        <v>334.61</v>
      </c>
      <c r="C29" s="20" t="s">
        <v>27</v>
      </c>
      <c r="D29" s="47">
        <v>26909</v>
      </c>
      <c r="E29" s="47">
        <v>0</v>
      </c>
      <c r="F29" s="47">
        <v>0</v>
      </c>
      <c r="G29" s="47">
        <v>0</v>
      </c>
      <c r="H29" s="47">
        <v>0</v>
      </c>
      <c r="I29" s="47">
        <v>7229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34138</v>
      </c>
      <c r="O29" s="48">
        <f t="shared" si="1"/>
        <v>1.7685333885924468</v>
      </c>
      <c r="P29" s="9"/>
    </row>
    <row r="30" spans="1:16">
      <c r="A30" s="12"/>
      <c r="B30" s="25">
        <v>334.69</v>
      </c>
      <c r="C30" s="20" t="s">
        <v>28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12004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12004</v>
      </c>
      <c r="O30" s="48">
        <f t="shared" si="1"/>
        <v>0.6218722478371238</v>
      </c>
      <c r="P30" s="9"/>
    </row>
    <row r="31" spans="1:16">
      <c r="A31" s="12"/>
      <c r="B31" s="25">
        <v>334.7</v>
      </c>
      <c r="C31" s="20" t="s">
        <v>29</v>
      </c>
      <c r="D31" s="47">
        <v>257074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257074</v>
      </c>
      <c r="O31" s="48">
        <f t="shared" si="1"/>
        <v>13.317826244625188</v>
      </c>
      <c r="P31" s="9"/>
    </row>
    <row r="32" spans="1:16">
      <c r="A32" s="12"/>
      <c r="B32" s="25">
        <v>335.12</v>
      </c>
      <c r="C32" s="20" t="s">
        <v>150</v>
      </c>
      <c r="D32" s="47">
        <v>346319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346319</v>
      </c>
      <c r="O32" s="48">
        <f t="shared" si="1"/>
        <v>17.941200849608869</v>
      </c>
      <c r="P32" s="9"/>
    </row>
    <row r="33" spans="1:16">
      <c r="A33" s="12"/>
      <c r="B33" s="25">
        <v>335.13</v>
      </c>
      <c r="C33" s="20" t="s">
        <v>151</v>
      </c>
      <c r="D33" s="47">
        <v>20501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20501</v>
      </c>
      <c r="O33" s="48">
        <f t="shared" si="1"/>
        <v>1.06206289177848</v>
      </c>
      <c r="P33" s="9"/>
    </row>
    <row r="34" spans="1:16">
      <c r="A34" s="12"/>
      <c r="B34" s="25">
        <v>335.14</v>
      </c>
      <c r="C34" s="20" t="s">
        <v>152</v>
      </c>
      <c r="D34" s="47">
        <v>18816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18816</v>
      </c>
      <c r="O34" s="48">
        <f t="shared" si="1"/>
        <v>0.97477076102160287</v>
      </c>
      <c r="P34" s="9"/>
    </row>
    <row r="35" spans="1:16">
      <c r="A35" s="12"/>
      <c r="B35" s="25">
        <v>335.15</v>
      </c>
      <c r="C35" s="20" t="s">
        <v>153</v>
      </c>
      <c r="D35" s="47">
        <v>2532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2532</v>
      </c>
      <c r="O35" s="48">
        <f t="shared" si="1"/>
        <v>0.13117132052012639</v>
      </c>
      <c r="P35" s="9"/>
    </row>
    <row r="36" spans="1:16">
      <c r="A36" s="12"/>
      <c r="B36" s="25">
        <v>335.16</v>
      </c>
      <c r="C36" s="20" t="s">
        <v>154</v>
      </c>
      <c r="D36" s="47">
        <v>217000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217000</v>
      </c>
      <c r="O36" s="48">
        <f t="shared" si="1"/>
        <v>11.241775889758069</v>
      </c>
      <c r="P36" s="9"/>
    </row>
    <row r="37" spans="1:16">
      <c r="A37" s="12"/>
      <c r="B37" s="25">
        <v>335.18</v>
      </c>
      <c r="C37" s="20" t="s">
        <v>155</v>
      </c>
      <c r="D37" s="47">
        <v>1097338</v>
      </c>
      <c r="E37" s="47">
        <v>655805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1753143</v>
      </c>
      <c r="O37" s="48">
        <f t="shared" ref="O37:O68" si="8">(N37/O$95)</f>
        <v>90.822307413355432</v>
      </c>
      <c r="P37" s="9"/>
    </row>
    <row r="38" spans="1:16">
      <c r="A38" s="12"/>
      <c r="B38" s="25">
        <v>335.49</v>
      </c>
      <c r="C38" s="20" t="s">
        <v>37</v>
      </c>
      <c r="D38" s="47">
        <v>0</v>
      </c>
      <c r="E38" s="47">
        <v>1434386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1434386</v>
      </c>
      <c r="O38" s="48">
        <f t="shared" si="8"/>
        <v>74.308967518002376</v>
      </c>
      <c r="P38" s="9"/>
    </row>
    <row r="39" spans="1:16">
      <c r="A39" s="12"/>
      <c r="B39" s="25">
        <v>335.5</v>
      </c>
      <c r="C39" s="20" t="s">
        <v>38</v>
      </c>
      <c r="D39" s="47">
        <v>0</v>
      </c>
      <c r="E39" s="47">
        <v>405177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405177</v>
      </c>
      <c r="O39" s="48">
        <f t="shared" si="8"/>
        <v>20.990364192094493</v>
      </c>
      <c r="P39" s="9"/>
    </row>
    <row r="40" spans="1:16">
      <c r="A40" s="12"/>
      <c r="B40" s="25">
        <v>335.7</v>
      </c>
      <c r="C40" s="20" t="s">
        <v>39</v>
      </c>
      <c r="D40" s="47">
        <v>4493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4493</v>
      </c>
      <c r="O40" s="48">
        <f t="shared" si="8"/>
        <v>0.2327617468787235</v>
      </c>
      <c r="P40" s="9"/>
    </row>
    <row r="41" spans="1:16">
      <c r="A41" s="12"/>
      <c r="B41" s="25">
        <v>337.2</v>
      </c>
      <c r="C41" s="20" t="s">
        <v>140</v>
      </c>
      <c r="D41" s="47">
        <v>0</v>
      </c>
      <c r="E41" s="47">
        <v>7432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9">SUM(D41:M41)</f>
        <v>7432</v>
      </c>
      <c r="O41" s="48">
        <f t="shared" si="8"/>
        <v>0.38501787286950218</v>
      </c>
      <c r="P41" s="9"/>
    </row>
    <row r="42" spans="1:16">
      <c r="A42" s="12"/>
      <c r="B42" s="25">
        <v>337.9</v>
      </c>
      <c r="C42" s="20" t="s">
        <v>120</v>
      </c>
      <c r="D42" s="47">
        <v>17045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17045</v>
      </c>
      <c r="O42" s="48">
        <f t="shared" si="8"/>
        <v>0.88302336424389993</v>
      </c>
      <c r="P42" s="9"/>
    </row>
    <row r="43" spans="1:16">
      <c r="A43" s="12"/>
      <c r="B43" s="25">
        <v>338</v>
      </c>
      <c r="C43" s="20" t="s">
        <v>41</v>
      </c>
      <c r="D43" s="47">
        <v>0</v>
      </c>
      <c r="E43" s="47">
        <v>233779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233779</v>
      </c>
      <c r="O43" s="48">
        <f t="shared" si="8"/>
        <v>12.111019012588716</v>
      </c>
      <c r="P43" s="9"/>
    </row>
    <row r="44" spans="1:16">
      <c r="A44" s="12"/>
      <c r="B44" s="25">
        <v>339</v>
      </c>
      <c r="C44" s="20" t="s">
        <v>42</v>
      </c>
      <c r="D44" s="47">
        <v>26664</v>
      </c>
      <c r="E44" s="47">
        <v>88227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114891</v>
      </c>
      <c r="O44" s="48">
        <f t="shared" si="8"/>
        <v>5.9519763767290055</v>
      </c>
      <c r="P44" s="9"/>
    </row>
    <row r="45" spans="1:16" ht="15.75">
      <c r="A45" s="29" t="s">
        <v>47</v>
      </c>
      <c r="B45" s="30"/>
      <c r="C45" s="31"/>
      <c r="D45" s="32">
        <f t="shared" ref="D45:M45" si="10">SUM(D46:D71)</f>
        <v>281592</v>
      </c>
      <c r="E45" s="32">
        <f t="shared" si="10"/>
        <v>1401147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1581581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3264320</v>
      </c>
      <c r="O45" s="46">
        <f t="shared" si="8"/>
        <v>169.1094648500233</v>
      </c>
      <c r="P45" s="10"/>
    </row>
    <row r="46" spans="1:16">
      <c r="A46" s="12"/>
      <c r="B46" s="25">
        <v>341.1</v>
      </c>
      <c r="C46" s="20" t="s">
        <v>156</v>
      </c>
      <c r="D46" s="47">
        <v>0</v>
      </c>
      <c r="E46" s="47">
        <v>72030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72030</v>
      </c>
      <c r="O46" s="48">
        <f t="shared" si="8"/>
        <v>3.7315443195358236</v>
      </c>
      <c r="P46" s="9"/>
    </row>
    <row r="47" spans="1:16">
      <c r="A47" s="12"/>
      <c r="B47" s="25">
        <v>341.15</v>
      </c>
      <c r="C47" s="20" t="s">
        <v>157</v>
      </c>
      <c r="D47" s="47">
        <v>0</v>
      </c>
      <c r="E47" s="47">
        <v>66330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1" si="11">SUM(D47:M47)</f>
        <v>66330</v>
      </c>
      <c r="O47" s="48">
        <f t="shared" si="8"/>
        <v>3.4362534321089986</v>
      </c>
      <c r="P47" s="9"/>
    </row>
    <row r="48" spans="1:16">
      <c r="A48" s="12"/>
      <c r="B48" s="25">
        <v>341.16</v>
      </c>
      <c r="C48" s="20" t="s">
        <v>158</v>
      </c>
      <c r="D48" s="47">
        <v>0</v>
      </c>
      <c r="E48" s="47">
        <v>18218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18218</v>
      </c>
      <c r="O48" s="48">
        <f t="shared" si="8"/>
        <v>0.94379112055120962</v>
      </c>
      <c r="P48" s="9"/>
    </row>
    <row r="49" spans="1:16">
      <c r="A49" s="12"/>
      <c r="B49" s="25">
        <v>341.2</v>
      </c>
      <c r="C49" s="20" t="s">
        <v>159</v>
      </c>
      <c r="D49" s="47">
        <v>0</v>
      </c>
      <c r="E49" s="47">
        <v>26062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26062</v>
      </c>
      <c r="O49" s="48">
        <f t="shared" si="8"/>
        <v>1.3501528259855982</v>
      </c>
      <c r="P49" s="9"/>
    </row>
    <row r="50" spans="1:16">
      <c r="A50" s="12"/>
      <c r="B50" s="25">
        <v>341.51</v>
      </c>
      <c r="C50" s="20" t="s">
        <v>160</v>
      </c>
      <c r="D50" s="47">
        <v>136652</v>
      </c>
      <c r="E50" s="47">
        <v>3472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140124</v>
      </c>
      <c r="O50" s="48">
        <f t="shared" si="8"/>
        <v>7.2591825104905974</v>
      </c>
      <c r="P50" s="9"/>
    </row>
    <row r="51" spans="1:16">
      <c r="A51" s="12"/>
      <c r="B51" s="25">
        <v>341.52</v>
      </c>
      <c r="C51" s="20" t="s">
        <v>161</v>
      </c>
      <c r="D51" s="47">
        <v>0</v>
      </c>
      <c r="E51" s="47">
        <v>15478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15478</v>
      </c>
      <c r="O51" s="48">
        <f t="shared" si="8"/>
        <v>0.80184427291094651</v>
      </c>
      <c r="P51" s="9"/>
    </row>
    <row r="52" spans="1:16">
      <c r="A52" s="12"/>
      <c r="B52" s="25">
        <v>341.56</v>
      </c>
      <c r="C52" s="20" t="s">
        <v>163</v>
      </c>
      <c r="D52" s="47">
        <v>18483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18483</v>
      </c>
      <c r="O52" s="48">
        <f t="shared" si="8"/>
        <v>0.95751955654561471</v>
      </c>
      <c r="P52" s="9"/>
    </row>
    <row r="53" spans="1:16">
      <c r="A53" s="12"/>
      <c r="B53" s="25">
        <v>341.9</v>
      </c>
      <c r="C53" s="20" t="s">
        <v>164</v>
      </c>
      <c r="D53" s="47">
        <v>0</v>
      </c>
      <c r="E53" s="47">
        <v>8928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8928</v>
      </c>
      <c r="O53" s="48">
        <f t="shared" si="8"/>
        <v>0.46251877946433195</v>
      </c>
      <c r="P53" s="9"/>
    </row>
    <row r="54" spans="1:16">
      <c r="A54" s="12"/>
      <c r="B54" s="25">
        <v>342.1</v>
      </c>
      <c r="C54" s="20" t="s">
        <v>56</v>
      </c>
      <c r="D54" s="47">
        <v>0</v>
      </c>
      <c r="E54" s="47">
        <v>129160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129160</v>
      </c>
      <c r="O54" s="48">
        <f t="shared" si="8"/>
        <v>6.6911878982541575</v>
      </c>
      <c r="P54" s="9"/>
    </row>
    <row r="55" spans="1:16">
      <c r="A55" s="12"/>
      <c r="B55" s="25">
        <v>342.3</v>
      </c>
      <c r="C55" s="20" t="s">
        <v>57</v>
      </c>
      <c r="D55" s="47">
        <v>0</v>
      </c>
      <c r="E55" s="47">
        <v>965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965</v>
      </c>
      <c r="O55" s="48">
        <f t="shared" si="8"/>
        <v>4.9992229187172978E-2</v>
      </c>
      <c r="P55" s="9"/>
    </row>
    <row r="56" spans="1:16">
      <c r="A56" s="12"/>
      <c r="B56" s="25">
        <v>342.4</v>
      </c>
      <c r="C56" s="20" t="s">
        <v>58</v>
      </c>
      <c r="D56" s="47">
        <v>0</v>
      </c>
      <c r="E56" s="47">
        <v>117017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117017</v>
      </c>
      <c r="O56" s="48">
        <f t="shared" si="8"/>
        <v>6.0621146971973268</v>
      </c>
      <c r="P56" s="9"/>
    </row>
    <row r="57" spans="1:16">
      <c r="A57" s="12"/>
      <c r="B57" s="25">
        <v>342.6</v>
      </c>
      <c r="C57" s="20" t="s">
        <v>59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1120031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1120031</v>
      </c>
      <c r="O57" s="48">
        <f t="shared" si="8"/>
        <v>58.023675076412992</v>
      </c>
      <c r="P57" s="9"/>
    </row>
    <row r="58" spans="1:16">
      <c r="A58" s="12"/>
      <c r="B58" s="25">
        <v>343.4</v>
      </c>
      <c r="C58" s="20" t="s">
        <v>60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461550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461550</v>
      </c>
      <c r="O58" s="48">
        <f t="shared" si="8"/>
        <v>23.910791068745791</v>
      </c>
      <c r="P58" s="9"/>
    </row>
    <row r="59" spans="1:16">
      <c r="A59" s="12"/>
      <c r="B59" s="25">
        <v>344.9</v>
      </c>
      <c r="C59" s="20" t="s">
        <v>165</v>
      </c>
      <c r="D59" s="47">
        <v>0</v>
      </c>
      <c r="E59" s="47">
        <v>2060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2060</v>
      </c>
      <c r="O59" s="48">
        <f t="shared" si="8"/>
        <v>0.10671916282443143</v>
      </c>
      <c r="P59" s="9"/>
    </row>
    <row r="60" spans="1:16">
      <c r="A60" s="12"/>
      <c r="B60" s="25">
        <v>346.4</v>
      </c>
      <c r="C60" s="20" t="s">
        <v>62</v>
      </c>
      <c r="D60" s="47">
        <v>14498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14498</v>
      </c>
      <c r="O60" s="48">
        <f t="shared" si="8"/>
        <v>0.7510749624410713</v>
      </c>
      <c r="P60" s="9"/>
    </row>
    <row r="61" spans="1:16">
      <c r="A61" s="12"/>
      <c r="B61" s="25">
        <v>347.1</v>
      </c>
      <c r="C61" s="20" t="s">
        <v>63</v>
      </c>
      <c r="D61" s="47">
        <v>87434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87434</v>
      </c>
      <c r="O61" s="48">
        <f t="shared" si="8"/>
        <v>4.5295549914521063</v>
      </c>
      <c r="P61" s="9"/>
    </row>
    <row r="62" spans="1:16">
      <c r="A62" s="12"/>
      <c r="B62" s="25">
        <v>347.2</v>
      </c>
      <c r="C62" s="20" t="s">
        <v>64</v>
      </c>
      <c r="D62" s="47">
        <v>3133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3133</v>
      </c>
      <c r="O62" s="48">
        <f t="shared" si="8"/>
        <v>0.16230637724706004</v>
      </c>
      <c r="P62" s="9"/>
    </row>
    <row r="63" spans="1:16">
      <c r="A63" s="12"/>
      <c r="B63" s="25">
        <v>348.61</v>
      </c>
      <c r="C63" s="20" t="s">
        <v>186</v>
      </c>
      <c r="D63" s="47">
        <v>0</v>
      </c>
      <c r="E63" s="47">
        <v>442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442</v>
      </c>
      <c r="O63" s="48">
        <f t="shared" si="8"/>
        <v>2.289799513029063E-2</v>
      </c>
      <c r="P63" s="9"/>
    </row>
    <row r="64" spans="1:16">
      <c r="A64" s="12"/>
      <c r="B64" s="25">
        <v>348.82</v>
      </c>
      <c r="C64" s="20" t="s">
        <v>166</v>
      </c>
      <c r="D64" s="47">
        <v>0</v>
      </c>
      <c r="E64" s="47">
        <v>487478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487478</v>
      </c>
      <c r="O64" s="48">
        <f t="shared" si="8"/>
        <v>25.254001968605916</v>
      </c>
      <c r="P64" s="9"/>
    </row>
    <row r="65" spans="1:16">
      <c r="A65" s="12"/>
      <c r="B65" s="25">
        <v>348.85</v>
      </c>
      <c r="C65" s="20" t="s">
        <v>167</v>
      </c>
      <c r="D65" s="47">
        <v>0</v>
      </c>
      <c r="E65" s="47">
        <v>34035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34035</v>
      </c>
      <c r="O65" s="48">
        <f t="shared" si="8"/>
        <v>1.7631974304512252</v>
      </c>
      <c r="P65" s="9"/>
    </row>
    <row r="66" spans="1:16">
      <c r="A66" s="12"/>
      <c r="B66" s="25">
        <v>348.92099999999999</v>
      </c>
      <c r="C66" s="20" t="s">
        <v>168</v>
      </c>
      <c r="D66" s="47">
        <v>0</v>
      </c>
      <c r="E66" s="47">
        <v>7403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7403</v>
      </c>
      <c r="O66" s="48">
        <f t="shared" si="8"/>
        <v>0.38351551572294462</v>
      </c>
      <c r="P66" s="9"/>
    </row>
    <row r="67" spans="1:16">
      <c r="A67" s="12"/>
      <c r="B67" s="25">
        <v>348.92200000000003</v>
      </c>
      <c r="C67" s="20" t="s">
        <v>169</v>
      </c>
      <c r="D67" s="47">
        <v>0</v>
      </c>
      <c r="E67" s="47">
        <v>7404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7404</v>
      </c>
      <c r="O67" s="48">
        <f t="shared" si="8"/>
        <v>0.38356732114179143</v>
      </c>
      <c r="P67" s="9"/>
    </row>
    <row r="68" spans="1:16">
      <c r="A68" s="12"/>
      <c r="B68" s="25">
        <v>348.923</v>
      </c>
      <c r="C68" s="20" t="s">
        <v>170</v>
      </c>
      <c r="D68" s="47">
        <v>0</v>
      </c>
      <c r="E68" s="47">
        <v>7404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7404</v>
      </c>
      <c r="O68" s="48">
        <f t="shared" si="8"/>
        <v>0.38356732114179143</v>
      </c>
      <c r="P68" s="9"/>
    </row>
    <row r="69" spans="1:16">
      <c r="A69" s="12"/>
      <c r="B69" s="25">
        <v>348.92399999999998</v>
      </c>
      <c r="C69" s="20" t="s">
        <v>171</v>
      </c>
      <c r="D69" s="47">
        <v>0</v>
      </c>
      <c r="E69" s="47">
        <v>7402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7402</v>
      </c>
      <c r="O69" s="48">
        <f t="shared" ref="O69:O93" si="12">(N69/O$95)</f>
        <v>0.38346371030409782</v>
      </c>
      <c r="P69" s="9"/>
    </row>
    <row r="70" spans="1:16">
      <c r="A70" s="12"/>
      <c r="B70" s="25">
        <v>348.93099999999998</v>
      </c>
      <c r="C70" s="20" t="s">
        <v>172</v>
      </c>
      <c r="D70" s="47">
        <v>0</v>
      </c>
      <c r="E70" s="47">
        <v>321816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321816</v>
      </c>
      <c r="O70" s="48">
        <f t="shared" si="12"/>
        <v>16.671812671605451</v>
      </c>
      <c r="P70" s="9"/>
    </row>
    <row r="71" spans="1:16">
      <c r="A71" s="12"/>
      <c r="B71" s="25">
        <v>349</v>
      </c>
      <c r="C71" s="20" t="s">
        <v>1</v>
      </c>
      <c r="D71" s="47">
        <v>21392</v>
      </c>
      <c r="E71" s="47">
        <v>68043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89435</v>
      </c>
      <c r="O71" s="48">
        <f t="shared" si="12"/>
        <v>4.6332176345645752</v>
      </c>
      <c r="P71" s="9"/>
    </row>
    <row r="72" spans="1:16" ht="15.75">
      <c r="A72" s="29" t="s">
        <v>48</v>
      </c>
      <c r="B72" s="30"/>
      <c r="C72" s="31"/>
      <c r="D72" s="32">
        <f t="shared" ref="D72:M72" si="13">SUM(D73:D81)</f>
        <v>14292</v>
      </c>
      <c r="E72" s="32">
        <f t="shared" si="13"/>
        <v>626906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0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>SUM(D72:M72)</f>
        <v>641198</v>
      </c>
      <c r="O72" s="46">
        <f t="shared" si="12"/>
        <v>33.217530953737764</v>
      </c>
      <c r="P72" s="10"/>
    </row>
    <row r="73" spans="1:16">
      <c r="A73" s="13"/>
      <c r="B73" s="40">
        <v>351.1</v>
      </c>
      <c r="C73" s="21" t="s">
        <v>82</v>
      </c>
      <c r="D73" s="47">
        <v>685</v>
      </c>
      <c r="E73" s="47">
        <v>67581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68266</v>
      </c>
      <c r="O73" s="48">
        <f t="shared" si="12"/>
        <v>3.5365487229964256</v>
      </c>
      <c r="P73" s="9"/>
    </row>
    <row r="74" spans="1:16">
      <c r="A74" s="13"/>
      <c r="B74" s="40">
        <v>351.5</v>
      </c>
      <c r="C74" s="21" t="s">
        <v>83</v>
      </c>
      <c r="D74" s="47">
        <v>0</v>
      </c>
      <c r="E74" s="47">
        <v>198307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1" si="14">SUM(D74:M74)</f>
        <v>198307</v>
      </c>
      <c r="O74" s="48">
        <f t="shared" si="12"/>
        <v>10.273377195254623</v>
      </c>
      <c r="P74" s="9"/>
    </row>
    <row r="75" spans="1:16">
      <c r="A75" s="13"/>
      <c r="B75" s="40">
        <v>351.7</v>
      </c>
      <c r="C75" s="21" t="s">
        <v>173</v>
      </c>
      <c r="D75" s="47">
        <v>0</v>
      </c>
      <c r="E75" s="47">
        <v>96823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96823</v>
      </c>
      <c r="O75" s="48">
        <f t="shared" si="12"/>
        <v>5.0159560690048179</v>
      </c>
      <c r="P75" s="9"/>
    </row>
    <row r="76" spans="1:16">
      <c r="A76" s="13"/>
      <c r="B76" s="40">
        <v>351.8</v>
      </c>
      <c r="C76" s="21" t="s">
        <v>174</v>
      </c>
      <c r="D76" s="47">
        <v>0</v>
      </c>
      <c r="E76" s="47">
        <v>5818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5818</v>
      </c>
      <c r="O76" s="48">
        <f t="shared" si="12"/>
        <v>0.30140392685074857</v>
      </c>
      <c r="P76" s="9"/>
    </row>
    <row r="77" spans="1:16">
      <c r="A77" s="13"/>
      <c r="B77" s="40">
        <v>351.9</v>
      </c>
      <c r="C77" s="21" t="s">
        <v>175</v>
      </c>
      <c r="D77" s="47">
        <v>0</v>
      </c>
      <c r="E77" s="47">
        <v>21450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21450</v>
      </c>
      <c r="O77" s="48">
        <f t="shared" si="12"/>
        <v>1.1112262342641039</v>
      </c>
      <c r="P77" s="9"/>
    </row>
    <row r="78" spans="1:16">
      <c r="A78" s="13"/>
      <c r="B78" s="40">
        <v>352</v>
      </c>
      <c r="C78" s="21" t="s">
        <v>84</v>
      </c>
      <c r="D78" s="47">
        <v>13607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13607</v>
      </c>
      <c r="O78" s="48">
        <f t="shared" si="12"/>
        <v>0.70491633424856237</v>
      </c>
      <c r="P78" s="9"/>
    </row>
    <row r="79" spans="1:16">
      <c r="A79" s="13"/>
      <c r="B79" s="40">
        <v>355</v>
      </c>
      <c r="C79" s="21" t="s">
        <v>122</v>
      </c>
      <c r="D79" s="47">
        <v>0</v>
      </c>
      <c r="E79" s="47">
        <v>17304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17304</v>
      </c>
      <c r="O79" s="48">
        <f t="shared" si="12"/>
        <v>0.89644096772522408</v>
      </c>
      <c r="P79" s="9"/>
    </row>
    <row r="80" spans="1:16">
      <c r="A80" s="13"/>
      <c r="B80" s="40">
        <v>356</v>
      </c>
      <c r="C80" s="21" t="s">
        <v>123</v>
      </c>
      <c r="D80" s="47">
        <v>0</v>
      </c>
      <c r="E80" s="47">
        <v>201069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201069</v>
      </c>
      <c r="O80" s="48">
        <f t="shared" si="12"/>
        <v>10.416463762109517</v>
      </c>
      <c r="P80" s="9"/>
    </row>
    <row r="81" spans="1:119">
      <c r="A81" s="13"/>
      <c r="B81" s="40">
        <v>359</v>
      </c>
      <c r="C81" s="21" t="s">
        <v>85</v>
      </c>
      <c r="D81" s="47">
        <v>0</v>
      </c>
      <c r="E81" s="47">
        <v>18554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18554</v>
      </c>
      <c r="O81" s="48">
        <f t="shared" si="12"/>
        <v>0.96119774128373825</v>
      </c>
      <c r="P81" s="9"/>
    </row>
    <row r="82" spans="1:119" ht="15.75">
      <c r="A82" s="29" t="s">
        <v>4</v>
      </c>
      <c r="B82" s="30"/>
      <c r="C82" s="31"/>
      <c r="D82" s="32">
        <f t="shared" ref="D82:M82" si="15">SUM(D83:D88)</f>
        <v>95338</v>
      </c>
      <c r="E82" s="32">
        <f t="shared" si="15"/>
        <v>346771</v>
      </c>
      <c r="F82" s="32">
        <f t="shared" si="15"/>
        <v>0</v>
      </c>
      <c r="G82" s="32">
        <f t="shared" si="15"/>
        <v>0</v>
      </c>
      <c r="H82" s="32">
        <f t="shared" si="15"/>
        <v>0</v>
      </c>
      <c r="I82" s="32">
        <f t="shared" si="15"/>
        <v>12426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ref="N82:N93" si="16">SUM(D82:M82)</f>
        <v>454535</v>
      </c>
      <c r="O82" s="46">
        <f t="shared" si="12"/>
        <v>23.547376055535409</v>
      </c>
      <c r="P82" s="10"/>
    </row>
    <row r="83" spans="1:119">
      <c r="A83" s="12"/>
      <c r="B83" s="25">
        <v>361.1</v>
      </c>
      <c r="C83" s="20" t="s">
        <v>86</v>
      </c>
      <c r="D83" s="47">
        <v>5639</v>
      </c>
      <c r="E83" s="47">
        <v>11065</v>
      </c>
      <c r="F83" s="47">
        <v>0</v>
      </c>
      <c r="G83" s="47">
        <v>0</v>
      </c>
      <c r="H83" s="47">
        <v>0</v>
      </c>
      <c r="I83" s="47">
        <v>28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6"/>
        <v>16732</v>
      </c>
      <c r="O83" s="48">
        <f t="shared" si="12"/>
        <v>0.8668082681448479</v>
      </c>
      <c r="P83" s="9"/>
    </row>
    <row r="84" spans="1:119">
      <c r="A84" s="12"/>
      <c r="B84" s="25">
        <v>364</v>
      </c>
      <c r="C84" s="20" t="s">
        <v>178</v>
      </c>
      <c r="D84" s="47">
        <v>87775</v>
      </c>
      <c r="E84" s="47">
        <v>119665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6"/>
        <v>207440</v>
      </c>
      <c r="O84" s="48">
        <f t="shared" si="12"/>
        <v>10.746516085582552</v>
      </c>
      <c r="P84" s="9"/>
    </row>
    <row r="85" spans="1:119">
      <c r="A85" s="12"/>
      <c r="B85" s="25">
        <v>365</v>
      </c>
      <c r="C85" s="20" t="s">
        <v>179</v>
      </c>
      <c r="D85" s="47">
        <v>0</v>
      </c>
      <c r="E85" s="47">
        <v>86590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6"/>
        <v>86590</v>
      </c>
      <c r="O85" s="48">
        <f t="shared" si="12"/>
        <v>4.485831217945397</v>
      </c>
      <c r="P85" s="9"/>
    </row>
    <row r="86" spans="1:119">
      <c r="A86" s="12"/>
      <c r="B86" s="25">
        <v>366</v>
      </c>
      <c r="C86" s="20" t="s">
        <v>90</v>
      </c>
      <c r="D86" s="47">
        <v>12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12</v>
      </c>
      <c r="O86" s="48">
        <f t="shared" si="12"/>
        <v>6.2166502616173649E-4</v>
      </c>
      <c r="P86" s="9"/>
    </row>
    <row r="87" spans="1:119">
      <c r="A87" s="12"/>
      <c r="B87" s="25">
        <v>369.3</v>
      </c>
      <c r="C87" s="20" t="s">
        <v>116</v>
      </c>
      <c r="D87" s="47">
        <v>1912</v>
      </c>
      <c r="E87" s="47">
        <v>101036</v>
      </c>
      <c r="F87" s="47">
        <v>0</v>
      </c>
      <c r="G87" s="47">
        <v>0</v>
      </c>
      <c r="H87" s="47">
        <v>0</v>
      </c>
      <c r="I87" s="47">
        <v>10469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113417</v>
      </c>
      <c r="O87" s="48">
        <f t="shared" si="12"/>
        <v>5.8756151893488058</v>
      </c>
      <c r="P87" s="9"/>
    </row>
    <row r="88" spans="1:119">
      <c r="A88" s="12"/>
      <c r="B88" s="25">
        <v>369.9</v>
      </c>
      <c r="C88" s="20" t="s">
        <v>91</v>
      </c>
      <c r="D88" s="47">
        <v>0</v>
      </c>
      <c r="E88" s="47">
        <v>28415</v>
      </c>
      <c r="F88" s="47">
        <v>0</v>
      </c>
      <c r="G88" s="47">
        <v>0</v>
      </c>
      <c r="H88" s="47">
        <v>0</v>
      </c>
      <c r="I88" s="47">
        <v>1929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30344</v>
      </c>
      <c r="O88" s="48">
        <f t="shared" si="12"/>
        <v>1.5719836294876444</v>
      </c>
      <c r="P88" s="9"/>
    </row>
    <row r="89" spans="1:119" ht="15.75">
      <c r="A89" s="29" t="s">
        <v>49</v>
      </c>
      <c r="B89" s="30"/>
      <c r="C89" s="31"/>
      <c r="D89" s="32">
        <f t="shared" ref="D89:M89" si="17">SUM(D90:D92)</f>
        <v>192323</v>
      </c>
      <c r="E89" s="32">
        <f t="shared" si="17"/>
        <v>12894591</v>
      </c>
      <c r="F89" s="32">
        <f t="shared" si="17"/>
        <v>0</v>
      </c>
      <c r="G89" s="32">
        <f t="shared" si="17"/>
        <v>1235725</v>
      </c>
      <c r="H89" s="32">
        <f t="shared" si="17"/>
        <v>0</v>
      </c>
      <c r="I89" s="32">
        <f t="shared" si="17"/>
        <v>758961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6"/>
        <v>15081600</v>
      </c>
      <c r="O89" s="46">
        <f t="shared" si="12"/>
        <v>781.30860488007045</v>
      </c>
      <c r="P89" s="9"/>
    </row>
    <row r="90" spans="1:119">
      <c r="A90" s="12"/>
      <c r="B90" s="25">
        <v>381</v>
      </c>
      <c r="C90" s="20" t="s">
        <v>92</v>
      </c>
      <c r="D90" s="47">
        <v>192323</v>
      </c>
      <c r="E90" s="47">
        <v>12759051</v>
      </c>
      <c r="F90" s="47">
        <v>0</v>
      </c>
      <c r="G90" s="47">
        <v>1235725</v>
      </c>
      <c r="H90" s="47">
        <v>0</v>
      </c>
      <c r="I90" s="47">
        <v>758961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14946060</v>
      </c>
      <c r="O90" s="48">
        <f t="shared" si="12"/>
        <v>774.28689840957361</v>
      </c>
      <c r="P90" s="9"/>
    </row>
    <row r="91" spans="1:119">
      <c r="A91" s="12"/>
      <c r="B91" s="25">
        <v>384</v>
      </c>
      <c r="C91" s="20" t="s">
        <v>180</v>
      </c>
      <c r="D91" s="47">
        <v>0</v>
      </c>
      <c r="E91" s="47">
        <v>135000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135000</v>
      </c>
      <c r="O91" s="48">
        <f t="shared" si="12"/>
        <v>6.9937315443195356</v>
      </c>
      <c r="P91" s="9"/>
    </row>
    <row r="92" spans="1:119" ht="15.75" thickBot="1">
      <c r="A92" s="12"/>
      <c r="B92" s="25">
        <v>389.9</v>
      </c>
      <c r="C92" s="20" t="s">
        <v>182</v>
      </c>
      <c r="D92" s="47">
        <v>0</v>
      </c>
      <c r="E92" s="47">
        <v>540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540</v>
      </c>
      <c r="O92" s="48">
        <f t="shared" si="12"/>
        <v>2.7974926177278144E-2</v>
      </c>
      <c r="P92" s="9"/>
    </row>
    <row r="93" spans="1:119" ht="16.5" thickBot="1">
      <c r="A93" s="14" t="s">
        <v>66</v>
      </c>
      <c r="B93" s="23"/>
      <c r="C93" s="22"/>
      <c r="D93" s="15">
        <f t="shared" ref="D93:M93" si="18">SUM(D5,D13,D17,D45,D72,D82,D89)</f>
        <v>9460561</v>
      </c>
      <c r="E93" s="15">
        <f t="shared" si="18"/>
        <v>22779947</v>
      </c>
      <c r="F93" s="15">
        <f t="shared" si="18"/>
        <v>0</v>
      </c>
      <c r="G93" s="15">
        <f t="shared" si="18"/>
        <v>4327759</v>
      </c>
      <c r="H93" s="15">
        <f t="shared" si="18"/>
        <v>0</v>
      </c>
      <c r="I93" s="15">
        <f t="shared" si="18"/>
        <v>3442084</v>
      </c>
      <c r="J93" s="15">
        <f t="shared" si="18"/>
        <v>0</v>
      </c>
      <c r="K93" s="15">
        <f t="shared" si="18"/>
        <v>0</v>
      </c>
      <c r="L93" s="15">
        <f t="shared" si="18"/>
        <v>0</v>
      </c>
      <c r="M93" s="15">
        <f t="shared" si="18"/>
        <v>0</v>
      </c>
      <c r="N93" s="15">
        <f t="shared" si="16"/>
        <v>40010351</v>
      </c>
      <c r="O93" s="38">
        <f t="shared" si="12"/>
        <v>2072.7529917629386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9" t="s">
        <v>187</v>
      </c>
      <c r="M95" s="49"/>
      <c r="N95" s="49"/>
      <c r="O95" s="44">
        <v>19303</v>
      </c>
    </row>
    <row r="96" spans="1:119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</row>
    <row r="97" spans="1:15" ht="15.75" customHeight="1" thickBot="1">
      <c r="A97" s="53" t="s">
        <v>126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6310330</v>
      </c>
      <c r="E5" s="27">
        <f t="shared" si="0"/>
        <v>3009295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9319625</v>
      </c>
      <c r="O5" s="33">
        <f t="shared" ref="O5:O36" si="1">(N5/O$99)</f>
        <v>480.51688579530804</v>
      </c>
      <c r="P5" s="6"/>
    </row>
    <row r="6" spans="1:133">
      <c r="A6" s="12"/>
      <c r="B6" s="25">
        <v>311</v>
      </c>
      <c r="C6" s="20" t="s">
        <v>3</v>
      </c>
      <c r="D6" s="47">
        <v>6195809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6195809</v>
      </c>
      <c r="O6" s="48">
        <f t="shared" si="1"/>
        <v>319.45393142562517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87575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87575</v>
      </c>
      <c r="O7" s="48">
        <f t="shared" si="1"/>
        <v>4.5153390048981699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174211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174211</v>
      </c>
      <c r="O8" s="48">
        <f t="shared" si="1"/>
        <v>8.9822634699664867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1111774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1111774</v>
      </c>
      <c r="O9" s="48">
        <f t="shared" si="1"/>
        <v>57.322712039185355</v>
      </c>
      <c r="P9" s="9"/>
    </row>
    <row r="10" spans="1:133">
      <c r="A10" s="12"/>
      <c r="B10" s="25">
        <v>312.60000000000002</v>
      </c>
      <c r="C10" s="20" t="s">
        <v>135</v>
      </c>
      <c r="D10" s="47">
        <v>0</v>
      </c>
      <c r="E10" s="47">
        <v>1635735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1635735</v>
      </c>
      <c r="O10" s="48">
        <f t="shared" si="1"/>
        <v>84.337973704563026</v>
      </c>
      <c r="P10" s="9"/>
    </row>
    <row r="11" spans="1:133">
      <c r="A11" s="12"/>
      <c r="B11" s="25">
        <v>315</v>
      </c>
      <c r="C11" s="20" t="s">
        <v>148</v>
      </c>
      <c r="D11" s="47">
        <v>103931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103931</v>
      </c>
      <c r="O11" s="48">
        <f t="shared" si="1"/>
        <v>5.3586491363753543</v>
      </c>
      <c r="P11" s="9"/>
    </row>
    <row r="12" spans="1:133">
      <c r="A12" s="12"/>
      <c r="B12" s="25">
        <v>316</v>
      </c>
      <c r="C12" s="20" t="s">
        <v>149</v>
      </c>
      <c r="D12" s="47">
        <v>10590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10590</v>
      </c>
      <c r="O12" s="48">
        <f t="shared" si="1"/>
        <v>0.54601701469450892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125637</v>
      </c>
      <c r="E13" s="32">
        <f t="shared" si="3"/>
        <v>321444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1083791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1530872</v>
      </c>
      <c r="O13" s="46">
        <f t="shared" si="1"/>
        <v>78.931270946120137</v>
      </c>
      <c r="P13" s="10"/>
    </row>
    <row r="14" spans="1:133">
      <c r="A14" s="12"/>
      <c r="B14" s="25">
        <v>322</v>
      </c>
      <c r="C14" s="20" t="s">
        <v>0</v>
      </c>
      <c r="D14" s="47">
        <v>95834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95834</v>
      </c>
      <c r="O14" s="48">
        <f t="shared" si="1"/>
        <v>4.9411704047434908</v>
      </c>
      <c r="P14" s="9"/>
    </row>
    <row r="15" spans="1:133">
      <c r="A15" s="12"/>
      <c r="B15" s="25">
        <v>325.10000000000002</v>
      </c>
      <c r="C15" s="20" t="s">
        <v>136</v>
      </c>
      <c r="D15" s="47">
        <v>0</v>
      </c>
      <c r="E15" s="47">
        <v>321444</v>
      </c>
      <c r="F15" s="47">
        <v>0</v>
      </c>
      <c r="G15" s="47">
        <v>0</v>
      </c>
      <c r="H15" s="47">
        <v>0</v>
      </c>
      <c r="I15" s="47">
        <v>1083791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1405235</v>
      </c>
      <c r="O15" s="48">
        <f t="shared" si="1"/>
        <v>72.45346738850219</v>
      </c>
      <c r="P15" s="9"/>
    </row>
    <row r="16" spans="1:133">
      <c r="A16" s="12"/>
      <c r="B16" s="25">
        <v>329</v>
      </c>
      <c r="C16" s="20" t="s">
        <v>17</v>
      </c>
      <c r="D16" s="47">
        <v>29803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29803</v>
      </c>
      <c r="O16" s="48">
        <f t="shared" si="1"/>
        <v>1.5366331528744521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SUM(D18:D45)</f>
        <v>2148623</v>
      </c>
      <c r="E17" s="32">
        <f t="shared" si="5"/>
        <v>3058601</v>
      </c>
      <c r="F17" s="32">
        <f t="shared" si="5"/>
        <v>0</v>
      </c>
      <c r="G17" s="32">
        <f t="shared" si="5"/>
        <v>2022345</v>
      </c>
      <c r="H17" s="32">
        <f t="shared" si="5"/>
        <v>0</v>
      </c>
      <c r="I17" s="32">
        <f t="shared" si="5"/>
        <v>11161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7240730</v>
      </c>
      <c r="O17" s="46">
        <f t="shared" si="1"/>
        <v>373.32972415571021</v>
      </c>
      <c r="P17" s="10"/>
    </row>
    <row r="18" spans="1:16">
      <c r="A18" s="12"/>
      <c r="B18" s="25">
        <v>331.1</v>
      </c>
      <c r="C18" s="20" t="s">
        <v>18</v>
      </c>
      <c r="D18" s="47">
        <v>6438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6438</v>
      </c>
      <c r="O18" s="48">
        <f t="shared" si="1"/>
        <v>0.33194122196442383</v>
      </c>
      <c r="P18" s="9"/>
    </row>
    <row r="19" spans="1:16">
      <c r="A19" s="12"/>
      <c r="B19" s="25">
        <v>331.2</v>
      </c>
      <c r="C19" s="20" t="s">
        <v>19</v>
      </c>
      <c r="D19" s="47">
        <v>63258</v>
      </c>
      <c r="E19" s="47">
        <v>42060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105318</v>
      </c>
      <c r="O19" s="48">
        <f t="shared" si="1"/>
        <v>5.430162412993039</v>
      </c>
      <c r="P19" s="9"/>
    </row>
    <row r="20" spans="1:16">
      <c r="A20" s="12"/>
      <c r="B20" s="25">
        <v>331.31</v>
      </c>
      <c r="C20" s="20" t="s">
        <v>137</v>
      </c>
      <c r="D20" s="47">
        <v>0</v>
      </c>
      <c r="E20" s="47">
        <v>2578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2578</v>
      </c>
      <c r="O20" s="48">
        <f t="shared" si="1"/>
        <v>0.13292085589069347</v>
      </c>
      <c r="P20" s="9"/>
    </row>
    <row r="21" spans="1:16">
      <c r="A21" s="12"/>
      <c r="B21" s="25">
        <v>331.39</v>
      </c>
      <c r="C21" s="20" t="s">
        <v>103</v>
      </c>
      <c r="D21" s="47">
        <v>0</v>
      </c>
      <c r="E21" s="47">
        <v>61210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61210</v>
      </c>
      <c r="O21" s="48">
        <f t="shared" si="1"/>
        <v>3.1559680329981954</v>
      </c>
      <c r="P21" s="9"/>
    </row>
    <row r="22" spans="1:16">
      <c r="A22" s="12"/>
      <c r="B22" s="25">
        <v>331.69</v>
      </c>
      <c r="C22" s="20" t="s">
        <v>139</v>
      </c>
      <c r="D22" s="47">
        <v>0</v>
      </c>
      <c r="E22" s="47">
        <v>38190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38190</v>
      </c>
      <c r="O22" s="48">
        <f t="shared" si="1"/>
        <v>1.9690641918020109</v>
      </c>
      <c r="P22" s="9"/>
    </row>
    <row r="23" spans="1:16">
      <c r="A23" s="12"/>
      <c r="B23" s="25">
        <v>331.9</v>
      </c>
      <c r="C23" s="20" t="s">
        <v>21</v>
      </c>
      <c r="D23" s="47">
        <v>0</v>
      </c>
      <c r="E23" s="47">
        <v>49495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49495</v>
      </c>
      <c r="O23" s="48">
        <f t="shared" si="1"/>
        <v>2.5519463779324569</v>
      </c>
      <c r="P23" s="9"/>
    </row>
    <row r="24" spans="1:16">
      <c r="A24" s="12"/>
      <c r="B24" s="25">
        <v>334.1</v>
      </c>
      <c r="C24" s="20" t="s">
        <v>22</v>
      </c>
      <c r="D24" s="47">
        <v>45000</v>
      </c>
      <c r="E24" s="47">
        <v>0</v>
      </c>
      <c r="F24" s="47">
        <v>0</v>
      </c>
      <c r="G24" s="47">
        <v>429491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474491</v>
      </c>
      <c r="O24" s="48">
        <f t="shared" si="1"/>
        <v>24.464604279453468</v>
      </c>
      <c r="P24" s="9"/>
    </row>
    <row r="25" spans="1:16">
      <c r="A25" s="12"/>
      <c r="B25" s="25">
        <v>334.2</v>
      </c>
      <c r="C25" s="20" t="s">
        <v>23</v>
      </c>
      <c r="D25" s="47">
        <v>105806</v>
      </c>
      <c r="E25" s="47">
        <v>144926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250732</v>
      </c>
      <c r="O25" s="48">
        <f t="shared" si="1"/>
        <v>12.927661768497035</v>
      </c>
      <c r="P25" s="9"/>
    </row>
    <row r="26" spans="1:16">
      <c r="A26" s="12"/>
      <c r="B26" s="25">
        <v>334.34</v>
      </c>
      <c r="C26" s="20" t="s">
        <v>24</v>
      </c>
      <c r="D26" s="47">
        <v>0</v>
      </c>
      <c r="E26" s="47">
        <v>70564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70564</v>
      </c>
      <c r="O26" s="48">
        <f t="shared" si="1"/>
        <v>3.6382572828048465</v>
      </c>
      <c r="P26" s="9"/>
    </row>
    <row r="27" spans="1:16">
      <c r="A27" s="12"/>
      <c r="B27" s="25">
        <v>334.39</v>
      </c>
      <c r="C27" s="20" t="s">
        <v>25</v>
      </c>
      <c r="D27" s="47">
        <v>2017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1" si="7">SUM(D27:M27)</f>
        <v>2017</v>
      </c>
      <c r="O27" s="48">
        <f t="shared" si="1"/>
        <v>0.1039958752255736</v>
      </c>
      <c r="P27" s="9"/>
    </row>
    <row r="28" spans="1:16">
      <c r="A28" s="12"/>
      <c r="B28" s="25">
        <v>334.49</v>
      </c>
      <c r="C28" s="20" t="s">
        <v>26</v>
      </c>
      <c r="D28" s="47">
        <v>0</v>
      </c>
      <c r="E28" s="47">
        <v>0</v>
      </c>
      <c r="F28" s="47">
        <v>0</v>
      </c>
      <c r="G28" s="47">
        <v>248481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248481</v>
      </c>
      <c r="O28" s="48">
        <f t="shared" si="1"/>
        <v>12.811600928074245</v>
      </c>
      <c r="P28" s="9"/>
    </row>
    <row r="29" spans="1:16">
      <c r="A29" s="12"/>
      <c r="B29" s="25">
        <v>334.61</v>
      </c>
      <c r="C29" s="20" t="s">
        <v>27</v>
      </c>
      <c r="D29" s="47">
        <v>18500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18500</v>
      </c>
      <c r="O29" s="48">
        <f t="shared" si="1"/>
        <v>0.95385408610466615</v>
      </c>
      <c r="P29" s="9"/>
    </row>
    <row r="30" spans="1:16">
      <c r="A30" s="12"/>
      <c r="B30" s="25">
        <v>334.69</v>
      </c>
      <c r="C30" s="20" t="s">
        <v>28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11161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11161</v>
      </c>
      <c r="O30" s="48">
        <f t="shared" si="1"/>
        <v>0.57545759216292858</v>
      </c>
      <c r="P30" s="9"/>
    </row>
    <row r="31" spans="1:16">
      <c r="A31" s="12"/>
      <c r="B31" s="25">
        <v>334.7</v>
      </c>
      <c r="C31" s="20" t="s">
        <v>29</v>
      </c>
      <c r="D31" s="47">
        <v>208625</v>
      </c>
      <c r="E31" s="47">
        <v>0</v>
      </c>
      <c r="F31" s="47">
        <v>0</v>
      </c>
      <c r="G31" s="47">
        <v>1344373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1552998</v>
      </c>
      <c r="O31" s="48">
        <f t="shared" si="1"/>
        <v>80.07208043310132</v>
      </c>
      <c r="P31" s="9"/>
    </row>
    <row r="32" spans="1:16">
      <c r="A32" s="12"/>
      <c r="B32" s="25">
        <v>335.12</v>
      </c>
      <c r="C32" s="20" t="s">
        <v>150</v>
      </c>
      <c r="D32" s="47">
        <v>325235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325235</v>
      </c>
      <c r="O32" s="48">
        <f t="shared" si="1"/>
        <v>16.769012632121679</v>
      </c>
      <c r="P32" s="9"/>
    </row>
    <row r="33" spans="1:16">
      <c r="A33" s="12"/>
      <c r="B33" s="25">
        <v>335.13</v>
      </c>
      <c r="C33" s="20" t="s">
        <v>151</v>
      </c>
      <c r="D33" s="47">
        <v>22776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22776</v>
      </c>
      <c r="O33" s="48">
        <f t="shared" si="1"/>
        <v>1.174323279195669</v>
      </c>
      <c r="P33" s="9"/>
    </row>
    <row r="34" spans="1:16">
      <c r="A34" s="12"/>
      <c r="B34" s="25">
        <v>335.14</v>
      </c>
      <c r="C34" s="20" t="s">
        <v>152</v>
      </c>
      <c r="D34" s="47">
        <v>20327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20327</v>
      </c>
      <c r="O34" s="48">
        <f t="shared" si="1"/>
        <v>1.0480536220675432</v>
      </c>
      <c r="P34" s="9"/>
    </row>
    <row r="35" spans="1:16">
      <c r="A35" s="12"/>
      <c r="B35" s="25">
        <v>335.15</v>
      </c>
      <c r="C35" s="20" t="s">
        <v>153</v>
      </c>
      <c r="D35" s="47">
        <v>759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759</v>
      </c>
      <c r="O35" s="48">
        <f t="shared" si="1"/>
        <v>3.9133797370456302E-2</v>
      </c>
      <c r="P35" s="9"/>
    </row>
    <row r="36" spans="1:16">
      <c r="A36" s="12"/>
      <c r="B36" s="25">
        <v>335.16</v>
      </c>
      <c r="C36" s="20" t="s">
        <v>154</v>
      </c>
      <c r="D36" s="47">
        <v>217000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217000</v>
      </c>
      <c r="O36" s="48">
        <f t="shared" si="1"/>
        <v>11.188450631606084</v>
      </c>
      <c r="P36" s="9"/>
    </row>
    <row r="37" spans="1:16">
      <c r="A37" s="12"/>
      <c r="B37" s="25">
        <v>335.18</v>
      </c>
      <c r="C37" s="20" t="s">
        <v>155</v>
      </c>
      <c r="D37" s="47">
        <v>1063014</v>
      </c>
      <c r="E37" s="47">
        <v>652419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1715433</v>
      </c>
      <c r="O37" s="48">
        <f t="shared" ref="O37:O68" si="8">(N37/O$99)</f>
        <v>88.447177107501929</v>
      </c>
      <c r="P37" s="9"/>
    </row>
    <row r="38" spans="1:16">
      <c r="A38" s="12"/>
      <c r="B38" s="25">
        <v>335.49</v>
      </c>
      <c r="C38" s="20" t="s">
        <v>37</v>
      </c>
      <c r="D38" s="47">
        <v>0</v>
      </c>
      <c r="E38" s="47">
        <v>1361705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1361705</v>
      </c>
      <c r="O38" s="48">
        <f t="shared" si="8"/>
        <v>70.20907450373808</v>
      </c>
      <c r="P38" s="9"/>
    </row>
    <row r="39" spans="1:16">
      <c r="A39" s="12"/>
      <c r="B39" s="25">
        <v>335.5</v>
      </c>
      <c r="C39" s="20" t="s">
        <v>38</v>
      </c>
      <c r="D39" s="47">
        <v>0</v>
      </c>
      <c r="E39" s="47">
        <v>111971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111971</v>
      </c>
      <c r="O39" s="48">
        <f t="shared" si="8"/>
        <v>5.7731889662284095</v>
      </c>
      <c r="P39" s="9"/>
    </row>
    <row r="40" spans="1:16">
      <c r="A40" s="12"/>
      <c r="B40" s="25">
        <v>335.7</v>
      </c>
      <c r="C40" s="20" t="s">
        <v>39</v>
      </c>
      <c r="D40" s="47">
        <v>4302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4302</v>
      </c>
      <c r="O40" s="48">
        <f t="shared" si="8"/>
        <v>0.22180974477958237</v>
      </c>
      <c r="P40" s="9"/>
    </row>
    <row r="41" spans="1:16">
      <c r="A41" s="12"/>
      <c r="B41" s="25">
        <v>335.8</v>
      </c>
      <c r="C41" s="20" t="s">
        <v>40</v>
      </c>
      <c r="D41" s="47">
        <v>0</v>
      </c>
      <c r="E41" s="47">
        <v>349610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349610</v>
      </c>
      <c r="O41" s="48">
        <f t="shared" si="8"/>
        <v>18.02577984016499</v>
      </c>
      <c r="P41" s="9"/>
    </row>
    <row r="42" spans="1:16">
      <c r="A42" s="12"/>
      <c r="B42" s="25">
        <v>337.2</v>
      </c>
      <c r="C42" s="20" t="s">
        <v>140</v>
      </c>
      <c r="D42" s="47">
        <v>1728</v>
      </c>
      <c r="E42" s="47">
        <v>7432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9">SUM(D42:M42)</f>
        <v>9160</v>
      </c>
      <c r="O42" s="48">
        <f t="shared" si="8"/>
        <v>0.47228667182263467</v>
      </c>
      <c r="P42" s="9"/>
    </row>
    <row r="43" spans="1:16">
      <c r="A43" s="12"/>
      <c r="B43" s="25">
        <v>337.9</v>
      </c>
      <c r="C43" s="20" t="s">
        <v>120</v>
      </c>
      <c r="D43" s="47">
        <v>16768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16768</v>
      </c>
      <c r="O43" s="48">
        <f t="shared" si="8"/>
        <v>0.86455271977313741</v>
      </c>
      <c r="P43" s="9"/>
    </row>
    <row r="44" spans="1:16">
      <c r="A44" s="12"/>
      <c r="B44" s="25">
        <v>338</v>
      </c>
      <c r="C44" s="20" t="s">
        <v>41</v>
      </c>
      <c r="D44" s="47">
        <v>0</v>
      </c>
      <c r="E44" s="47">
        <v>166441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166441</v>
      </c>
      <c r="O44" s="48">
        <f t="shared" si="8"/>
        <v>8.5816447538025269</v>
      </c>
      <c r="P44" s="9"/>
    </row>
    <row r="45" spans="1:16">
      <c r="A45" s="12"/>
      <c r="B45" s="25">
        <v>339</v>
      </c>
      <c r="C45" s="20" t="s">
        <v>42</v>
      </c>
      <c r="D45" s="47">
        <v>27070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27070</v>
      </c>
      <c r="O45" s="48">
        <f t="shared" si="8"/>
        <v>1.3957205465326115</v>
      </c>
      <c r="P45" s="9"/>
    </row>
    <row r="46" spans="1:16" ht="15.75">
      <c r="A46" s="29" t="s">
        <v>47</v>
      </c>
      <c r="B46" s="30"/>
      <c r="C46" s="31"/>
      <c r="D46" s="32">
        <f t="shared" ref="D46:M46" si="10">SUM(D47:D72)</f>
        <v>266957</v>
      </c>
      <c r="E46" s="32">
        <f t="shared" si="10"/>
        <v>1051210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1704976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3023143</v>
      </c>
      <c r="O46" s="46">
        <f t="shared" si="8"/>
        <v>155.87228667182262</v>
      </c>
      <c r="P46" s="10"/>
    </row>
    <row r="47" spans="1:16">
      <c r="A47" s="12"/>
      <c r="B47" s="25">
        <v>341.1</v>
      </c>
      <c r="C47" s="20" t="s">
        <v>156</v>
      </c>
      <c r="D47" s="47">
        <v>170</v>
      </c>
      <c r="E47" s="47">
        <v>72608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72778</v>
      </c>
      <c r="O47" s="48">
        <f t="shared" si="8"/>
        <v>3.7524104150554267</v>
      </c>
      <c r="P47" s="9"/>
    </row>
    <row r="48" spans="1:16">
      <c r="A48" s="12"/>
      <c r="B48" s="25">
        <v>341.15</v>
      </c>
      <c r="C48" s="20" t="s">
        <v>157</v>
      </c>
      <c r="D48" s="47">
        <v>0</v>
      </c>
      <c r="E48" s="47">
        <v>75855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2" si="11">SUM(D48:M48)</f>
        <v>75855</v>
      </c>
      <c r="O48" s="48">
        <f t="shared" si="8"/>
        <v>3.9110595514307813</v>
      </c>
      <c r="P48" s="9"/>
    </row>
    <row r="49" spans="1:16">
      <c r="A49" s="12"/>
      <c r="B49" s="25">
        <v>341.16</v>
      </c>
      <c r="C49" s="20" t="s">
        <v>158</v>
      </c>
      <c r="D49" s="47">
        <v>0</v>
      </c>
      <c r="E49" s="47">
        <v>17458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17458</v>
      </c>
      <c r="O49" s="48">
        <f t="shared" si="8"/>
        <v>0.90012889920082495</v>
      </c>
      <c r="P49" s="9"/>
    </row>
    <row r="50" spans="1:16">
      <c r="A50" s="12"/>
      <c r="B50" s="25">
        <v>341.2</v>
      </c>
      <c r="C50" s="20" t="s">
        <v>159</v>
      </c>
      <c r="D50" s="47">
        <v>0</v>
      </c>
      <c r="E50" s="47">
        <v>13488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13488</v>
      </c>
      <c r="O50" s="48">
        <f t="shared" si="8"/>
        <v>0.6954369682907966</v>
      </c>
      <c r="P50" s="9"/>
    </row>
    <row r="51" spans="1:16">
      <c r="A51" s="12"/>
      <c r="B51" s="25">
        <v>341.51</v>
      </c>
      <c r="C51" s="20" t="s">
        <v>160</v>
      </c>
      <c r="D51" s="47">
        <v>125487</v>
      </c>
      <c r="E51" s="47">
        <v>2913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128400</v>
      </c>
      <c r="O51" s="48">
        <f t="shared" si="8"/>
        <v>6.6202629543696832</v>
      </c>
      <c r="P51" s="9"/>
    </row>
    <row r="52" spans="1:16">
      <c r="A52" s="12"/>
      <c r="B52" s="25">
        <v>341.52</v>
      </c>
      <c r="C52" s="20" t="s">
        <v>161</v>
      </c>
      <c r="D52" s="47">
        <v>0</v>
      </c>
      <c r="E52" s="47">
        <v>17074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17074</v>
      </c>
      <c r="O52" s="48">
        <f t="shared" si="8"/>
        <v>0.88032998195411194</v>
      </c>
      <c r="P52" s="9"/>
    </row>
    <row r="53" spans="1:16">
      <c r="A53" s="12"/>
      <c r="B53" s="25">
        <v>341.55</v>
      </c>
      <c r="C53" s="20" t="s">
        <v>162</v>
      </c>
      <c r="D53" s="47">
        <v>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50</v>
      </c>
      <c r="O53" s="48">
        <f t="shared" si="8"/>
        <v>2.5779840164990978E-3</v>
      </c>
      <c r="P53" s="9"/>
    </row>
    <row r="54" spans="1:16">
      <c r="A54" s="12"/>
      <c r="B54" s="25">
        <v>341.56</v>
      </c>
      <c r="C54" s="20" t="s">
        <v>163</v>
      </c>
      <c r="D54" s="47">
        <v>17281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17281</v>
      </c>
      <c r="O54" s="48">
        <f t="shared" si="8"/>
        <v>0.89100283578241812</v>
      </c>
      <c r="P54" s="9"/>
    </row>
    <row r="55" spans="1:16">
      <c r="A55" s="12"/>
      <c r="B55" s="25">
        <v>341.9</v>
      </c>
      <c r="C55" s="20" t="s">
        <v>164</v>
      </c>
      <c r="D55" s="47">
        <v>0</v>
      </c>
      <c r="E55" s="47">
        <v>7984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7984</v>
      </c>
      <c r="O55" s="48">
        <f t="shared" si="8"/>
        <v>0.41165248775457591</v>
      </c>
      <c r="P55" s="9"/>
    </row>
    <row r="56" spans="1:16">
      <c r="A56" s="12"/>
      <c r="B56" s="25">
        <v>342.1</v>
      </c>
      <c r="C56" s="20" t="s">
        <v>56</v>
      </c>
      <c r="D56" s="47">
        <v>0</v>
      </c>
      <c r="E56" s="47">
        <v>111853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111853</v>
      </c>
      <c r="O56" s="48">
        <f t="shared" si="8"/>
        <v>5.7671049239494714</v>
      </c>
      <c r="P56" s="9"/>
    </row>
    <row r="57" spans="1:16">
      <c r="A57" s="12"/>
      <c r="B57" s="25">
        <v>342.3</v>
      </c>
      <c r="C57" s="20" t="s">
        <v>57</v>
      </c>
      <c r="D57" s="47">
        <v>0</v>
      </c>
      <c r="E57" s="47">
        <v>150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150</v>
      </c>
      <c r="O57" s="48">
        <f t="shared" si="8"/>
        <v>7.7339520494972931E-3</v>
      </c>
      <c r="P57" s="9"/>
    </row>
    <row r="58" spans="1:16">
      <c r="A58" s="12"/>
      <c r="B58" s="25">
        <v>342.4</v>
      </c>
      <c r="C58" s="20" t="s">
        <v>58</v>
      </c>
      <c r="D58" s="47">
        <v>0</v>
      </c>
      <c r="E58" s="47">
        <v>148291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148291</v>
      </c>
      <c r="O58" s="48">
        <f t="shared" si="8"/>
        <v>7.6458365558133536</v>
      </c>
      <c r="P58" s="9"/>
    </row>
    <row r="59" spans="1:16">
      <c r="A59" s="12"/>
      <c r="B59" s="25">
        <v>342.6</v>
      </c>
      <c r="C59" s="20" t="s">
        <v>59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1250631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1250631</v>
      </c>
      <c r="O59" s="48">
        <f t="shared" si="8"/>
        <v>64.482134570765666</v>
      </c>
      <c r="P59" s="9"/>
    </row>
    <row r="60" spans="1:16">
      <c r="A60" s="12"/>
      <c r="B60" s="25">
        <v>343.4</v>
      </c>
      <c r="C60" s="20" t="s">
        <v>60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454345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454345</v>
      </c>
      <c r="O60" s="48">
        <f t="shared" si="8"/>
        <v>23.425882959525651</v>
      </c>
      <c r="P60" s="9"/>
    </row>
    <row r="61" spans="1:16">
      <c r="A61" s="12"/>
      <c r="B61" s="25">
        <v>344.9</v>
      </c>
      <c r="C61" s="20" t="s">
        <v>165</v>
      </c>
      <c r="D61" s="47">
        <v>0</v>
      </c>
      <c r="E61" s="47">
        <v>2380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2380</v>
      </c>
      <c r="O61" s="48">
        <f t="shared" si="8"/>
        <v>0.12271203918535704</v>
      </c>
      <c r="P61" s="9"/>
    </row>
    <row r="62" spans="1:16">
      <c r="A62" s="12"/>
      <c r="B62" s="25">
        <v>346.4</v>
      </c>
      <c r="C62" s="20" t="s">
        <v>62</v>
      </c>
      <c r="D62" s="47">
        <v>14557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14557</v>
      </c>
      <c r="O62" s="48">
        <f t="shared" si="8"/>
        <v>0.75055426656354729</v>
      </c>
      <c r="P62" s="9"/>
    </row>
    <row r="63" spans="1:16">
      <c r="A63" s="12"/>
      <c r="B63" s="25">
        <v>347.1</v>
      </c>
      <c r="C63" s="20" t="s">
        <v>63</v>
      </c>
      <c r="D63" s="47">
        <v>84000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84000</v>
      </c>
      <c r="O63" s="48">
        <f t="shared" si="8"/>
        <v>4.3310131477184841</v>
      </c>
      <c r="P63" s="9"/>
    </row>
    <row r="64" spans="1:16">
      <c r="A64" s="12"/>
      <c r="B64" s="25">
        <v>347.2</v>
      </c>
      <c r="C64" s="20" t="s">
        <v>64</v>
      </c>
      <c r="D64" s="47">
        <v>3761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3761</v>
      </c>
      <c r="O64" s="48">
        <f t="shared" si="8"/>
        <v>0.19391595772106213</v>
      </c>
      <c r="P64" s="9"/>
    </row>
    <row r="65" spans="1:16">
      <c r="A65" s="12"/>
      <c r="B65" s="25">
        <v>348.82</v>
      </c>
      <c r="C65" s="20" t="s">
        <v>166</v>
      </c>
      <c r="D65" s="47">
        <v>0</v>
      </c>
      <c r="E65" s="47">
        <v>157105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157105</v>
      </c>
      <c r="O65" s="48">
        <f t="shared" si="8"/>
        <v>8.1002835782418146</v>
      </c>
      <c r="P65" s="9"/>
    </row>
    <row r="66" spans="1:16">
      <c r="A66" s="12"/>
      <c r="B66" s="25">
        <v>348.85</v>
      </c>
      <c r="C66" s="20" t="s">
        <v>167</v>
      </c>
      <c r="D66" s="47">
        <v>0</v>
      </c>
      <c r="E66" s="47">
        <v>8104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8104</v>
      </c>
      <c r="O66" s="48">
        <f t="shared" si="8"/>
        <v>0.41783964939417373</v>
      </c>
      <c r="P66" s="9"/>
    </row>
    <row r="67" spans="1:16">
      <c r="A67" s="12"/>
      <c r="B67" s="25">
        <v>348.92099999999999</v>
      </c>
      <c r="C67" s="20" t="s">
        <v>168</v>
      </c>
      <c r="D67" s="47">
        <v>0</v>
      </c>
      <c r="E67" s="47">
        <v>6337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6337</v>
      </c>
      <c r="O67" s="48">
        <f t="shared" si="8"/>
        <v>0.32673369425109566</v>
      </c>
      <c r="P67" s="9"/>
    </row>
    <row r="68" spans="1:16">
      <c r="A68" s="12"/>
      <c r="B68" s="25">
        <v>348.92200000000003</v>
      </c>
      <c r="C68" s="20" t="s">
        <v>169</v>
      </c>
      <c r="D68" s="47">
        <v>0</v>
      </c>
      <c r="E68" s="47">
        <v>6336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6336</v>
      </c>
      <c r="O68" s="48">
        <f t="shared" si="8"/>
        <v>0.32668213457076567</v>
      </c>
      <c r="P68" s="9"/>
    </row>
    <row r="69" spans="1:16">
      <c r="A69" s="12"/>
      <c r="B69" s="25">
        <v>348.923</v>
      </c>
      <c r="C69" s="20" t="s">
        <v>170</v>
      </c>
      <c r="D69" s="47">
        <v>0</v>
      </c>
      <c r="E69" s="47">
        <v>6336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6336</v>
      </c>
      <c r="O69" s="48">
        <f t="shared" ref="O69:O97" si="12">(N69/O$99)</f>
        <v>0.32668213457076567</v>
      </c>
      <c r="P69" s="9"/>
    </row>
    <row r="70" spans="1:16">
      <c r="A70" s="12"/>
      <c r="B70" s="25">
        <v>348.92399999999998</v>
      </c>
      <c r="C70" s="20" t="s">
        <v>171</v>
      </c>
      <c r="D70" s="47">
        <v>0</v>
      </c>
      <c r="E70" s="47">
        <v>6336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6336</v>
      </c>
      <c r="O70" s="48">
        <f t="shared" si="12"/>
        <v>0.32668213457076567</v>
      </c>
      <c r="P70" s="9"/>
    </row>
    <row r="71" spans="1:16">
      <c r="A71" s="12"/>
      <c r="B71" s="25">
        <v>348.93099999999998</v>
      </c>
      <c r="C71" s="20" t="s">
        <v>172</v>
      </c>
      <c r="D71" s="47">
        <v>0</v>
      </c>
      <c r="E71" s="47">
        <v>322501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322501</v>
      </c>
      <c r="O71" s="48">
        <f t="shared" si="12"/>
        <v>16.628048466099511</v>
      </c>
      <c r="P71" s="9"/>
    </row>
    <row r="72" spans="1:16">
      <c r="A72" s="12"/>
      <c r="B72" s="25">
        <v>349</v>
      </c>
      <c r="C72" s="20" t="s">
        <v>1</v>
      </c>
      <c r="D72" s="47">
        <v>21651</v>
      </c>
      <c r="E72" s="47">
        <v>68101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89752</v>
      </c>
      <c r="O72" s="48">
        <f t="shared" si="12"/>
        <v>4.6275844289765402</v>
      </c>
      <c r="P72" s="9"/>
    </row>
    <row r="73" spans="1:16" ht="15.75">
      <c r="A73" s="29" t="s">
        <v>48</v>
      </c>
      <c r="B73" s="30"/>
      <c r="C73" s="31"/>
      <c r="D73" s="32">
        <f t="shared" ref="D73:M73" si="13">SUM(D74:D84)</f>
        <v>24002</v>
      </c>
      <c r="E73" s="32">
        <f t="shared" si="13"/>
        <v>420122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0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>SUM(D73:M73)</f>
        <v>444124</v>
      </c>
      <c r="O73" s="46">
        <f t="shared" si="12"/>
        <v>22.898891466872904</v>
      </c>
      <c r="P73" s="10"/>
    </row>
    <row r="74" spans="1:16">
      <c r="A74" s="13"/>
      <c r="B74" s="40">
        <v>351.1</v>
      </c>
      <c r="C74" s="21" t="s">
        <v>82</v>
      </c>
      <c r="D74" s="47">
        <v>1049</v>
      </c>
      <c r="E74" s="47">
        <v>12255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13304</v>
      </c>
      <c r="O74" s="48">
        <f t="shared" si="12"/>
        <v>0.68594998711007993</v>
      </c>
      <c r="P74" s="9"/>
    </row>
    <row r="75" spans="1:16">
      <c r="A75" s="13"/>
      <c r="B75" s="40">
        <v>351.5</v>
      </c>
      <c r="C75" s="21" t="s">
        <v>83</v>
      </c>
      <c r="D75" s="47">
        <v>0</v>
      </c>
      <c r="E75" s="47">
        <v>57234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4" si="14">SUM(D75:M75)</f>
        <v>57234</v>
      </c>
      <c r="O75" s="48">
        <f t="shared" si="12"/>
        <v>2.9509667440061871</v>
      </c>
      <c r="P75" s="9"/>
    </row>
    <row r="76" spans="1:16">
      <c r="A76" s="13"/>
      <c r="B76" s="40">
        <v>351.7</v>
      </c>
      <c r="C76" s="21" t="s">
        <v>173</v>
      </c>
      <c r="D76" s="47">
        <v>0</v>
      </c>
      <c r="E76" s="47">
        <v>100690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100690</v>
      </c>
      <c r="O76" s="48">
        <f t="shared" si="12"/>
        <v>5.1915442124258826</v>
      </c>
      <c r="P76" s="9"/>
    </row>
    <row r="77" spans="1:16">
      <c r="A77" s="13"/>
      <c r="B77" s="40">
        <v>351.8</v>
      </c>
      <c r="C77" s="21" t="s">
        <v>174</v>
      </c>
      <c r="D77" s="47">
        <v>0</v>
      </c>
      <c r="E77" s="47">
        <v>-3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-3</v>
      </c>
      <c r="O77" s="48">
        <f t="shared" si="12"/>
        <v>-1.5467904098994585E-4</v>
      </c>
      <c r="P77" s="9"/>
    </row>
    <row r="78" spans="1:16">
      <c r="A78" s="13"/>
      <c r="B78" s="40">
        <v>351.9</v>
      </c>
      <c r="C78" s="21" t="s">
        <v>175</v>
      </c>
      <c r="D78" s="47">
        <v>0</v>
      </c>
      <c r="E78" s="47">
        <v>11121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11121</v>
      </c>
      <c r="O78" s="48">
        <f t="shared" si="12"/>
        <v>0.57339520494972929</v>
      </c>
      <c r="P78" s="9"/>
    </row>
    <row r="79" spans="1:16">
      <c r="A79" s="13"/>
      <c r="B79" s="40">
        <v>352</v>
      </c>
      <c r="C79" s="21" t="s">
        <v>84</v>
      </c>
      <c r="D79" s="47">
        <v>15341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15341</v>
      </c>
      <c r="O79" s="48">
        <f t="shared" si="12"/>
        <v>0.7909770559422532</v>
      </c>
      <c r="P79" s="9"/>
    </row>
    <row r="80" spans="1:16">
      <c r="A80" s="13"/>
      <c r="B80" s="40">
        <v>355</v>
      </c>
      <c r="C80" s="21" t="s">
        <v>122</v>
      </c>
      <c r="D80" s="47">
        <v>0</v>
      </c>
      <c r="E80" s="47">
        <v>96381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96381</v>
      </c>
      <c r="O80" s="48">
        <f t="shared" si="12"/>
        <v>4.9693735498839908</v>
      </c>
      <c r="P80" s="9"/>
    </row>
    <row r="81" spans="1:16">
      <c r="A81" s="13"/>
      <c r="B81" s="40">
        <v>356</v>
      </c>
      <c r="C81" s="21" t="s">
        <v>123</v>
      </c>
      <c r="D81" s="47">
        <v>0</v>
      </c>
      <c r="E81" s="47">
        <v>66164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66164</v>
      </c>
      <c r="O81" s="48">
        <f t="shared" si="12"/>
        <v>3.4113946893529259</v>
      </c>
      <c r="P81" s="9"/>
    </row>
    <row r="82" spans="1:16">
      <c r="A82" s="13"/>
      <c r="B82" s="40">
        <v>358.1</v>
      </c>
      <c r="C82" s="21" t="s">
        <v>176</v>
      </c>
      <c r="D82" s="47">
        <v>0</v>
      </c>
      <c r="E82" s="47">
        <v>476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476</v>
      </c>
      <c r="O82" s="48">
        <f t="shared" si="12"/>
        <v>2.4542407837071411E-2</v>
      </c>
      <c r="P82" s="9"/>
    </row>
    <row r="83" spans="1:16">
      <c r="A83" s="13"/>
      <c r="B83" s="40">
        <v>358.2</v>
      </c>
      <c r="C83" s="21" t="s">
        <v>177</v>
      </c>
      <c r="D83" s="47">
        <v>7612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7612</v>
      </c>
      <c r="O83" s="48">
        <f t="shared" si="12"/>
        <v>0.39247228667182266</v>
      </c>
      <c r="P83" s="9"/>
    </row>
    <row r="84" spans="1:16">
      <c r="A84" s="13"/>
      <c r="B84" s="40">
        <v>359</v>
      </c>
      <c r="C84" s="21" t="s">
        <v>85</v>
      </c>
      <c r="D84" s="47">
        <v>0</v>
      </c>
      <c r="E84" s="47">
        <v>75804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75804</v>
      </c>
      <c r="O84" s="48">
        <f t="shared" si="12"/>
        <v>3.9084300077339522</v>
      </c>
      <c r="P84" s="9"/>
    </row>
    <row r="85" spans="1:16" ht="15.75">
      <c r="A85" s="29" t="s">
        <v>4</v>
      </c>
      <c r="B85" s="30"/>
      <c r="C85" s="31"/>
      <c r="D85" s="32">
        <f t="shared" ref="D85:M85" si="15">SUM(D86:D91)</f>
        <v>38297</v>
      </c>
      <c r="E85" s="32">
        <f t="shared" si="15"/>
        <v>608989</v>
      </c>
      <c r="F85" s="32">
        <f t="shared" si="15"/>
        <v>0</v>
      </c>
      <c r="G85" s="32">
        <f t="shared" si="15"/>
        <v>0</v>
      </c>
      <c r="H85" s="32">
        <f t="shared" si="15"/>
        <v>0</v>
      </c>
      <c r="I85" s="32">
        <f t="shared" si="15"/>
        <v>236586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ref="N85:N97" si="16">SUM(D85:M85)</f>
        <v>883872</v>
      </c>
      <c r="O85" s="46">
        <f t="shared" si="12"/>
        <v>45.572157772621807</v>
      </c>
      <c r="P85" s="10"/>
    </row>
    <row r="86" spans="1:16">
      <c r="A86" s="12"/>
      <c r="B86" s="25">
        <v>361.1</v>
      </c>
      <c r="C86" s="20" t="s">
        <v>86</v>
      </c>
      <c r="D86" s="47">
        <v>6594</v>
      </c>
      <c r="E86" s="47">
        <v>22148</v>
      </c>
      <c r="F86" s="47">
        <v>0</v>
      </c>
      <c r="G86" s="47">
        <v>0</v>
      </c>
      <c r="H86" s="47">
        <v>0</v>
      </c>
      <c r="I86" s="47">
        <v>27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28769</v>
      </c>
      <c r="O86" s="48">
        <f t="shared" si="12"/>
        <v>1.4833204434132508</v>
      </c>
      <c r="P86" s="9"/>
    </row>
    <row r="87" spans="1:16">
      <c r="A87" s="12"/>
      <c r="B87" s="25">
        <v>364</v>
      </c>
      <c r="C87" s="20" t="s">
        <v>178</v>
      </c>
      <c r="D87" s="47">
        <v>6670</v>
      </c>
      <c r="E87" s="47">
        <v>326875</v>
      </c>
      <c r="F87" s="47">
        <v>0</v>
      </c>
      <c r="G87" s="47">
        <v>0</v>
      </c>
      <c r="H87" s="47">
        <v>0</v>
      </c>
      <c r="I87" s="47">
        <v>99640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433185</v>
      </c>
      <c r="O87" s="48">
        <f t="shared" si="12"/>
        <v>22.334880123743233</v>
      </c>
      <c r="P87" s="9"/>
    </row>
    <row r="88" spans="1:16">
      <c r="A88" s="12"/>
      <c r="B88" s="25">
        <v>365</v>
      </c>
      <c r="C88" s="20" t="s">
        <v>179</v>
      </c>
      <c r="D88" s="47">
        <v>0</v>
      </c>
      <c r="E88" s="47">
        <v>91848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91848</v>
      </c>
      <c r="O88" s="48">
        <f t="shared" si="12"/>
        <v>4.7356535189481823</v>
      </c>
      <c r="P88" s="9"/>
    </row>
    <row r="89" spans="1:16">
      <c r="A89" s="12"/>
      <c r="B89" s="25">
        <v>366</v>
      </c>
      <c r="C89" s="20" t="s">
        <v>90</v>
      </c>
      <c r="D89" s="47">
        <v>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1</v>
      </c>
      <c r="O89" s="48">
        <f t="shared" si="12"/>
        <v>5.1559680329981951E-5</v>
      </c>
      <c r="P89" s="9"/>
    </row>
    <row r="90" spans="1:16">
      <c r="A90" s="12"/>
      <c r="B90" s="25">
        <v>369.3</v>
      </c>
      <c r="C90" s="20" t="s">
        <v>116</v>
      </c>
      <c r="D90" s="47">
        <v>25032</v>
      </c>
      <c r="E90" s="47">
        <v>139703</v>
      </c>
      <c r="F90" s="47">
        <v>0</v>
      </c>
      <c r="G90" s="47">
        <v>0</v>
      </c>
      <c r="H90" s="47">
        <v>0</v>
      </c>
      <c r="I90" s="47">
        <v>136919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301654</v>
      </c>
      <c r="O90" s="48">
        <f t="shared" si="12"/>
        <v>15.553183810260377</v>
      </c>
      <c r="P90" s="9"/>
    </row>
    <row r="91" spans="1:16">
      <c r="A91" s="12"/>
      <c r="B91" s="25">
        <v>369.9</v>
      </c>
      <c r="C91" s="20" t="s">
        <v>91</v>
      </c>
      <c r="D91" s="47">
        <v>0</v>
      </c>
      <c r="E91" s="47">
        <v>28415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28415</v>
      </c>
      <c r="O91" s="48">
        <f t="shared" si="12"/>
        <v>1.4650683165764373</v>
      </c>
      <c r="P91" s="9"/>
    </row>
    <row r="92" spans="1:16" ht="15.75">
      <c r="A92" s="29" t="s">
        <v>49</v>
      </c>
      <c r="B92" s="30"/>
      <c r="C92" s="31"/>
      <c r="D92" s="32">
        <f t="shared" ref="D92:M92" si="17">SUM(D93:D96)</f>
        <v>302033</v>
      </c>
      <c r="E92" s="32">
        <f t="shared" si="17"/>
        <v>12552360</v>
      </c>
      <c r="F92" s="32">
        <f t="shared" si="17"/>
        <v>0</v>
      </c>
      <c r="G92" s="32">
        <f t="shared" si="17"/>
        <v>734531</v>
      </c>
      <c r="H92" s="32">
        <f t="shared" si="17"/>
        <v>0</v>
      </c>
      <c r="I92" s="32">
        <f t="shared" si="17"/>
        <v>519554</v>
      </c>
      <c r="J92" s="32">
        <f t="shared" si="17"/>
        <v>0</v>
      </c>
      <c r="K92" s="32">
        <f t="shared" si="17"/>
        <v>0</v>
      </c>
      <c r="L92" s="32">
        <f t="shared" si="17"/>
        <v>0</v>
      </c>
      <c r="M92" s="32">
        <f t="shared" si="17"/>
        <v>0</v>
      </c>
      <c r="N92" s="32">
        <f t="shared" si="16"/>
        <v>14108478</v>
      </c>
      <c r="O92" s="46">
        <f t="shared" si="12"/>
        <v>727.42861562258315</v>
      </c>
      <c r="P92" s="9"/>
    </row>
    <row r="93" spans="1:16">
      <c r="A93" s="12"/>
      <c r="B93" s="25">
        <v>381</v>
      </c>
      <c r="C93" s="20" t="s">
        <v>92</v>
      </c>
      <c r="D93" s="47">
        <v>302033</v>
      </c>
      <c r="E93" s="47">
        <v>11689414</v>
      </c>
      <c r="F93" s="47">
        <v>0</v>
      </c>
      <c r="G93" s="47">
        <v>734531</v>
      </c>
      <c r="H93" s="47">
        <v>0</v>
      </c>
      <c r="I93" s="47">
        <v>519554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13245532</v>
      </c>
      <c r="O93" s="48">
        <f t="shared" si="12"/>
        <v>682.93539572054658</v>
      </c>
      <c r="P93" s="9"/>
    </row>
    <row r="94" spans="1:16">
      <c r="A94" s="12"/>
      <c r="B94" s="25">
        <v>384</v>
      </c>
      <c r="C94" s="20" t="s">
        <v>180</v>
      </c>
      <c r="D94" s="47">
        <v>0</v>
      </c>
      <c r="E94" s="47">
        <v>800000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800000</v>
      </c>
      <c r="O94" s="48">
        <f t="shared" si="12"/>
        <v>41.247744263985567</v>
      </c>
      <c r="P94" s="9"/>
    </row>
    <row r="95" spans="1:16">
      <c r="A95" s="12"/>
      <c r="B95" s="25">
        <v>388.1</v>
      </c>
      <c r="C95" s="20" t="s">
        <v>181</v>
      </c>
      <c r="D95" s="47">
        <v>0</v>
      </c>
      <c r="E95" s="47">
        <v>62466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62466</v>
      </c>
      <c r="O95" s="48">
        <f t="shared" si="12"/>
        <v>3.2207269914926528</v>
      </c>
      <c r="P95" s="9"/>
    </row>
    <row r="96" spans="1:16" ht="15.75" thickBot="1">
      <c r="A96" s="12"/>
      <c r="B96" s="25">
        <v>389.9</v>
      </c>
      <c r="C96" s="20" t="s">
        <v>182</v>
      </c>
      <c r="D96" s="47">
        <v>0</v>
      </c>
      <c r="E96" s="47">
        <v>480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480</v>
      </c>
      <c r="O96" s="48">
        <f t="shared" si="12"/>
        <v>2.4748646558391339E-2</v>
      </c>
      <c r="P96" s="9"/>
    </row>
    <row r="97" spans="1:119" ht="16.5" thickBot="1">
      <c r="A97" s="14" t="s">
        <v>66</v>
      </c>
      <c r="B97" s="23"/>
      <c r="C97" s="22"/>
      <c r="D97" s="15">
        <f t="shared" ref="D97:M97" si="18">SUM(D5,D13,D17,D46,D73,D85,D92)</f>
        <v>9215879</v>
      </c>
      <c r="E97" s="15">
        <f t="shared" si="18"/>
        <v>21022021</v>
      </c>
      <c r="F97" s="15">
        <f t="shared" si="18"/>
        <v>0</v>
      </c>
      <c r="G97" s="15">
        <f t="shared" si="18"/>
        <v>2756876</v>
      </c>
      <c r="H97" s="15">
        <f t="shared" si="18"/>
        <v>0</v>
      </c>
      <c r="I97" s="15">
        <f t="shared" si="18"/>
        <v>3556068</v>
      </c>
      <c r="J97" s="15">
        <f t="shared" si="18"/>
        <v>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 t="shared" si="16"/>
        <v>36550844</v>
      </c>
      <c r="O97" s="38">
        <f t="shared" si="12"/>
        <v>1884.549832431039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183</v>
      </c>
      <c r="M99" s="49"/>
      <c r="N99" s="49"/>
      <c r="O99" s="44">
        <v>19395</v>
      </c>
    </row>
    <row r="100" spans="1:119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</row>
    <row r="101" spans="1:119" ht="15.75" customHeight="1" thickBot="1">
      <c r="A101" s="53" t="s">
        <v>126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6176382</v>
      </c>
      <c r="E5" s="27">
        <f t="shared" si="0"/>
        <v>2949128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9125510</v>
      </c>
      <c r="O5" s="33">
        <f t="shared" ref="O5:O36" si="1">(N5/O$91)</f>
        <v>474.61954543090445</v>
      </c>
      <c r="P5" s="6"/>
    </row>
    <row r="6" spans="1:133">
      <c r="A6" s="12"/>
      <c r="B6" s="25">
        <v>311</v>
      </c>
      <c r="C6" s="20" t="s">
        <v>3</v>
      </c>
      <c r="D6" s="47">
        <v>6062178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6062178</v>
      </c>
      <c r="O6" s="48">
        <f t="shared" si="1"/>
        <v>315.29505383055078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86654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86654</v>
      </c>
      <c r="O7" s="48">
        <f t="shared" si="1"/>
        <v>4.5068913507047386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179016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179016</v>
      </c>
      <c r="O8" s="48">
        <f t="shared" si="1"/>
        <v>9.310656888750195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1162875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1162875</v>
      </c>
      <c r="O9" s="48">
        <f t="shared" si="1"/>
        <v>60.481354345451706</v>
      </c>
      <c r="P9" s="9"/>
    </row>
    <row r="10" spans="1:133">
      <c r="A10" s="12"/>
      <c r="B10" s="25">
        <v>312.60000000000002</v>
      </c>
      <c r="C10" s="20" t="s">
        <v>135</v>
      </c>
      <c r="D10" s="47">
        <v>0</v>
      </c>
      <c r="E10" s="47">
        <v>1520583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1520583</v>
      </c>
      <c r="O10" s="48">
        <f t="shared" si="1"/>
        <v>79.085816820096738</v>
      </c>
      <c r="P10" s="9"/>
    </row>
    <row r="11" spans="1:133">
      <c r="A11" s="12"/>
      <c r="B11" s="25">
        <v>315</v>
      </c>
      <c r="C11" s="20" t="s">
        <v>14</v>
      </c>
      <c r="D11" s="47">
        <v>101855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101855</v>
      </c>
      <c r="O11" s="48">
        <f t="shared" si="1"/>
        <v>5.2974983096686952</v>
      </c>
      <c r="P11" s="9"/>
    </row>
    <row r="12" spans="1:133">
      <c r="A12" s="12"/>
      <c r="B12" s="25">
        <v>316</v>
      </c>
      <c r="C12" s="20" t="s">
        <v>15</v>
      </c>
      <c r="D12" s="47">
        <v>12349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12349</v>
      </c>
      <c r="O12" s="48">
        <f t="shared" si="1"/>
        <v>0.6422738856815936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121299</v>
      </c>
      <c r="E13" s="32">
        <f t="shared" si="3"/>
        <v>324105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1115901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1561305</v>
      </c>
      <c r="O13" s="46">
        <f t="shared" si="1"/>
        <v>81.203775940084256</v>
      </c>
      <c r="P13" s="10"/>
    </row>
    <row r="14" spans="1:133">
      <c r="A14" s="12"/>
      <c r="B14" s="25">
        <v>322</v>
      </c>
      <c r="C14" s="20" t="s">
        <v>0</v>
      </c>
      <c r="D14" s="47">
        <v>87663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87663</v>
      </c>
      <c r="O14" s="48">
        <f t="shared" si="1"/>
        <v>4.5593696364487437</v>
      </c>
      <c r="P14" s="9"/>
    </row>
    <row r="15" spans="1:133">
      <c r="A15" s="12"/>
      <c r="B15" s="25">
        <v>325.10000000000002</v>
      </c>
      <c r="C15" s="20" t="s">
        <v>136</v>
      </c>
      <c r="D15" s="47">
        <v>0</v>
      </c>
      <c r="E15" s="47">
        <v>324105</v>
      </c>
      <c r="F15" s="47">
        <v>0</v>
      </c>
      <c r="G15" s="47">
        <v>0</v>
      </c>
      <c r="H15" s="47">
        <v>0</v>
      </c>
      <c r="I15" s="47">
        <v>1115901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1440006</v>
      </c>
      <c r="O15" s="48">
        <f t="shared" si="1"/>
        <v>74.894991418317986</v>
      </c>
      <c r="P15" s="9"/>
    </row>
    <row r="16" spans="1:133">
      <c r="A16" s="12"/>
      <c r="B16" s="25">
        <v>329</v>
      </c>
      <c r="C16" s="20" t="s">
        <v>17</v>
      </c>
      <c r="D16" s="47">
        <v>33636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33636</v>
      </c>
      <c r="O16" s="48">
        <f t="shared" si="1"/>
        <v>1.7494148853175222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SUM(D18:D43)</f>
        <v>2110993</v>
      </c>
      <c r="E17" s="32">
        <f t="shared" si="5"/>
        <v>3669629</v>
      </c>
      <c r="F17" s="32">
        <f t="shared" si="5"/>
        <v>0</v>
      </c>
      <c r="G17" s="32">
        <f t="shared" si="5"/>
        <v>1548549</v>
      </c>
      <c r="H17" s="32">
        <f t="shared" si="5"/>
        <v>0</v>
      </c>
      <c r="I17" s="32">
        <f t="shared" si="5"/>
        <v>192094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7521265</v>
      </c>
      <c r="O17" s="46">
        <f t="shared" si="1"/>
        <v>391.18245176054506</v>
      </c>
      <c r="P17" s="10"/>
    </row>
    <row r="18" spans="1:16">
      <c r="A18" s="12"/>
      <c r="B18" s="25">
        <v>331.2</v>
      </c>
      <c r="C18" s="20" t="s">
        <v>19</v>
      </c>
      <c r="D18" s="47">
        <v>83396</v>
      </c>
      <c r="E18" s="47">
        <v>118231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201627</v>
      </c>
      <c r="O18" s="48">
        <f t="shared" si="1"/>
        <v>10.486659385239507</v>
      </c>
      <c r="P18" s="9"/>
    </row>
    <row r="19" spans="1:16">
      <c r="A19" s="12"/>
      <c r="B19" s="25">
        <v>331.31</v>
      </c>
      <c r="C19" s="20" t="s">
        <v>137</v>
      </c>
      <c r="D19" s="47">
        <v>0</v>
      </c>
      <c r="E19" s="47">
        <v>2537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2537</v>
      </c>
      <c r="O19" s="48">
        <f t="shared" si="1"/>
        <v>0.1319498621729859</v>
      </c>
      <c r="P19" s="9"/>
    </row>
    <row r="20" spans="1:16">
      <c r="A20" s="12"/>
      <c r="B20" s="25">
        <v>331.39</v>
      </c>
      <c r="C20" s="20" t="s">
        <v>103</v>
      </c>
      <c r="D20" s="47">
        <v>0</v>
      </c>
      <c r="E20" s="47">
        <v>348808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348808</v>
      </c>
      <c r="O20" s="48">
        <f t="shared" si="1"/>
        <v>18.141571748062621</v>
      </c>
      <c r="P20" s="9"/>
    </row>
    <row r="21" spans="1:16">
      <c r="A21" s="12"/>
      <c r="B21" s="25">
        <v>331.61</v>
      </c>
      <c r="C21" s="20" t="s">
        <v>138</v>
      </c>
      <c r="D21" s="47">
        <v>0</v>
      </c>
      <c r="E21" s="47">
        <v>261900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261900</v>
      </c>
      <c r="O21" s="48">
        <f t="shared" si="1"/>
        <v>13.621469808082384</v>
      </c>
      <c r="P21" s="9"/>
    </row>
    <row r="22" spans="1:16">
      <c r="A22" s="12"/>
      <c r="B22" s="25">
        <v>331.69</v>
      </c>
      <c r="C22" s="20" t="s">
        <v>139</v>
      </c>
      <c r="D22" s="47">
        <v>0</v>
      </c>
      <c r="E22" s="47">
        <v>31610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31610</v>
      </c>
      <c r="O22" s="48">
        <f t="shared" si="1"/>
        <v>1.6440422322775263</v>
      </c>
      <c r="P22" s="9"/>
    </row>
    <row r="23" spans="1:16">
      <c r="A23" s="12"/>
      <c r="B23" s="25">
        <v>331.9</v>
      </c>
      <c r="C23" s="20" t="s">
        <v>21</v>
      </c>
      <c r="D23" s="47">
        <v>0</v>
      </c>
      <c r="E23" s="47">
        <v>64395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64395</v>
      </c>
      <c r="O23" s="48">
        <f t="shared" si="1"/>
        <v>3.3491964425027305</v>
      </c>
      <c r="P23" s="9"/>
    </row>
    <row r="24" spans="1:16">
      <c r="A24" s="12"/>
      <c r="B24" s="25">
        <v>334.1</v>
      </c>
      <c r="C24" s="20" t="s">
        <v>22</v>
      </c>
      <c r="D24" s="47">
        <v>0</v>
      </c>
      <c r="E24" s="47">
        <v>0</v>
      </c>
      <c r="F24" s="47">
        <v>0</v>
      </c>
      <c r="G24" s="47">
        <v>43654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43654</v>
      </c>
      <c r="O24" s="48">
        <f t="shared" si="1"/>
        <v>2.270453008789723</v>
      </c>
      <c r="P24" s="9"/>
    </row>
    <row r="25" spans="1:16">
      <c r="A25" s="12"/>
      <c r="B25" s="25">
        <v>334.2</v>
      </c>
      <c r="C25" s="20" t="s">
        <v>23</v>
      </c>
      <c r="D25" s="47">
        <v>105648</v>
      </c>
      <c r="E25" s="47">
        <v>136944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242592</v>
      </c>
      <c r="O25" s="48">
        <f t="shared" si="1"/>
        <v>12.617256982368545</v>
      </c>
      <c r="P25" s="9"/>
    </row>
    <row r="26" spans="1:16">
      <c r="A26" s="12"/>
      <c r="B26" s="25">
        <v>334.34</v>
      </c>
      <c r="C26" s="20" t="s">
        <v>24</v>
      </c>
      <c r="D26" s="47">
        <v>0</v>
      </c>
      <c r="E26" s="47">
        <v>70588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70588</v>
      </c>
      <c r="O26" s="48">
        <f t="shared" si="1"/>
        <v>3.6712955739324906</v>
      </c>
      <c r="P26" s="9"/>
    </row>
    <row r="27" spans="1:16">
      <c r="A27" s="12"/>
      <c r="B27" s="25">
        <v>334.39</v>
      </c>
      <c r="C27" s="20" t="s">
        <v>25</v>
      </c>
      <c r="D27" s="47">
        <v>1761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9" si="7">SUM(D27:M27)</f>
        <v>1761</v>
      </c>
      <c r="O27" s="48">
        <f t="shared" si="1"/>
        <v>9.1589951630519584E-2</v>
      </c>
      <c r="P27" s="9"/>
    </row>
    <row r="28" spans="1:16">
      <c r="A28" s="12"/>
      <c r="B28" s="25">
        <v>334.61</v>
      </c>
      <c r="C28" s="20" t="s">
        <v>27</v>
      </c>
      <c r="D28" s="47">
        <v>18334</v>
      </c>
      <c r="E28" s="47">
        <v>0</v>
      </c>
      <c r="F28" s="47">
        <v>0</v>
      </c>
      <c r="G28" s="47">
        <v>0</v>
      </c>
      <c r="H28" s="47">
        <v>0</v>
      </c>
      <c r="I28" s="47">
        <v>176698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195032</v>
      </c>
      <c r="O28" s="48">
        <f t="shared" si="1"/>
        <v>10.143652155822542</v>
      </c>
      <c r="P28" s="9"/>
    </row>
    <row r="29" spans="1:16">
      <c r="A29" s="12"/>
      <c r="B29" s="25">
        <v>334.69</v>
      </c>
      <c r="C29" s="20" t="s">
        <v>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15396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15396</v>
      </c>
      <c r="O29" s="48">
        <f t="shared" si="1"/>
        <v>0.80074894679357156</v>
      </c>
      <c r="P29" s="9"/>
    </row>
    <row r="30" spans="1:16">
      <c r="A30" s="12"/>
      <c r="B30" s="25">
        <v>334.7</v>
      </c>
      <c r="C30" s="20" t="s">
        <v>29</v>
      </c>
      <c r="D30" s="47">
        <v>235469</v>
      </c>
      <c r="E30" s="47">
        <v>0</v>
      </c>
      <c r="F30" s="47">
        <v>0</v>
      </c>
      <c r="G30" s="47">
        <v>1504895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1740364</v>
      </c>
      <c r="O30" s="48">
        <f t="shared" si="1"/>
        <v>90.516669267176368</v>
      </c>
      <c r="P30" s="9"/>
    </row>
    <row r="31" spans="1:16">
      <c r="A31" s="12"/>
      <c r="B31" s="25">
        <v>335.12</v>
      </c>
      <c r="C31" s="20" t="s">
        <v>30</v>
      </c>
      <c r="D31" s="47">
        <v>312771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312771</v>
      </c>
      <c r="O31" s="48">
        <f t="shared" si="1"/>
        <v>16.267280386955843</v>
      </c>
      <c r="P31" s="9"/>
    </row>
    <row r="32" spans="1:16">
      <c r="A32" s="12"/>
      <c r="B32" s="25">
        <v>335.13</v>
      </c>
      <c r="C32" s="20" t="s">
        <v>31</v>
      </c>
      <c r="D32" s="47">
        <v>17315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17315</v>
      </c>
      <c r="O32" s="48">
        <f t="shared" si="1"/>
        <v>0.90055650907577889</v>
      </c>
      <c r="P32" s="9"/>
    </row>
    <row r="33" spans="1:16">
      <c r="A33" s="12"/>
      <c r="B33" s="25">
        <v>335.14</v>
      </c>
      <c r="C33" s="20" t="s">
        <v>32</v>
      </c>
      <c r="D33" s="47">
        <v>25165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25165</v>
      </c>
      <c r="O33" s="48">
        <f t="shared" si="1"/>
        <v>1.3088365319602642</v>
      </c>
      <c r="P33" s="9"/>
    </row>
    <row r="34" spans="1:16">
      <c r="A34" s="12"/>
      <c r="B34" s="25">
        <v>335.15</v>
      </c>
      <c r="C34" s="20" t="s">
        <v>33</v>
      </c>
      <c r="D34" s="47">
        <v>46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46</v>
      </c>
      <c r="O34" s="48">
        <f t="shared" si="1"/>
        <v>2.392468923909086E-3</v>
      </c>
      <c r="P34" s="9"/>
    </row>
    <row r="35" spans="1:16">
      <c r="A35" s="12"/>
      <c r="B35" s="25">
        <v>335.16</v>
      </c>
      <c r="C35" s="20" t="s">
        <v>34</v>
      </c>
      <c r="D35" s="47">
        <v>217000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217000</v>
      </c>
      <c r="O35" s="48">
        <f t="shared" si="1"/>
        <v>11.286212097571124</v>
      </c>
      <c r="P35" s="9"/>
    </row>
    <row r="36" spans="1:16">
      <c r="A36" s="12"/>
      <c r="B36" s="25">
        <v>335.18</v>
      </c>
      <c r="C36" s="20" t="s">
        <v>35</v>
      </c>
      <c r="D36" s="47">
        <v>1045158</v>
      </c>
      <c r="E36" s="47">
        <v>636903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1682061</v>
      </c>
      <c r="O36" s="48">
        <f t="shared" si="1"/>
        <v>87.484318926509602</v>
      </c>
      <c r="P36" s="9"/>
    </row>
    <row r="37" spans="1:16">
      <c r="A37" s="12"/>
      <c r="B37" s="25">
        <v>335.49</v>
      </c>
      <c r="C37" s="20" t="s">
        <v>37</v>
      </c>
      <c r="D37" s="47">
        <v>0</v>
      </c>
      <c r="E37" s="47">
        <v>1378581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1378581</v>
      </c>
      <c r="O37" s="48">
        <f t="shared" ref="O37:O68" si="8">(N37/O$91)</f>
        <v>71.700265251989393</v>
      </c>
      <c r="P37" s="9"/>
    </row>
    <row r="38" spans="1:16">
      <c r="A38" s="12"/>
      <c r="B38" s="25">
        <v>335.7</v>
      </c>
      <c r="C38" s="20" t="s">
        <v>39</v>
      </c>
      <c r="D38" s="47">
        <v>3863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3863</v>
      </c>
      <c r="O38" s="48">
        <f t="shared" si="8"/>
        <v>0.20091537941436521</v>
      </c>
      <c r="P38" s="9"/>
    </row>
    <row r="39" spans="1:16">
      <c r="A39" s="12"/>
      <c r="B39" s="25">
        <v>335.8</v>
      </c>
      <c r="C39" s="20" t="s">
        <v>40</v>
      </c>
      <c r="D39" s="47">
        <v>0</v>
      </c>
      <c r="E39" s="47">
        <v>433471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433471</v>
      </c>
      <c r="O39" s="48">
        <f t="shared" si="8"/>
        <v>22.544910802517293</v>
      </c>
      <c r="P39" s="9"/>
    </row>
    <row r="40" spans="1:16">
      <c r="A40" s="12"/>
      <c r="B40" s="25">
        <v>337.2</v>
      </c>
      <c r="C40" s="20" t="s">
        <v>140</v>
      </c>
      <c r="D40" s="47">
        <v>0</v>
      </c>
      <c r="E40" s="47">
        <v>7432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5" si="9">SUM(D40:M40)</f>
        <v>7432</v>
      </c>
      <c r="O40" s="48">
        <f t="shared" si="8"/>
        <v>0.38653976179331151</v>
      </c>
      <c r="P40" s="9"/>
    </row>
    <row r="41" spans="1:16">
      <c r="A41" s="12"/>
      <c r="B41" s="25">
        <v>337.9</v>
      </c>
      <c r="C41" s="20" t="s">
        <v>120</v>
      </c>
      <c r="D41" s="47">
        <v>15980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15980</v>
      </c>
      <c r="O41" s="48">
        <f t="shared" si="8"/>
        <v>0.83112290008841738</v>
      </c>
      <c r="P41" s="9"/>
    </row>
    <row r="42" spans="1:16">
      <c r="A42" s="12"/>
      <c r="B42" s="25">
        <v>338</v>
      </c>
      <c r="C42" s="20" t="s">
        <v>41</v>
      </c>
      <c r="D42" s="47">
        <v>0</v>
      </c>
      <c r="E42" s="47">
        <v>178229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178229</v>
      </c>
      <c r="O42" s="48">
        <f t="shared" si="8"/>
        <v>9.2697248660737497</v>
      </c>
      <c r="P42" s="9"/>
    </row>
    <row r="43" spans="1:16">
      <c r="A43" s="12"/>
      <c r="B43" s="25">
        <v>339</v>
      </c>
      <c r="C43" s="20" t="s">
        <v>42</v>
      </c>
      <c r="D43" s="47">
        <v>29087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29087</v>
      </c>
      <c r="O43" s="48">
        <f t="shared" si="8"/>
        <v>1.5128205128205128</v>
      </c>
      <c r="P43" s="9"/>
    </row>
    <row r="44" spans="1:16" ht="15.75">
      <c r="A44" s="29" t="s">
        <v>47</v>
      </c>
      <c r="B44" s="30"/>
      <c r="C44" s="31"/>
      <c r="D44" s="32">
        <f t="shared" ref="D44:M44" si="10">SUM(D45:D70)</f>
        <v>270027</v>
      </c>
      <c r="E44" s="32">
        <f t="shared" si="10"/>
        <v>802316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1589475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2661818</v>
      </c>
      <c r="O44" s="46">
        <f t="shared" si="8"/>
        <v>138.4416705674312</v>
      </c>
      <c r="P44" s="10"/>
    </row>
    <row r="45" spans="1:16">
      <c r="A45" s="12"/>
      <c r="B45" s="25">
        <v>341.1</v>
      </c>
      <c r="C45" s="20" t="s">
        <v>50</v>
      </c>
      <c r="D45" s="47">
        <v>0</v>
      </c>
      <c r="E45" s="47">
        <v>60956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60956</v>
      </c>
      <c r="O45" s="48">
        <f t="shared" si="8"/>
        <v>3.1703333853435272</v>
      </c>
      <c r="P45" s="9"/>
    </row>
    <row r="46" spans="1:16">
      <c r="A46" s="12"/>
      <c r="B46" s="25">
        <v>341.15</v>
      </c>
      <c r="C46" s="20" t="s">
        <v>141</v>
      </c>
      <c r="D46" s="47">
        <v>0</v>
      </c>
      <c r="E46" s="47">
        <v>72380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0" si="11">SUM(D46:M46)</f>
        <v>72380</v>
      </c>
      <c r="O46" s="48">
        <f t="shared" si="8"/>
        <v>3.764497841576949</v>
      </c>
      <c r="P46" s="9"/>
    </row>
    <row r="47" spans="1:16">
      <c r="A47" s="12"/>
      <c r="B47" s="25">
        <v>341.16</v>
      </c>
      <c r="C47" s="20" t="s">
        <v>105</v>
      </c>
      <c r="D47" s="47">
        <v>0</v>
      </c>
      <c r="E47" s="47">
        <v>15498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1"/>
        <v>15498</v>
      </c>
      <c r="O47" s="48">
        <f t="shared" si="8"/>
        <v>0.80605398658136995</v>
      </c>
      <c r="P47" s="9"/>
    </row>
    <row r="48" spans="1:16">
      <c r="A48" s="12"/>
      <c r="B48" s="25">
        <v>341.2</v>
      </c>
      <c r="C48" s="20" t="s">
        <v>51</v>
      </c>
      <c r="D48" s="47">
        <v>0</v>
      </c>
      <c r="E48" s="47">
        <v>10881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10881</v>
      </c>
      <c r="O48" s="48">
        <f t="shared" si="8"/>
        <v>0.56592292089249496</v>
      </c>
      <c r="P48" s="9"/>
    </row>
    <row r="49" spans="1:16">
      <c r="A49" s="12"/>
      <c r="B49" s="25">
        <v>341.51</v>
      </c>
      <c r="C49" s="20" t="s">
        <v>52</v>
      </c>
      <c r="D49" s="47">
        <v>127057</v>
      </c>
      <c r="E49" s="47">
        <v>2741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129798</v>
      </c>
      <c r="O49" s="48">
        <f t="shared" si="8"/>
        <v>6.7508191605554693</v>
      </c>
      <c r="P49" s="9"/>
    </row>
    <row r="50" spans="1:16">
      <c r="A50" s="12"/>
      <c r="B50" s="25">
        <v>341.52</v>
      </c>
      <c r="C50" s="20" t="s">
        <v>142</v>
      </c>
      <c r="D50" s="47">
        <v>0</v>
      </c>
      <c r="E50" s="47">
        <v>17485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17485</v>
      </c>
      <c r="O50" s="48">
        <f t="shared" si="8"/>
        <v>0.90939824205544284</v>
      </c>
      <c r="P50" s="9"/>
    </row>
    <row r="51" spans="1:16">
      <c r="A51" s="12"/>
      <c r="B51" s="25">
        <v>341.55</v>
      </c>
      <c r="C51" s="20" t="s">
        <v>54</v>
      </c>
      <c r="D51" s="47">
        <v>1371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1371</v>
      </c>
      <c r="O51" s="48">
        <f t="shared" si="8"/>
        <v>7.1305975971290375E-2</v>
      </c>
      <c r="P51" s="9"/>
    </row>
    <row r="52" spans="1:16">
      <c r="A52" s="12"/>
      <c r="B52" s="25">
        <v>341.56</v>
      </c>
      <c r="C52" s="20" t="s">
        <v>55</v>
      </c>
      <c r="D52" s="47">
        <v>16748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16748</v>
      </c>
      <c r="O52" s="48">
        <f t="shared" si="8"/>
        <v>0.87106672907889948</v>
      </c>
      <c r="P52" s="9"/>
    </row>
    <row r="53" spans="1:16">
      <c r="A53" s="12"/>
      <c r="B53" s="25">
        <v>341.9</v>
      </c>
      <c r="C53" s="20" t="s">
        <v>106</v>
      </c>
      <c r="D53" s="47">
        <v>0</v>
      </c>
      <c r="E53" s="47">
        <v>8324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8324</v>
      </c>
      <c r="O53" s="48">
        <f t="shared" si="8"/>
        <v>0.43293285483954858</v>
      </c>
      <c r="P53" s="9"/>
    </row>
    <row r="54" spans="1:16">
      <c r="A54" s="12"/>
      <c r="B54" s="25">
        <v>342.1</v>
      </c>
      <c r="C54" s="20" t="s">
        <v>56</v>
      </c>
      <c r="D54" s="47">
        <v>0</v>
      </c>
      <c r="E54" s="47">
        <v>105849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105849</v>
      </c>
      <c r="O54" s="48">
        <f t="shared" si="8"/>
        <v>5.5052270244968016</v>
      </c>
      <c r="P54" s="9"/>
    </row>
    <row r="55" spans="1:16">
      <c r="A55" s="12"/>
      <c r="B55" s="25">
        <v>342.3</v>
      </c>
      <c r="C55" s="20" t="s">
        <v>57</v>
      </c>
      <c r="D55" s="47">
        <v>0</v>
      </c>
      <c r="E55" s="47">
        <v>630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630</v>
      </c>
      <c r="O55" s="48">
        <f t="shared" si="8"/>
        <v>3.2766422218754879E-2</v>
      </c>
      <c r="P55" s="9"/>
    </row>
    <row r="56" spans="1:16">
      <c r="A56" s="12"/>
      <c r="B56" s="25">
        <v>342.4</v>
      </c>
      <c r="C56" s="20" t="s">
        <v>58</v>
      </c>
      <c r="D56" s="47">
        <v>0</v>
      </c>
      <c r="E56" s="47">
        <v>122869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122869</v>
      </c>
      <c r="O56" s="48">
        <f t="shared" si="8"/>
        <v>6.3904405263431636</v>
      </c>
      <c r="P56" s="9"/>
    </row>
    <row r="57" spans="1:16">
      <c r="A57" s="12"/>
      <c r="B57" s="25">
        <v>342.6</v>
      </c>
      <c r="C57" s="20" t="s">
        <v>59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1184104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1184104</v>
      </c>
      <c r="O57" s="48">
        <f t="shared" si="8"/>
        <v>61.585478753835751</v>
      </c>
      <c r="P57" s="9"/>
    </row>
    <row r="58" spans="1:16">
      <c r="A58" s="12"/>
      <c r="B58" s="25">
        <v>343.4</v>
      </c>
      <c r="C58" s="20" t="s">
        <v>60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405371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405371</v>
      </c>
      <c r="O58" s="48">
        <f t="shared" si="8"/>
        <v>21.08342435117283</v>
      </c>
      <c r="P58" s="9"/>
    </row>
    <row r="59" spans="1:16">
      <c r="A59" s="12"/>
      <c r="B59" s="25">
        <v>344.9</v>
      </c>
      <c r="C59" s="20" t="s">
        <v>61</v>
      </c>
      <c r="D59" s="47">
        <v>0</v>
      </c>
      <c r="E59" s="47">
        <v>11237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11237</v>
      </c>
      <c r="O59" s="48">
        <f t="shared" si="8"/>
        <v>0.58443854995579136</v>
      </c>
      <c r="P59" s="9"/>
    </row>
    <row r="60" spans="1:16">
      <c r="A60" s="12"/>
      <c r="B60" s="25">
        <v>346.4</v>
      </c>
      <c r="C60" s="20" t="s">
        <v>62</v>
      </c>
      <c r="D60" s="47">
        <v>14177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14177</v>
      </c>
      <c r="O60" s="48">
        <f t="shared" si="8"/>
        <v>0.73734852030998077</v>
      </c>
      <c r="P60" s="9"/>
    </row>
    <row r="61" spans="1:16">
      <c r="A61" s="12"/>
      <c r="B61" s="25">
        <v>347.1</v>
      </c>
      <c r="C61" s="20" t="s">
        <v>63</v>
      </c>
      <c r="D61" s="47">
        <v>82890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82890</v>
      </c>
      <c r="O61" s="48">
        <f t="shared" si="8"/>
        <v>4.3111249804961771</v>
      </c>
      <c r="P61" s="9"/>
    </row>
    <row r="62" spans="1:16">
      <c r="A62" s="12"/>
      <c r="B62" s="25">
        <v>347.2</v>
      </c>
      <c r="C62" s="20" t="s">
        <v>64</v>
      </c>
      <c r="D62" s="47">
        <v>7295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7295</v>
      </c>
      <c r="O62" s="48">
        <f t="shared" si="8"/>
        <v>0.37941436521558225</v>
      </c>
      <c r="P62" s="9"/>
    </row>
    <row r="63" spans="1:16">
      <c r="A63" s="12"/>
      <c r="B63" s="25">
        <v>348.82</v>
      </c>
      <c r="C63" s="20" t="s">
        <v>107</v>
      </c>
      <c r="D63" s="47">
        <v>0</v>
      </c>
      <c r="E63" s="47">
        <v>12623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12623</v>
      </c>
      <c r="O63" s="48">
        <f t="shared" si="8"/>
        <v>0.65652467883705201</v>
      </c>
      <c r="P63" s="9"/>
    </row>
    <row r="64" spans="1:16">
      <c r="A64" s="12"/>
      <c r="B64" s="25">
        <v>348.85</v>
      </c>
      <c r="C64" s="20" t="s">
        <v>108</v>
      </c>
      <c r="D64" s="47">
        <v>0</v>
      </c>
      <c r="E64" s="47">
        <v>147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147</v>
      </c>
      <c r="O64" s="48">
        <f t="shared" si="8"/>
        <v>7.6454985177094714E-3</v>
      </c>
      <c r="P64" s="9"/>
    </row>
    <row r="65" spans="1:16">
      <c r="A65" s="12"/>
      <c r="B65" s="25">
        <v>348.92099999999999</v>
      </c>
      <c r="C65" s="20" t="s">
        <v>110</v>
      </c>
      <c r="D65" s="47">
        <v>0</v>
      </c>
      <c r="E65" s="47">
        <v>5936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5936</v>
      </c>
      <c r="O65" s="48">
        <f t="shared" si="8"/>
        <v>0.30873251157226816</v>
      </c>
      <c r="P65" s="9"/>
    </row>
    <row r="66" spans="1:16">
      <c r="A66" s="12"/>
      <c r="B66" s="25">
        <v>348.92200000000003</v>
      </c>
      <c r="C66" s="20" t="s">
        <v>111</v>
      </c>
      <c r="D66" s="47">
        <v>0</v>
      </c>
      <c r="E66" s="47">
        <v>5936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5936</v>
      </c>
      <c r="O66" s="48">
        <f t="shared" si="8"/>
        <v>0.30873251157226816</v>
      </c>
      <c r="P66" s="9"/>
    </row>
    <row r="67" spans="1:16">
      <c r="A67" s="12"/>
      <c r="B67" s="25">
        <v>348.923</v>
      </c>
      <c r="C67" s="20" t="s">
        <v>112</v>
      </c>
      <c r="D67" s="47">
        <v>0</v>
      </c>
      <c r="E67" s="47">
        <v>5936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5936</v>
      </c>
      <c r="O67" s="48">
        <f t="shared" si="8"/>
        <v>0.30873251157226816</v>
      </c>
      <c r="P67" s="9"/>
    </row>
    <row r="68" spans="1:16">
      <c r="A68" s="12"/>
      <c r="B68" s="25">
        <v>348.92399999999998</v>
      </c>
      <c r="C68" s="20" t="s">
        <v>113</v>
      </c>
      <c r="D68" s="47">
        <v>0</v>
      </c>
      <c r="E68" s="47">
        <v>5936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5936</v>
      </c>
      <c r="O68" s="48">
        <f t="shared" si="8"/>
        <v>0.30873251157226816</v>
      </c>
      <c r="P68" s="9"/>
    </row>
    <row r="69" spans="1:16">
      <c r="A69" s="12"/>
      <c r="B69" s="25">
        <v>348.93099999999998</v>
      </c>
      <c r="C69" s="20" t="s">
        <v>114</v>
      </c>
      <c r="D69" s="47">
        <v>0</v>
      </c>
      <c r="E69" s="47">
        <v>276457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276457</v>
      </c>
      <c r="O69" s="48">
        <f t="shared" ref="O69:O89" si="12">(N69/O$91)</f>
        <v>14.378582202111614</v>
      </c>
      <c r="P69" s="9"/>
    </row>
    <row r="70" spans="1:16">
      <c r="A70" s="12"/>
      <c r="B70" s="25">
        <v>349</v>
      </c>
      <c r="C70" s="20" t="s">
        <v>1</v>
      </c>
      <c r="D70" s="47">
        <v>20489</v>
      </c>
      <c r="E70" s="47">
        <v>60495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80984</v>
      </c>
      <c r="O70" s="48">
        <f t="shared" si="12"/>
        <v>4.2119935507359445</v>
      </c>
      <c r="P70" s="9"/>
    </row>
    <row r="71" spans="1:16" ht="15.75">
      <c r="A71" s="29" t="s">
        <v>48</v>
      </c>
      <c r="B71" s="30"/>
      <c r="C71" s="31"/>
      <c r="D71" s="32">
        <f t="shared" ref="D71:M71" si="13">SUM(D72:D78)</f>
        <v>12162</v>
      </c>
      <c r="E71" s="32">
        <f t="shared" si="13"/>
        <v>201302</v>
      </c>
      <c r="F71" s="32">
        <f t="shared" si="13"/>
        <v>0</v>
      </c>
      <c r="G71" s="32">
        <f t="shared" si="13"/>
        <v>0</v>
      </c>
      <c r="H71" s="32">
        <f t="shared" si="13"/>
        <v>0</v>
      </c>
      <c r="I71" s="32">
        <f t="shared" si="13"/>
        <v>0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>SUM(D71:M71)</f>
        <v>213464</v>
      </c>
      <c r="O71" s="46">
        <f t="shared" si="12"/>
        <v>11.102304051594112</v>
      </c>
      <c r="P71" s="10"/>
    </row>
    <row r="72" spans="1:16">
      <c r="A72" s="13"/>
      <c r="B72" s="40">
        <v>351.7</v>
      </c>
      <c r="C72" s="21" t="s">
        <v>143</v>
      </c>
      <c r="D72" s="47">
        <v>0</v>
      </c>
      <c r="E72" s="47">
        <v>93227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78" si="14">SUM(D72:M72)</f>
        <v>93227</v>
      </c>
      <c r="O72" s="48">
        <f t="shared" si="12"/>
        <v>4.8487543558537469</v>
      </c>
      <c r="P72" s="9"/>
    </row>
    <row r="73" spans="1:16">
      <c r="A73" s="13"/>
      <c r="B73" s="40">
        <v>351.8</v>
      </c>
      <c r="C73" s="21" t="s">
        <v>115</v>
      </c>
      <c r="D73" s="47">
        <v>0</v>
      </c>
      <c r="E73" s="47">
        <v>-591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-591</v>
      </c>
      <c r="O73" s="48">
        <f t="shared" si="12"/>
        <v>-3.0738024652831954E-2</v>
      </c>
      <c r="P73" s="9"/>
    </row>
    <row r="74" spans="1:16">
      <c r="A74" s="13"/>
      <c r="B74" s="40">
        <v>351.9</v>
      </c>
      <c r="C74" s="21" t="s">
        <v>144</v>
      </c>
      <c r="D74" s="47">
        <v>0</v>
      </c>
      <c r="E74" s="47">
        <v>9491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9491</v>
      </c>
      <c r="O74" s="48">
        <f t="shared" si="12"/>
        <v>0.49362875123524208</v>
      </c>
      <c r="P74" s="9"/>
    </row>
    <row r="75" spans="1:16">
      <c r="A75" s="13"/>
      <c r="B75" s="40">
        <v>352</v>
      </c>
      <c r="C75" s="21" t="s">
        <v>84</v>
      </c>
      <c r="D75" s="47">
        <v>12162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12162</v>
      </c>
      <c r="O75" s="48">
        <f t="shared" si="12"/>
        <v>0.63254797940396312</v>
      </c>
      <c r="P75" s="9"/>
    </row>
    <row r="76" spans="1:16">
      <c r="A76" s="13"/>
      <c r="B76" s="40">
        <v>355</v>
      </c>
      <c r="C76" s="21" t="s">
        <v>122</v>
      </c>
      <c r="D76" s="47">
        <v>0</v>
      </c>
      <c r="E76" s="47">
        <v>102661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102661</v>
      </c>
      <c r="O76" s="48">
        <f t="shared" si="12"/>
        <v>5.3394185260311025</v>
      </c>
      <c r="P76" s="9"/>
    </row>
    <row r="77" spans="1:16">
      <c r="A77" s="13"/>
      <c r="B77" s="40">
        <v>358.1</v>
      </c>
      <c r="C77" s="21" t="s">
        <v>145</v>
      </c>
      <c r="D77" s="47">
        <v>0</v>
      </c>
      <c r="E77" s="47">
        <v>-3586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-3586</v>
      </c>
      <c r="O77" s="48">
        <f t="shared" si="12"/>
        <v>-0.18650855567691269</v>
      </c>
      <c r="P77" s="9"/>
    </row>
    <row r="78" spans="1:16">
      <c r="A78" s="13"/>
      <c r="B78" s="40">
        <v>359</v>
      </c>
      <c r="C78" s="21" t="s">
        <v>85</v>
      </c>
      <c r="D78" s="47">
        <v>0</v>
      </c>
      <c r="E78" s="47">
        <v>100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100</v>
      </c>
      <c r="O78" s="48">
        <f t="shared" si="12"/>
        <v>5.2010193998023617E-3</v>
      </c>
      <c r="P78" s="9"/>
    </row>
    <row r="79" spans="1:16" ht="15.75">
      <c r="A79" s="29" t="s">
        <v>4</v>
      </c>
      <c r="B79" s="30"/>
      <c r="C79" s="31"/>
      <c r="D79" s="32">
        <f t="shared" ref="D79:M79" si="15">SUM(D80:D85)</f>
        <v>107523</v>
      </c>
      <c r="E79" s="32">
        <f t="shared" si="15"/>
        <v>481475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115257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ref="N79:N89" si="16">SUM(D79:M79)</f>
        <v>704255</v>
      </c>
      <c r="O79" s="46">
        <f t="shared" si="12"/>
        <v>36.628439174078117</v>
      </c>
      <c r="P79" s="10"/>
    </row>
    <row r="80" spans="1:16">
      <c r="A80" s="12"/>
      <c r="B80" s="25">
        <v>361.1</v>
      </c>
      <c r="C80" s="20" t="s">
        <v>86</v>
      </c>
      <c r="D80" s="47">
        <v>13740</v>
      </c>
      <c r="E80" s="47">
        <v>43714</v>
      </c>
      <c r="F80" s="47">
        <v>0</v>
      </c>
      <c r="G80" s="47">
        <v>0</v>
      </c>
      <c r="H80" s="47">
        <v>0</v>
      </c>
      <c r="I80" s="47">
        <v>30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6"/>
        <v>57484</v>
      </c>
      <c r="O80" s="48">
        <f t="shared" si="12"/>
        <v>2.9897539917823894</v>
      </c>
      <c r="P80" s="9"/>
    </row>
    <row r="81" spans="1:119">
      <c r="A81" s="12"/>
      <c r="B81" s="25">
        <v>364</v>
      </c>
      <c r="C81" s="20" t="s">
        <v>88</v>
      </c>
      <c r="D81" s="47">
        <v>0</v>
      </c>
      <c r="E81" s="47">
        <v>166723</v>
      </c>
      <c r="F81" s="47">
        <v>0</v>
      </c>
      <c r="G81" s="47">
        <v>0</v>
      </c>
      <c r="H81" s="47">
        <v>0</v>
      </c>
      <c r="I81" s="47">
        <v>115197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6"/>
        <v>281920</v>
      </c>
      <c r="O81" s="48">
        <f t="shared" si="12"/>
        <v>14.662713891922817</v>
      </c>
      <c r="P81" s="9"/>
    </row>
    <row r="82" spans="1:119">
      <c r="A82" s="12"/>
      <c r="B82" s="25">
        <v>365</v>
      </c>
      <c r="C82" s="20" t="s">
        <v>89</v>
      </c>
      <c r="D82" s="47">
        <v>0</v>
      </c>
      <c r="E82" s="47">
        <v>54696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6"/>
        <v>54696</v>
      </c>
      <c r="O82" s="48">
        <f t="shared" si="12"/>
        <v>2.8447495709158996</v>
      </c>
      <c r="P82" s="9"/>
    </row>
    <row r="83" spans="1:119">
      <c r="A83" s="12"/>
      <c r="B83" s="25">
        <v>366</v>
      </c>
      <c r="C83" s="20" t="s">
        <v>90</v>
      </c>
      <c r="D83" s="47">
        <v>10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6"/>
        <v>10</v>
      </c>
      <c r="O83" s="48">
        <f t="shared" si="12"/>
        <v>5.2010193998023614E-4</v>
      </c>
      <c r="P83" s="9"/>
    </row>
    <row r="84" spans="1:119">
      <c r="A84" s="12"/>
      <c r="B84" s="25">
        <v>369.3</v>
      </c>
      <c r="C84" s="20" t="s">
        <v>116</v>
      </c>
      <c r="D84" s="47">
        <v>86381</v>
      </c>
      <c r="E84" s="47">
        <v>177666</v>
      </c>
      <c r="F84" s="47">
        <v>0</v>
      </c>
      <c r="G84" s="47">
        <v>0</v>
      </c>
      <c r="H84" s="47">
        <v>0</v>
      </c>
      <c r="I84" s="47">
        <v>30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6"/>
        <v>264077</v>
      </c>
      <c r="O84" s="48">
        <f t="shared" si="12"/>
        <v>13.734696000416081</v>
      </c>
      <c r="P84" s="9"/>
    </row>
    <row r="85" spans="1:119">
      <c r="A85" s="12"/>
      <c r="B85" s="25">
        <v>369.9</v>
      </c>
      <c r="C85" s="20" t="s">
        <v>91</v>
      </c>
      <c r="D85" s="47">
        <v>7392</v>
      </c>
      <c r="E85" s="47">
        <v>38676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6"/>
        <v>46068</v>
      </c>
      <c r="O85" s="48">
        <f t="shared" si="12"/>
        <v>2.3960056171009518</v>
      </c>
      <c r="P85" s="9"/>
    </row>
    <row r="86" spans="1:119" ht="15.75">
      <c r="A86" s="29" t="s">
        <v>49</v>
      </c>
      <c r="B86" s="30"/>
      <c r="C86" s="31"/>
      <c r="D86" s="32">
        <f t="shared" ref="D86:M86" si="17">SUM(D87:D88)</f>
        <v>179146</v>
      </c>
      <c r="E86" s="32">
        <f t="shared" si="17"/>
        <v>11091817</v>
      </c>
      <c r="F86" s="32">
        <f t="shared" si="17"/>
        <v>0</v>
      </c>
      <c r="G86" s="32">
        <f t="shared" si="17"/>
        <v>274819</v>
      </c>
      <c r="H86" s="32">
        <f t="shared" si="17"/>
        <v>0</v>
      </c>
      <c r="I86" s="32">
        <f t="shared" si="17"/>
        <v>488408</v>
      </c>
      <c r="J86" s="32">
        <f t="shared" si="17"/>
        <v>0</v>
      </c>
      <c r="K86" s="32">
        <f t="shared" si="17"/>
        <v>0</v>
      </c>
      <c r="L86" s="32">
        <f t="shared" si="17"/>
        <v>0</v>
      </c>
      <c r="M86" s="32">
        <f t="shared" si="17"/>
        <v>0</v>
      </c>
      <c r="N86" s="32">
        <f t="shared" si="16"/>
        <v>12034190</v>
      </c>
      <c r="O86" s="46">
        <f t="shared" si="12"/>
        <v>625.90055650907573</v>
      </c>
      <c r="P86" s="9"/>
    </row>
    <row r="87" spans="1:119">
      <c r="A87" s="12"/>
      <c r="B87" s="25">
        <v>381</v>
      </c>
      <c r="C87" s="20" t="s">
        <v>92</v>
      </c>
      <c r="D87" s="47">
        <v>179146</v>
      </c>
      <c r="E87" s="47">
        <v>11091742</v>
      </c>
      <c r="F87" s="47">
        <v>0</v>
      </c>
      <c r="G87" s="47">
        <v>274819</v>
      </c>
      <c r="H87" s="47">
        <v>0</v>
      </c>
      <c r="I87" s="47">
        <v>488408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12034115</v>
      </c>
      <c r="O87" s="48">
        <f t="shared" si="12"/>
        <v>625.8966557445259</v>
      </c>
      <c r="P87" s="9"/>
    </row>
    <row r="88" spans="1:119" ht="15.75" thickBot="1">
      <c r="A88" s="12"/>
      <c r="B88" s="25">
        <v>389.9</v>
      </c>
      <c r="C88" s="20" t="s">
        <v>124</v>
      </c>
      <c r="D88" s="47">
        <v>0</v>
      </c>
      <c r="E88" s="47">
        <v>75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75</v>
      </c>
      <c r="O88" s="48">
        <f t="shared" si="12"/>
        <v>3.900764549851771E-3</v>
      </c>
      <c r="P88" s="9"/>
    </row>
    <row r="89" spans="1:119" ht="16.5" thickBot="1">
      <c r="A89" s="14" t="s">
        <v>66</v>
      </c>
      <c r="B89" s="23"/>
      <c r="C89" s="22"/>
      <c r="D89" s="15">
        <f t="shared" ref="D89:M89" si="18">SUM(D5,D13,D17,D44,D71,D79,D86)</f>
        <v>8977532</v>
      </c>
      <c r="E89" s="15">
        <f t="shared" si="18"/>
        <v>19519772</v>
      </c>
      <c r="F89" s="15">
        <f t="shared" si="18"/>
        <v>0</v>
      </c>
      <c r="G89" s="15">
        <f t="shared" si="18"/>
        <v>1823368</v>
      </c>
      <c r="H89" s="15">
        <f t="shared" si="18"/>
        <v>0</v>
      </c>
      <c r="I89" s="15">
        <f t="shared" si="18"/>
        <v>3501135</v>
      </c>
      <c r="J89" s="15">
        <f t="shared" si="18"/>
        <v>0</v>
      </c>
      <c r="K89" s="15">
        <f t="shared" si="18"/>
        <v>0</v>
      </c>
      <c r="L89" s="15">
        <f t="shared" si="18"/>
        <v>0</v>
      </c>
      <c r="M89" s="15">
        <f t="shared" si="18"/>
        <v>0</v>
      </c>
      <c r="N89" s="15">
        <f t="shared" si="16"/>
        <v>33821807</v>
      </c>
      <c r="O89" s="38">
        <f t="shared" si="12"/>
        <v>1759.078743433713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146</v>
      </c>
      <c r="M91" s="49"/>
      <c r="N91" s="49"/>
      <c r="O91" s="44">
        <v>19227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126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6115830</v>
      </c>
      <c r="E5" s="27">
        <f t="shared" si="0"/>
        <v>3023559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9139389</v>
      </c>
      <c r="O5" s="33">
        <f t="shared" ref="O5:O36" si="2">(N5/O$87)</f>
        <v>473.59254845061662</v>
      </c>
      <c r="P5" s="6"/>
    </row>
    <row r="6" spans="1:133">
      <c r="A6" s="12"/>
      <c r="B6" s="25">
        <v>311</v>
      </c>
      <c r="C6" s="20" t="s">
        <v>3</v>
      </c>
      <c r="D6" s="47">
        <v>5971131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5971131</v>
      </c>
      <c r="O6" s="48">
        <f t="shared" si="2"/>
        <v>309.41708985387089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1638084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1638084</v>
      </c>
      <c r="O7" s="48">
        <f t="shared" si="2"/>
        <v>84.883614882371234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189579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189579</v>
      </c>
      <c r="O8" s="48">
        <f t="shared" si="2"/>
        <v>9.8237641206342623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1195896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1195896</v>
      </c>
      <c r="O9" s="48">
        <f t="shared" si="2"/>
        <v>61.969945072028189</v>
      </c>
      <c r="P9" s="9"/>
    </row>
    <row r="10" spans="1:133">
      <c r="A10" s="12"/>
      <c r="B10" s="25">
        <v>315</v>
      </c>
      <c r="C10" s="20" t="s">
        <v>14</v>
      </c>
      <c r="D10" s="47">
        <v>129360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129360</v>
      </c>
      <c r="O10" s="48">
        <f t="shared" si="2"/>
        <v>6.7032853145403672</v>
      </c>
      <c r="P10" s="9"/>
    </row>
    <row r="11" spans="1:133">
      <c r="A11" s="12"/>
      <c r="B11" s="25">
        <v>316</v>
      </c>
      <c r="C11" s="20" t="s">
        <v>15</v>
      </c>
      <c r="D11" s="47">
        <v>15339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15339</v>
      </c>
      <c r="O11" s="48">
        <f t="shared" si="2"/>
        <v>0.79484920717172769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126966</v>
      </c>
      <c r="E12" s="32">
        <f t="shared" si="3"/>
        <v>325907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1119403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1572276</v>
      </c>
      <c r="O12" s="46">
        <f t="shared" si="2"/>
        <v>81.473520572080005</v>
      </c>
      <c r="P12" s="10"/>
    </row>
    <row r="13" spans="1:133">
      <c r="A13" s="12"/>
      <c r="B13" s="25">
        <v>322</v>
      </c>
      <c r="C13" s="20" t="s">
        <v>0</v>
      </c>
      <c r="D13" s="47">
        <v>90058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90058</v>
      </c>
      <c r="O13" s="48">
        <f t="shared" si="2"/>
        <v>4.6667012125608869</v>
      </c>
      <c r="P13" s="9"/>
    </row>
    <row r="14" spans="1:133">
      <c r="A14" s="12"/>
      <c r="B14" s="25">
        <v>325.2</v>
      </c>
      <c r="C14" s="20" t="s">
        <v>102</v>
      </c>
      <c r="D14" s="47">
        <v>0</v>
      </c>
      <c r="E14" s="47">
        <v>325907</v>
      </c>
      <c r="F14" s="47">
        <v>0</v>
      </c>
      <c r="G14" s="47">
        <v>0</v>
      </c>
      <c r="H14" s="47">
        <v>0</v>
      </c>
      <c r="I14" s="47">
        <v>1119403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1445310</v>
      </c>
      <c r="O14" s="48">
        <f t="shared" si="2"/>
        <v>74.894289563685362</v>
      </c>
      <c r="P14" s="9"/>
    </row>
    <row r="15" spans="1:133">
      <c r="A15" s="12"/>
      <c r="B15" s="25">
        <v>329</v>
      </c>
      <c r="C15" s="20" t="s">
        <v>17</v>
      </c>
      <c r="D15" s="47">
        <v>36908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36908</v>
      </c>
      <c r="O15" s="48">
        <f t="shared" si="2"/>
        <v>1.9125297958337653</v>
      </c>
      <c r="P15" s="9"/>
    </row>
    <row r="16" spans="1:133" ht="15.75">
      <c r="A16" s="29" t="s">
        <v>20</v>
      </c>
      <c r="B16" s="30"/>
      <c r="C16" s="31"/>
      <c r="D16" s="32">
        <f>SUM(D17:D40)</f>
        <v>2098119</v>
      </c>
      <c r="E16" s="32">
        <f t="shared" ref="E16:M16" si="4">SUM(E17:E40)</f>
        <v>3455313</v>
      </c>
      <c r="F16" s="32">
        <f t="shared" si="4"/>
        <v>0</v>
      </c>
      <c r="G16" s="32">
        <f t="shared" si="4"/>
        <v>2176148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7729580</v>
      </c>
      <c r="O16" s="46">
        <f t="shared" si="2"/>
        <v>400.53787957301273</v>
      </c>
      <c r="P16" s="10"/>
    </row>
    <row r="17" spans="1:16">
      <c r="A17" s="12"/>
      <c r="B17" s="25">
        <v>331.1</v>
      </c>
      <c r="C17" s="20" t="s">
        <v>18</v>
      </c>
      <c r="D17" s="47">
        <v>0</v>
      </c>
      <c r="E17" s="47">
        <v>57907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57907</v>
      </c>
      <c r="O17" s="48">
        <f t="shared" si="2"/>
        <v>3.000673644937299</v>
      </c>
      <c r="P17" s="9"/>
    </row>
    <row r="18" spans="1:16">
      <c r="A18" s="12"/>
      <c r="B18" s="25">
        <v>331.2</v>
      </c>
      <c r="C18" s="20" t="s">
        <v>19</v>
      </c>
      <c r="D18" s="47">
        <v>74468</v>
      </c>
      <c r="E18" s="47">
        <v>60286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134754</v>
      </c>
      <c r="O18" s="48">
        <f t="shared" si="2"/>
        <v>6.982796144678205</v>
      </c>
      <c r="P18" s="9"/>
    </row>
    <row r="19" spans="1:16">
      <c r="A19" s="12"/>
      <c r="B19" s="25">
        <v>331.39</v>
      </c>
      <c r="C19" s="20" t="s">
        <v>103</v>
      </c>
      <c r="D19" s="47">
        <v>0</v>
      </c>
      <c r="E19" s="47">
        <v>65003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65003</v>
      </c>
      <c r="O19" s="48">
        <f t="shared" si="2"/>
        <v>3.3683801430200022</v>
      </c>
      <c r="P19" s="9"/>
    </row>
    <row r="20" spans="1:16">
      <c r="A20" s="12"/>
      <c r="B20" s="25">
        <v>331.9</v>
      </c>
      <c r="C20" s="20" t="s">
        <v>21</v>
      </c>
      <c r="D20" s="47">
        <v>0</v>
      </c>
      <c r="E20" s="47">
        <v>170397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170397</v>
      </c>
      <c r="O20" s="48">
        <f t="shared" si="2"/>
        <v>8.8297751062286256</v>
      </c>
      <c r="P20" s="9"/>
    </row>
    <row r="21" spans="1:16">
      <c r="A21" s="12"/>
      <c r="B21" s="25">
        <v>334.1</v>
      </c>
      <c r="C21" s="20" t="s">
        <v>22</v>
      </c>
      <c r="D21" s="47">
        <v>0</v>
      </c>
      <c r="E21" s="47">
        <v>0</v>
      </c>
      <c r="F21" s="47">
        <v>0</v>
      </c>
      <c r="G21" s="47">
        <v>379305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379305</v>
      </c>
      <c r="O21" s="48">
        <f t="shared" si="2"/>
        <v>19.655145610944139</v>
      </c>
      <c r="P21" s="9"/>
    </row>
    <row r="22" spans="1:16">
      <c r="A22" s="12"/>
      <c r="B22" s="25">
        <v>334.2</v>
      </c>
      <c r="C22" s="20" t="s">
        <v>23</v>
      </c>
      <c r="D22" s="47">
        <v>77043</v>
      </c>
      <c r="E22" s="47">
        <v>64521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141564</v>
      </c>
      <c r="O22" s="48">
        <f t="shared" si="2"/>
        <v>7.3356824541403256</v>
      </c>
      <c r="P22" s="9"/>
    </row>
    <row r="23" spans="1:16">
      <c r="A23" s="12"/>
      <c r="B23" s="25">
        <v>334.34</v>
      </c>
      <c r="C23" s="20" t="s">
        <v>24</v>
      </c>
      <c r="D23" s="47">
        <v>0</v>
      </c>
      <c r="E23" s="47">
        <v>70588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70588</v>
      </c>
      <c r="O23" s="48">
        <f t="shared" si="2"/>
        <v>3.6577883718520052</v>
      </c>
      <c r="P23" s="9"/>
    </row>
    <row r="24" spans="1:16">
      <c r="A24" s="12"/>
      <c r="B24" s="25">
        <v>334.39</v>
      </c>
      <c r="C24" s="20" t="s">
        <v>25</v>
      </c>
      <c r="D24" s="47">
        <v>2060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6" si="5">SUM(D24:M24)</f>
        <v>2060</v>
      </c>
      <c r="O24" s="48">
        <f t="shared" si="2"/>
        <v>0.10674681314125817</v>
      </c>
      <c r="P24" s="9"/>
    </row>
    <row r="25" spans="1:16">
      <c r="A25" s="12"/>
      <c r="B25" s="25">
        <v>334.61</v>
      </c>
      <c r="C25" s="20" t="s">
        <v>27</v>
      </c>
      <c r="D25" s="47">
        <v>39000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39000</v>
      </c>
      <c r="O25" s="48">
        <f t="shared" si="2"/>
        <v>2.020934811897606</v>
      </c>
      <c r="P25" s="9"/>
    </row>
    <row r="26" spans="1:16">
      <c r="A26" s="12"/>
      <c r="B26" s="25">
        <v>334.7</v>
      </c>
      <c r="C26" s="20" t="s">
        <v>29</v>
      </c>
      <c r="D26" s="47">
        <v>244974</v>
      </c>
      <c r="E26" s="47">
        <v>0</v>
      </c>
      <c r="F26" s="47">
        <v>0</v>
      </c>
      <c r="G26" s="47">
        <v>1796843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2041817</v>
      </c>
      <c r="O26" s="48">
        <f t="shared" si="2"/>
        <v>105.8045911493419</v>
      </c>
      <c r="P26" s="9"/>
    </row>
    <row r="27" spans="1:16">
      <c r="A27" s="12"/>
      <c r="B27" s="25">
        <v>335.12</v>
      </c>
      <c r="C27" s="20" t="s">
        <v>30</v>
      </c>
      <c r="D27" s="47">
        <v>307483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307483</v>
      </c>
      <c r="O27" s="48">
        <f t="shared" si="2"/>
        <v>15.93341278889004</v>
      </c>
      <c r="P27" s="9"/>
    </row>
    <row r="28" spans="1:16">
      <c r="A28" s="12"/>
      <c r="B28" s="25">
        <v>335.13</v>
      </c>
      <c r="C28" s="20" t="s">
        <v>31</v>
      </c>
      <c r="D28" s="47">
        <v>16608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16608</v>
      </c>
      <c r="O28" s="48">
        <f t="shared" si="2"/>
        <v>0.86060731682039593</v>
      </c>
      <c r="P28" s="9"/>
    </row>
    <row r="29" spans="1:16">
      <c r="A29" s="12"/>
      <c r="B29" s="25">
        <v>335.14</v>
      </c>
      <c r="C29" s="20" t="s">
        <v>32</v>
      </c>
      <c r="D29" s="47">
        <v>23836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23836</v>
      </c>
      <c r="O29" s="48">
        <f t="shared" si="2"/>
        <v>1.2351539019587523</v>
      </c>
      <c r="P29" s="9"/>
    </row>
    <row r="30" spans="1:16">
      <c r="A30" s="12"/>
      <c r="B30" s="25">
        <v>335.15</v>
      </c>
      <c r="C30" s="20" t="s">
        <v>33</v>
      </c>
      <c r="D30" s="47">
        <v>389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389</v>
      </c>
      <c r="O30" s="48">
        <f t="shared" si="2"/>
        <v>2.0157529277645352E-2</v>
      </c>
      <c r="P30" s="9"/>
    </row>
    <row r="31" spans="1:16">
      <c r="A31" s="12"/>
      <c r="B31" s="25">
        <v>335.16</v>
      </c>
      <c r="C31" s="20" t="s">
        <v>34</v>
      </c>
      <c r="D31" s="47">
        <v>217000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217000</v>
      </c>
      <c r="O31" s="48">
        <f t="shared" si="2"/>
        <v>11.244688568763602</v>
      </c>
      <c r="P31" s="9"/>
    </row>
    <row r="32" spans="1:16">
      <c r="A32" s="12"/>
      <c r="B32" s="25">
        <v>335.18</v>
      </c>
      <c r="C32" s="20" t="s">
        <v>35</v>
      </c>
      <c r="D32" s="47">
        <v>1020141</v>
      </c>
      <c r="E32" s="47">
        <v>720749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1740890</v>
      </c>
      <c r="O32" s="48">
        <f t="shared" si="2"/>
        <v>90.210902684215981</v>
      </c>
      <c r="P32" s="9"/>
    </row>
    <row r="33" spans="1:16">
      <c r="A33" s="12"/>
      <c r="B33" s="25">
        <v>335.49</v>
      </c>
      <c r="C33" s="20" t="s">
        <v>37</v>
      </c>
      <c r="D33" s="47">
        <v>0</v>
      </c>
      <c r="E33" s="47">
        <v>1364870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1364870</v>
      </c>
      <c r="O33" s="48">
        <f t="shared" si="2"/>
        <v>70.725981967043211</v>
      </c>
      <c r="P33" s="9"/>
    </row>
    <row r="34" spans="1:16">
      <c r="A34" s="12"/>
      <c r="B34" s="25">
        <v>335.5</v>
      </c>
      <c r="C34" s="20" t="s">
        <v>38</v>
      </c>
      <c r="D34" s="47">
        <v>0</v>
      </c>
      <c r="E34" s="47">
        <v>350000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350000</v>
      </c>
      <c r="O34" s="48">
        <f t="shared" si="2"/>
        <v>18.136594465747745</v>
      </c>
      <c r="P34" s="9"/>
    </row>
    <row r="35" spans="1:16">
      <c r="A35" s="12"/>
      <c r="B35" s="25">
        <v>335.7</v>
      </c>
      <c r="C35" s="20" t="s">
        <v>39</v>
      </c>
      <c r="D35" s="47">
        <v>4476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4476</v>
      </c>
      <c r="O35" s="48">
        <f t="shared" si="2"/>
        <v>0.23194113379624831</v>
      </c>
      <c r="P35" s="9"/>
    </row>
    <row r="36" spans="1:16">
      <c r="A36" s="12"/>
      <c r="B36" s="25">
        <v>335.8</v>
      </c>
      <c r="C36" s="20" t="s">
        <v>40</v>
      </c>
      <c r="D36" s="47">
        <v>0</v>
      </c>
      <c r="E36" s="47">
        <v>408301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408301</v>
      </c>
      <c r="O36" s="48">
        <f t="shared" si="2"/>
        <v>21.157684734169344</v>
      </c>
      <c r="P36" s="9"/>
    </row>
    <row r="37" spans="1:16">
      <c r="A37" s="12"/>
      <c r="B37" s="25">
        <v>337.1</v>
      </c>
      <c r="C37" s="20" t="s">
        <v>119</v>
      </c>
      <c r="D37" s="47">
        <v>6878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2" si="6">SUM(D37:M37)</f>
        <v>6878</v>
      </c>
      <c r="O37" s="48">
        <f t="shared" ref="O37:O68" si="7">(N37/O$87)</f>
        <v>0.35640999067260853</v>
      </c>
      <c r="P37" s="9"/>
    </row>
    <row r="38" spans="1:16">
      <c r="A38" s="12"/>
      <c r="B38" s="25">
        <v>337.9</v>
      </c>
      <c r="C38" s="20" t="s">
        <v>120</v>
      </c>
      <c r="D38" s="47">
        <v>15358</v>
      </c>
      <c r="E38" s="47">
        <v>34256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49614</v>
      </c>
      <c r="O38" s="48">
        <f t="shared" si="7"/>
        <v>2.5709399937817392</v>
      </c>
      <c r="P38" s="9"/>
    </row>
    <row r="39" spans="1:16">
      <c r="A39" s="12"/>
      <c r="B39" s="25">
        <v>338</v>
      </c>
      <c r="C39" s="20" t="s">
        <v>41</v>
      </c>
      <c r="D39" s="47">
        <v>0</v>
      </c>
      <c r="E39" s="47">
        <v>88435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88435</v>
      </c>
      <c r="O39" s="48">
        <f t="shared" si="7"/>
        <v>4.5825992330811482</v>
      </c>
      <c r="P39" s="9"/>
    </row>
    <row r="40" spans="1:16">
      <c r="A40" s="12"/>
      <c r="B40" s="25">
        <v>339</v>
      </c>
      <c r="C40" s="20" t="s">
        <v>42</v>
      </c>
      <c r="D40" s="47">
        <v>48405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48405</v>
      </c>
      <c r="O40" s="48">
        <f t="shared" si="7"/>
        <v>2.5082910146129134</v>
      </c>
      <c r="P40" s="9"/>
    </row>
    <row r="41" spans="1:16" ht="15.75">
      <c r="A41" s="29" t="s">
        <v>47</v>
      </c>
      <c r="B41" s="30"/>
      <c r="C41" s="31"/>
      <c r="D41" s="32">
        <f t="shared" ref="D41:M41" si="8">SUM(D42:D68)</f>
        <v>287958</v>
      </c>
      <c r="E41" s="32">
        <f t="shared" si="8"/>
        <v>868362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1605809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6"/>
        <v>2762129</v>
      </c>
      <c r="O41" s="46">
        <f t="shared" si="7"/>
        <v>143.13032438594672</v>
      </c>
      <c r="P41" s="10"/>
    </row>
    <row r="42" spans="1:16">
      <c r="A42" s="12"/>
      <c r="B42" s="25">
        <v>341.1</v>
      </c>
      <c r="C42" s="20" t="s">
        <v>50</v>
      </c>
      <c r="D42" s="47">
        <v>0</v>
      </c>
      <c r="E42" s="47">
        <v>67657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67657</v>
      </c>
      <c r="O42" s="48">
        <f t="shared" si="7"/>
        <v>3.5059073479117009</v>
      </c>
      <c r="P42" s="9"/>
    </row>
    <row r="43" spans="1:16">
      <c r="A43" s="12"/>
      <c r="B43" s="25">
        <v>341.16</v>
      </c>
      <c r="C43" s="20" t="s">
        <v>105</v>
      </c>
      <c r="D43" s="47">
        <v>0</v>
      </c>
      <c r="E43" s="47">
        <v>40911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8" si="9">SUM(D43:M43)</f>
        <v>40911</v>
      </c>
      <c r="O43" s="48">
        <f t="shared" si="7"/>
        <v>2.1199606176805887</v>
      </c>
      <c r="P43" s="9"/>
    </row>
    <row r="44" spans="1:16">
      <c r="A44" s="12"/>
      <c r="B44" s="25">
        <v>341.2</v>
      </c>
      <c r="C44" s="20" t="s">
        <v>51</v>
      </c>
      <c r="D44" s="47">
        <v>0</v>
      </c>
      <c r="E44" s="47">
        <v>3004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3004</v>
      </c>
      <c r="O44" s="48">
        <f t="shared" si="7"/>
        <v>0.15566379935744637</v>
      </c>
      <c r="P44" s="9"/>
    </row>
    <row r="45" spans="1:16">
      <c r="A45" s="12"/>
      <c r="B45" s="25">
        <v>341.51</v>
      </c>
      <c r="C45" s="20" t="s">
        <v>52</v>
      </c>
      <c r="D45" s="47">
        <v>132245</v>
      </c>
      <c r="E45" s="47">
        <v>71365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203610</v>
      </c>
      <c r="O45" s="48">
        <f t="shared" si="7"/>
        <v>10.550834283345424</v>
      </c>
      <c r="P45" s="9"/>
    </row>
    <row r="46" spans="1:16">
      <c r="A46" s="12"/>
      <c r="B46" s="25">
        <v>341.53</v>
      </c>
      <c r="C46" s="20" t="s">
        <v>53</v>
      </c>
      <c r="D46" s="47">
        <v>303</v>
      </c>
      <c r="E46" s="47">
        <v>19008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19311</v>
      </c>
      <c r="O46" s="48">
        <f t="shared" si="7"/>
        <v>1.0006736449372993</v>
      </c>
      <c r="P46" s="9"/>
    </row>
    <row r="47" spans="1:16">
      <c r="A47" s="12"/>
      <c r="B47" s="25">
        <v>341.55</v>
      </c>
      <c r="C47" s="20" t="s">
        <v>54</v>
      </c>
      <c r="D47" s="47">
        <v>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</v>
      </c>
      <c r="O47" s="48">
        <f t="shared" si="7"/>
        <v>3.1091304798424707E-4</v>
      </c>
      <c r="P47" s="9"/>
    </row>
    <row r="48" spans="1:16">
      <c r="A48" s="12"/>
      <c r="B48" s="25">
        <v>341.56</v>
      </c>
      <c r="C48" s="20" t="s">
        <v>55</v>
      </c>
      <c r="D48" s="47">
        <v>18730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18730</v>
      </c>
      <c r="O48" s="48">
        <f t="shared" si="7"/>
        <v>0.97056689812415797</v>
      </c>
      <c r="P48" s="9"/>
    </row>
    <row r="49" spans="1:16">
      <c r="A49" s="12"/>
      <c r="B49" s="25">
        <v>341.9</v>
      </c>
      <c r="C49" s="20" t="s">
        <v>106</v>
      </c>
      <c r="D49" s="47">
        <v>0</v>
      </c>
      <c r="E49" s="47">
        <v>9068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9068</v>
      </c>
      <c r="O49" s="48">
        <f t="shared" si="7"/>
        <v>0.46989325318685876</v>
      </c>
      <c r="P49" s="9"/>
    </row>
    <row r="50" spans="1:16">
      <c r="A50" s="12"/>
      <c r="B50" s="25">
        <v>342.1</v>
      </c>
      <c r="C50" s="20" t="s">
        <v>56</v>
      </c>
      <c r="D50" s="47">
        <v>0</v>
      </c>
      <c r="E50" s="47">
        <v>144326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144326</v>
      </c>
      <c r="O50" s="48">
        <f t="shared" si="7"/>
        <v>7.4788060938957406</v>
      </c>
      <c r="P50" s="9"/>
    </row>
    <row r="51" spans="1:16">
      <c r="A51" s="12"/>
      <c r="B51" s="25">
        <v>342.3</v>
      </c>
      <c r="C51" s="20" t="s">
        <v>57</v>
      </c>
      <c r="D51" s="47">
        <v>0</v>
      </c>
      <c r="E51" s="47">
        <v>3604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3604</v>
      </c>
      <c r="O51" s="48">
        <f t="shared" si="7"/>
        <v>0.18675510415587107</v>
      </c>
      <c r="P51" s="9"/>
    </row>
    <row r="52" spans="1:16">
      <c r="A52" s="12"/>
      <c r="B52" s="25">
        <v>342.4</v>
      </c>
      <c r="C52" s="20" t="s">
        <v>58</v>
      </c>
      <c r="D52" s="47">
        <v>0</v>
      </c>
      <c r="E52" s="47">
        <v>135411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135411</v>
      </c>
      <c r="O52" s="48">
        <f t="shared" si="7"/>
        <v>7.0168411234324797</v>
      </c>
      <c r="P52" s="9"/>
    </row>
    <row r="53" spans="1:16">
      <c r="A53" s="12"/>
      <c r="B53" s="25">
        <v>342.6</v>
      </c>
      <c r="C53" s="20" t="s">
        <v>59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1131122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1131122</v>
      </c>
      <c r="O53" s="48">
        <f t="shared" si="7"/>
        <v>58.613431443672923</v>
      </c>
      <c r="P53" s="9"/>
    </row>
    <row r="54" spans="1:16">
      <c r="A54" s="12"/>
      <c r="B54" s="25">
        <v>343.4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474687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474687</v>
      </c>
      <c r="O54" s="48">
        <f t="shared" si="7"/>
        <v>24.597730334749716</v>
      </c>
      <c r="P54" s="9"/>
    </row>
    <row r="55" spans="1:16">
      <c r="A55" s="12"/>
      <c r="B55" s="25">
        <v>343.9</v>
      </c>
      <c r="C55" s="20" t="s">
        <v>121</v>
      </c>
      <c r="D55" s="47">
        <v>0</v>
      </c>
      <c r="E55" s="47">
        <v>48265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48265</v>
      </c>
      <c r="O55" s="48">
        <f t="shared" si="7"/>
        <v>2.5010363768266139</v>
      </c>
      <c r="P55" s="9"/>
    </row>
    <row r="56" spans="1:16">
      <c r="A56" s="12"/>
      <c r="B56" s="25">
        <v>346.4</v>
      </c>
      <c r="C56" s="20" t="s">
        <v>62</v>
      </c>
      <c r="D56" s="47">
        <v>12468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12468</v>
      </c>
      <c r="O56" s="48">
        <f t="shared" si="7"/>
        <v>0.64607731371126542</v>
      </c>
      <c r="P56" s="9"/>
    </row>
    <row r="57" spans="1:16">
      <c r="A57" s="12"/>
      <c r="B57" s="25">
        <v>347.1</v>
      </c>
      <c r="C57" s="20" t="s">
        <v>63</v>
      </c>
      <c r="D57" s="47">
        <v>78943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78943</v>
      </c>
      <c r="O57" s="48">
        <f t="shared" si="7"/>
        <v>4.0907347911700693</v>
      </c>
      <c r="P57" s="9"/>
    </row>
    <row r="58" spans="1:16">
      <c r="A58" s="12"/>
      <c r="B58" s="25">
        <v>347.2</v>
      </c>
      <c r="C58" s="20" t="s">
        <v>64</v>
      </c>
      <c r="D58" s="47">
        <v>22622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22622</v>
      </c>
      <c r="O58" s="48">
        <f t="shared" si="7"/>
        <v>1.1722458285832729</v>
      </c>
      <c r="P58" s="9"/>
    </row>
    <row r="59" spans="1:16">
      <c r="A59" s="12"/>
      <c r="B59" s="25">
        <v>348.82</v>
      </c>
      <c r="C59" s="20" t="s">
        <v>107</v>
      </c>
      <c r="D59" s="47">
        <v>0</v>
      </c>
      <c r="E59" s="47">
        <v>9994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9994</v>
      </c>
      <c r="O59" s="48">
        <f t="shared" si="7"/>
        <v>0.51787750025909418</v>
      </c>
      <c r="P59" s="9"/>
    </row>
    <row r="60" spans="1:16">
      <c r="A60" s="12"/>
      <c r="B60" s="25">
        <v>348.85</v>
      </c>
      <c r="C60" s="20" t="s">
        <v>108</v>
      </c>
      <c r="D60" s="47">
        <v>0</v>
      </c>
      <c r="E60" s="47">
        <v>76960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76960</v>
      </c>
      <c r="O60" s="48">
        <f t="shared" si="7"/>
        <v>3.9879780288112756</v>
      </c>
      <c r="P60" s="9"/>
    </row>
    <row r="61" spans="1:16">
      <c r="A61" s="12"/>
      <c r="B61" s="25">
        <v>348.88</v>
      </c>
      <c r="C61" s="20" t="s">
        <v>109</v>
      </c>
      <c r="D61" s="47">
        <v>0</v>
      </c>
      <c r="E61" s="47">
        <v>10874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10874</v>
      </c>
      <c r="O61" s="48">
        <f t="shared" si="7"/>
        <v>0.56347808063011706</v>
      </c>
      <c r="P61" s="9"/>
    </row>
    <row r="62" spans="1:16">
      <c r="A62" s="12"/>
      <c r="B62" s="25">
        <v>348.92099999999999</v>
      </c>
      <c r="C62" s="20" t="s">
        <v>110</v>
      </c>
      <c r="D62" s="47">
        <v>0</v>
      </c>
      <c r="E62" s="47">
        <v>5544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5544</v>
      </c>
      <c r="O62" s="48">
        <f t="shared" si="7"/>
        <v>0.28728365633744429</v>
      </c>
      <c r="P62" s="9"/>
    </row>
    <row r="63" spans="1:16">
      <c r="A63" s="12"/>
      <c r="B63" s="25">
        <v>348.92200000000003</v>
      </c>
      <c r="C63" s="20" t="s">
        <v>111</v>
      </c>
      <c r="D63" s="47">
        <v>0</v>
      </c>
      <c r="E63" s="47">
        <v>5544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5544</v>
      </c>
      <c r="O63" s="48">
        <f t="shared" si="7"/>
        <v>0.28728365633744429</v>
      </c>
      <c r="P63" s="9"/>
    </row>
    <row r="64" spans="1:16">
      <c r="A64" s="12"/>
      <c r="B64" s="25">
        <v>348.923</v>
      </c>
      <c r="C64" s="20" t="s">
        <v>112</v>
      </c>
      <c r="D64" s="47">
        <v>0</v>
      </c>
      <c r="E64" s="47">
        <v>5544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5544</v>
      </c>
      <c r="O64" s="48">
        <f t="shared" si="7"/>
        <v>0.28728365633744429</v>
      </c>
      <c r="P64" s="9"/>
    </row>
    <row r="65" spans="1:16">
      <c r="A65" s="12"/>
      <c r="B65" s="25">
        <v>348.92399999999998</v>
      </c>
      <c r="C65" s="20" t="s">
        <v>113</v>
      </c>
      <c r="D65" s="47">
        <v>0</v>
      </c>
      <c r="E65" s="47">
        <v>5544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5544</v>
      </c>
      <c r="O65" s="48">
        <f t="shared" si="7"/>
        <v>0.28728365633744429</v>
      </c>
      <c r="P65" s="9"/>
    </row>
    <row r="66" spans="1:16">
      <c r="A66" s="12"/>
      <c r="B66" s="25">
        <v>348.93</v>
      </c>
      <c r="C66" s="20" t="s">
        <v>65</v>
      </c>
      <c r="D66" s="47">
        <v>0</v>
      </c>
      <c r="E66" s="47">
        <v>76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76</v>
      </c>
      <c r="O66" s="48">
        <f t="shared" si="7"/>
        <v>3.9382319411337963E-3</v>
      </c>
      <c r="P66" s="9"/>
    </row>
    <row r="67" spans="1:16">
      <c r="A67" s="12"/>
      <c r="B67" s="25">
        <v>348.93099999999998</v>
      </c>
      <c r="C67" s="20" t="s">
        <v>114</v>
      </c>
      <c r="D67" s="47">
        <v>0</v>
      </c>
      <c r="E67" s="47">
        <v>199828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199828</v>
      </c>
      <c r="O67" s="48">
        <f t="shared" si="7"/>
        <v>10.354855425432687</v>
      </c>
      <c r="P67" s="9"/>
    </row>
    <row r="68" spans="1:16">
      <c r="A68" s="12"/>
      <c r="B68" s="25">
        <v>349</v>
      </c>
      <c r="C68" s="20" t="s">
        <v>1</v>
      </c>
      <c r="D68" s="47">
        <v>22641</v>
      </c>
      <c r="E68" s="47">
        <v>5835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28476</v>
      </c>
      <c r="O68" s="48">
        <f t="shared" si="7"/>
        <v>1.4755933257332365</v>
      </c>
      <c r="P68" s="9"/>
    </row>
    <row r="69" spans="1:16" ht="15.75">
      <c r="A69" s="29" t="s">
        <v>48</v>
      </c>
      <c r="B69" s="30"/>
      <c r="C69" s="31"/>
      <c r="D69" s="32">
        <f t="shared" ref="D69:M69" si="10">SUM(D70:D75)</f>
        <v>11154</v>
      </c>
      <c r="E69" s="32">
        <f t="shared" si="10"/>
        <v>611061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ref="N69:N85" si="11">SUM(D69:M69)</f>
        <v>622215</v>
      </c>
      <c r="O69" s="46">
        <f t="shared" ref="O69:O85" si="12">(N69/O$87)</f>
        <v>32.242460358586385</v>
      </c>
      <c r="P69" s="10"/>
    </row>
    <row r="70" spans="1:16">
      <c r="A70" s="13"/>
      <c r="B70" s="40">
        <v>351.1</v>
      </c>
      <c r="C70" s="21" t="s">
        <v>82</v>
      </c>
      <c r="D70" s="47">
        <v>0</v>
      </c>
      <c r="E70" s="47">
        <v>19930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19930</v>
      </c>
      <c r="O70" s="48">
        <f t="shared" si="12"/>
        <v>1.0327495077210074</v>
      </c>
      <c r="P70" s="9"/>
    </row>
    <row r="71" spans="1:16">
      <c r="A71" s="13"/>
      <c r="B71" s="40">
        <v>351.8</v>
      </c>
      <c r="C71" s="21" t="s">
        <v>115</v>
      </c>
      <c r="D71" s="47">
        <v>0</v>
      </c>
      <c r="E71" s="47">
        <v>-1973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-1973</v>
      </c>
      <c r="O71" s="48">
        <f t="shared" si="12"/>
        <v>-0.10223857394548658</v>
      </c>
      <c r="P71" s="9"/>
    </row>
    <row r="72" spans="1:16">
      <c r="A72" s="13"/>
      <c r="B72" s="40">
        <v>352</v>
      </c>
      <c r="C72" s="21" t="s">
        <v>84</v>
      </c>
      <c r="D72" s="47">
        <v>11154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11154</v>
      </c>
      <c r="O72" s="48">
        <f t="shared" si="12"/>
        <v>0.57798735620271535</v>
      </c>
      <c r="P72" s="9"/>
    </row>
    <row r="73" spans="1:16">
      <c r="A73" s="13"/>
      <c r="B73" s="40">
        <v>355</v>
      </c>
      <c r="C73" s="21" t="s">
        <v>122</v>
      </c>
      <c r="D73" s="47">
        <v>0</v>
      </c>
      <c r="E73" s="47">
        <v>506629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506629</v>
      </c>
      <c r="O73" s="48">
        <f t="shared" si="12"/>
        <v>26.252927764535183</v>
      </c>
      <c r="P73" s="9"/>
    </row>
    <row r="74" spans="1:16">
      <c r="A74" s="13"/>
      <c r="B74" s="40">
        <v>356</v>
      </c>
      <c r="C74" s="21" t="s">
        <v>123</v>
      </c>
      <c r="D74" s="47">
        <v>0</v>
      </c>
      <c r="E74" s="47">
        <v>2000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2000</v>
      </c>
      <c r="O74" s="48">
        <f t="shared" si="12"/>
        <v>0.10363768266141569</v>
      </c>
      <c r="P74" s="9"/>
    </row>
    <row r="75" spans="1:16">
      <c r="A75" s="13"/>
      <c r="B75" s="40">
        <v>359</v>
      </c>
      <c r="C75" s="21" t="s">
        <v>85</v>
      </c>
      <c r="D75" s="47">
        <v>0</v>
      </c>
      <c r="E75" s="47">
        <v>84475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84475</v>
      </c>
      <c r="O75" s="48">
        <f t="shared" si="12"/>
        <v>4.3773966214115454</v>
      </c>
      <c r="P75" s="9"/>
    </row>
    <row r="76" spans="1:16" ht="15.75">
      <c r="A76" s="29" t="s">
        <v>4</v>
      </c>
      <c r="B76" s="30"/>
      <c r="C76" s="31"/>
      <c r="D76" s="32">
        <f t="shared" ref="D76:M76" si="13">SUM(D77:D81)</f>
        <v>136824</v>
      </c>
      <c r="E76" s="32">
        <f t="shared" si="13"/>
        <v>372867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157096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si="11"/>
        <v>666787</v>
      </c>
      <c r="O76" s="46">
        <f t="shared" si="12"/>
        <v>34.55212975437869</v>
      </c>
      <c r="P76" s="10"/>
    </row>
    <row r="77" spans="1:16">
      <c r="A77" s="12"/>
      <c r="B77" s="25">
        <v>361.1</v>
      </c>
      <c r="C77" s="20" t="s">
        <v>86</v>
      </c>
      <c r="D77" s="47">
        <v>14844</v>
      </c>
      <c r="E77" s="47">
        <v>14353</v>
      </c>
      <c r="F77" s="47">
        <v>0</v>
      </c>
      <c r="G77" s="47">
        <v>0</v>
      </c>
      <c r="H77" s="47">
        <v>0</v>
      </c>
      <c r="I77" s="47">
        <v>78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29275</v>
      </c>
      <c r="O77" s="48">
        <f t="shared" si="12"/>
        <v>1.5169965799564722</v>
      </c>
      <c r="P77" s="9"/>
    </row>
    <row r="78" spans="1:16">
      <c r="A78" s="12"/>
      <c r="B78" s="25">
        <v>364</v>
      </c>
      <c r="C78" s="20" t="s">
        <v>88</v>
      </c>
      <c r="D78" s="47">
        <v>6568</v>
      </c>
      <c r="E78" s="47">
        <v>181040</v>
      </c>
      <c r="F78" s="47">
        <v>0</v>
      </c>
      <c r="G78" s="47">
        <v>0</v>
      </c>
      <c r="H78" s="47">
        <v>0</v>
      </c>
      <c r="I78" s="47">
        <v>18093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205701</v>
      </c>
      <c r="O78" s="48">
        <f t="shared" si="12"/>
        <v>10.659187480567935</v>
      </c>
      <c r="P78" s="9"/>
    </row>
    <row r="79" spans="1:16">
      <c r="A79" s="12"/>
      <c r="B79" s="25">
        <v>365</v>
      </c>
      <c r="C79" s="20" t="s">
        <v>89</v>
      </c>
      <c r="D79" s="47">
        <v>0</v>
      </c>
      <c r="E79" s="47">
        <v>96539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96539</v>
      </c>
      <c r="O79" s="48">
        <f t="shared" si="12"/>
        <v>5.0025391232252048</v>
      </c>
      <c r="P79" s="9"/>
    </row>
    <row r="80" spans="1:16">
      <c r="A80" s="12"/>
      <c r="B80" s="25">
        <v>366</v>
      </c>
      <c r="C80" s="20" t="s">
        <v>90</v>
      </c>
      <c r="D80" s="47">
        <v>0</v>
      </c>
      <c r="E80" s="47">
        <v>-2500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-2500</v>
      </c>
      <c r="O80" s="48">
        <f t="shared" si="12"/>
        <v>-0.12954710332676961</v>
      </c>
      <c r="P80" s="9"/>
    </row>
    <row r="81" spans="1:119">
      <c r="A81" s="12"/>
      <c r="B81" s="25">
        <v>369.3</v>
      </c>
      <c r="C81" s="20" t="s">
        <v>116</v>
      </c>
      <c r="D81" s="47">
        <v>115412</v>
      </c>
      <c r="E81" s="47">
        <v>83435</v>
      </c>
      <c r="F81" s="47">
        <v>0</v>
      </c>
      <c r="G81" s="47">
        <v>0</v>
      </c>
      <c r="H81" s="47">
        <v>0</v>
      </c>
      <c r="I81" s="47">
        <v>138925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337772</v>
      </c>
      <c r="O81" s="48">
        <f t="shared" si="12"/>
        <v>17.502953673955851</v>
      </c>
      <c r="P81" s="9"/>
    </row>
    <row r="82" spans="1:119" ht="15.75">
      <c r="A82" s="29" t="s">
        <v>49</v>
      </c>
      <c r="B82" s="30"/>
      <c r="C82" s="31"/>
      <c r="D82" s="32">
        <f t="shared" ref="D82:M82" si="14">SUM(D83:D84)</f>
        <v>353019</v>
      </c>
      <c r="E82" s="32">
        <f t="shared" si="14"/>
        <v>11125773</v>
      </c>
      <c r="F82" s="32">
        <f t="shared" si="14"/>
        <v>0</v>
      </c>
      <c r="G82" s="32">
        <f t="shared" si="14"/>
        <v>865781</v>
      </c>
      <c r="H82" s="32">
        <f t="shared" si="14"/>
        <v>0</v>
      </c>
      <c r="I82" s="32">
        <f t="shared" si="14"/>
        <v>462442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1"/>
        <v>12807015</v>
      </c>
      <c r="O82" s="46">
        <f t="shared" si="12"/>
        <v>663.64467820499533</v>
      </c>
      <c r="P82" s="9"/>
    </row>
    <row r="83" spans="1:119">
      <c r="A83" s="12"/>
      <c r="B83" s="25">
        <v>381</v>
      </c>
      <c r="C83" s="20" t="s">
        <v>92</v>
      </c>
      <c r="D83" s="47">
        <v>353019</v>
      </c>
      <c r="E83" s="47">
        <v>11125323</v>
      </c>
      <c r="F83" s="47">
        <v>0</v>
      </c>
      <c r="G83" s="47">
        <v>865781</v>
      </c>
      <c r="H83" s="47">
        <v>0</v>
      </c>
      <c r="I83" s="47">
        <v>462442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12806565</v>
      </c>
      <c r="O83" s="48">
        <f t="shared" si="12"/>
        <v>663.62135972639646</v>
      </c>
      <c r="P83" s="9"/>
    </row>
    <row r="84" spans="1:119" ht="15.75" thickBot="1">
      <c r="A84" s="12"/>
      <c r="B84" s="25">
        <v>389.9</v>
      </c>
      <c r="C84" s="20" t="s">
        <v>124</v>
      </c>
      <c r="D84" s="47">
        <v>0</v>
      </c>
      <c r="E84" s="47">
        <v>450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450</v>
      </c>
      <c r="O84" s="48">
        <f t="shared" si="12"/>
        <v>2.331847859881853E-2</v>
      </c>
      <c r="P84" s="9"/>
    </row>
    <row r="85" spans="1:119" ht="16.5" thickBot="1">
      <c r="A85" s="14" t="s">
        <v>66</v>
      </c>
      <c r="B85" s="23"/>
      <c r="C85" s="22"/>
      <c r="D85" s="15">
        <f t="shared" ref="D85:M85" si="15">SUM(D5,D12,D16,D41,D69,D76,D82)</f>
        <v>9129870</v>
      </c>
      <c r="E85" s="15">
        <f t="shared" si="15"/>
        <v>19782842</v>
      </c>
      <c r="F85" s="15">
        <f t="shared" si="15"/>
        <v>0</v>
      </c>
      <c r="G85" s="15">
        <f t="shared" si="15"/>
        <v>3041929</v>
      </c>
      <c r="H85" s="15">
        <f t="shared" si="15"/>
        <v>0</v>
      </c>
      <c r="I85" s="15">
        <f t="shared" si="15"/>
        <v>3344750</v>
      </c>
      <c r="J85" s="15">
        <f t="shared" si="15"/>
        <v>0</v>
      </c>
      <c r="K85" s="15">
        <f t="shared" si="15"/>
        <v>0</v>
      </c>
      <c r="L85" s="15">
        <f t="shared" si="15"/>
        <v>0</v>
      </c>
      <c r="M85" s="15">
        <f t="shared" si="15"/>
        <v>0</v>
      </c>
      <c r="N85" s="15">
        <f t="shared" si="11"/>
        <v>35299391</v>
      </c>
      <c r="O85" s="38">
        <f t="shared" si="12"/>
        <v>1829.1735412996165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49" t="s">
        <v>125</v>
      </c>
      <c r="M87" s="49"/>
      <c r="N87" s="49"/>
      <c r="O87" s="44">
        <v>19298</v>
      </c>
    </row>
    <row r="88" spans="1:119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</row>
    <row r="89" spans="1:119" ht="15.75" customHeight="1" thickBot="1">
      <c r="A89" s="53" t="s">
        <v>126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6168220</v>
      </c>
      <c r="E5" s="27">
        <f t="shared" si="0"/>
        <v>2940554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9108774</v>
      </c>
      <c r="O5" s="33">
        <f t="shared" ref="O5:O36" si="2">(N5/O$84)</f>
        <v>473.82303370786519</v>
      </c>
      <c r="P5" s="6"/>
    </row>
    <row r="6" spans="1:133">
      <c r="A6" s="12"/>
      <c r="B6" s="25">
        <v>311</v>
      </c>
      <c r="C6" s="20" t="s">
        <v>3</v>
      </c>
      <c r="D6" s="47">
        <v>6004308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6004308</v>
      </c>
      <c r="O6" s="48">
        <f t="shared" si="2"/>
        <v>312.33395755305867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1567766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1567766</v>
      </c>
      <c r="O7" s="48">
        <f t="shared" si="2"/>
        <v>81.552538493549733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184072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184072</v>
      </c>
      <c r="O8" s="48">
        <f t="shared" si="2"/>
        <v>9.5751144402829791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1188716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1188716</v>
      </c>
      <c r="O9" s="48">
        <f t="shared" si="2"/>
        <v>61.834997919267579</v>
      </c>
      <c r="P9" s="9"/>
    </row>
    <row r="10" spans="1:133">
      <c r="A10" s="12"/>
      <c r="B10" s="25">
        <v>315</v>
      </c>
      <c r="C10" s="20" t="s">
        <v>14</v>
      </c>
      <c r="D10" s="47">
        <v>149863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149863</v>
      </c>
      <c r="O10" s="48">
        <f t="shared" si="2"/>
        <v>7.795620058260508</v>
      </c>
      <c r="P10" s="9"/>
    </row>
    <row r="11" spans="1:133">
      <c r="A11" s="12"/>
      <c r="B11" s="25">
        <v>316</v>
      </c>
      <c r="C11" s="20" t="s">
        <v>15</v>
      </c>
      <c r="D11" s="47">
        <v>14049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14049</v>
      </c>
      <c r="O11" s="48">
        <f t="shared" si="2"/>
        <v>0.73080524344569286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182664</v>
      </c>
      <c r="E12" s="32">
        <f t="shared" si="3"/>
        <v>323633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1107985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1614282</v>
      </c>
      <c r="O12" s="46">
        <f t="shared" si="2"/>
        <v>83.972222222222229</v>
      </c>
      <c r="P12" s="10"/>
    </row>
    <row r="13" spans="1:133">
      <c r="A13" s="12"/>
      <c r="B13" s="25">
        <v>322</v>
      </c>
      <c r="C13" s="20" t="s">
        <v>0</v>
      </c>
      <c r="D13" s="47">
        <v>4490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4490</v>
      </c>
      <c r="O13" s="48">
        <f t="shared" si="2"/>
        <v>0.23356221389929255</v>
      </c>
      <c r="P13" s="9"/>
    </row>
    <row r="14" spans="1:133">
      <c r="A14" s="12"/>
      <c r="B14" s="25">
        <v>325.2</v>
      </c>
      <c r="C14" s="20" t="s">
        <v>102</v>
      </c>
      <c r="D14" s="47">
        <v>0</v>
      </c>
      <c r="E14" s="47">
        <v>323633</v>
      </c>
      <c r="F14" s="47">
        <v>0</v>
      </c>
      <c r="G14" s="47">
        <v>0</v>
      </c>
      <c r="H14" s="47">
        <v>0</v>
      </c>
      <c r="I14" s="47">
        <v>1107985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1431618</v>
      </c>
      <c r="O14" s="48">
        <f t="shared" si="2"/>
        <v>74.470349563046199</v>
      </c>
      <c r="P14" s="9"/>
    </row>
    <row r="15" spans="1:133">
      <c r="A15" s="12"/>
      <c r="B15" s="25">
        <v>329</v>
      </c>
      <c r="C15" s="20" t="s">
        <v>17</v>
      </c>
      <c r="D15" s="47">
        <v>178174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178174</v>
      </c>
      <c r="O15" s="48">
        <f t="shared" si="2"/>
        <v>9.2683104452767378</v>
      </c>
      <c r="P15" s="9"/>
    </row>
    <row r="16" spans="1:133" ht="15.75">
      <c r="A16" s="29" t="s">
        <v>20</v>
      </c>
      <c r="B16" s="30"/>
      <c r="C16" s="31"/>
      <c r="D16" s="32">
        <f>SUM(D17:D42)</f>
        <v>1938329</v>
      </c>
      <c r="E16" s="32">
        <f t="shared" ref="E16:M16" si="4">SUM(E17:E42)</f>
        <v>4271006</v>
      </c>
      <c r="F16" s="32">
        <f t="shared" si="4"/>
        <v>0</v>
      </c>
      <c r="G16" s="32">
        <f t="shared" si="4"/>
        <v>1717595</v>
      </c>
      <c r="H16" s="32">
        <f t="shared" si="4"/>
        <v>0</v>
      </c>
      <c r="I16" s="32">
        <f t="shared" si="4"/>
        <v>20617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7947547</v>
      </c>
      <c r="O16" s="46">
        <f t="shared" si="2"/>
        <v>413.41796712442778</v>
      </c>
      <c r="P16" s="10"/>
    </row>
    <row r="17" spans="1:16">
      <c r="A17" s="12"/>
      <c r="B17" s="25">
        <v>331.1</v>
      </c>
      <c r="C17" s="20" t="s">
        <v>18</v>
      </c>
      <c r="D17" s="47">
        <v>0</v>
      </c>
      <c r="E17" s="47">
        <v>33773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33773</v>
      </c>
      <c r="O17" s="48">
        <f t="shared" si="2"/>
        <v>1.7568143986683313</v>
      </c>
      <c r="P17" s="9"/>
    </row>
    <row r="18" spans="1:16">
      <c r="A18" s="12"/>
      <c r="B18" s="25">
        <v>331.2</v>
      </c>
      <c r="C18" s="20" t="s">
        <v>19</v>
      </c>
      <c r="D18" s="47">
        <v>54798</v>
      </c>
      <c r="E18" s="47">
        <v>268329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323127</v>
      </c>
      <c r="O18" s="48">
        <f t="shared" si="2"/>
        <v>16.808520599250937</v>
      </c>
      <c r="P18" s="9"/>
    </row>
    <row r="19" spans="1:16">
      <c r="A19" s="12"/>
      <c r="B19" s="25">
        <v>331.39</v>
      </c>
      <c r="C19" s="20" t="s">
        <v>103</v>
      </c>
      <c r="D19" s="47">
        <v>0</v>
      </c>
      <c r="E19" s="47">
        <v>350782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350782</v>
      </c>
      <c r="O19" s="48">
        <f t="shared" si="2"/>
        <v>18.247086974615065</v>
      </c>
      <c r="P19" s="9"/>
    </row>
    <row r="20" spans="1:16">
      <c r="A20" s="12"/>
      <c r="B20" s="25">
        <v>331.9</v>
      </c>
      <c r="C20" s="20" t="s">
        <v>21</v>
      </c>
      <c r="D20" s="47">
        <v>0</v>
      </c>
      <c r="E20" s="47">
        <v>56928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56928</v>
      </c>
      <c r="O20" s="48">
        <f t="shared" si="2"/>
        <v>2.9612983770287142</v>
      </c>
      <c r="P20" s="9"/>
    </row>
    <row r="21" spans="1:16">
      <c r="A21" s="12"/>
      <c r="B21" s="25">
        <v>334.1</v>
      </c>
      <c r="C21" s="20" t="s">
        <v>22</v>
      </c>
      <c r="D21" s="47">
        <v>0</v>
      </c>
      <c r="E21" s="47">
        <v>0</v>
      </c>
      <c r="F21" s="47">
        <v>0</v>
      </c>
      <c r="G21" s="47">
        <v>959481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959481</v>
      </c>
      <c r="O21" s="48">
        <f t="shared" si="2"/>
        <v>49.910580524344567</v>
      </c>
      <c r="P21" s="9"/>
    </row>
    <row r="22" spans="1:16">
      <c r="A22" s="12"/>
      <c r="B22" s="25">
        <v>334.2</v>
      </c>
      <c r="C22" s="20" t="s">
        <v>23</v>
      </c>
      <c r="D22" s="47">
        <v>102724</v>
      </c>
      <c r="E22" s="47">
        <v>54023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156747</v>
      </c>
      <c r="O22" s="48">
        <f t="shared" si="2"/>
        <v>8.1537141073657935</v>
      </c>
      <c r="P22" s="9"/>
    </row>
    <row r="23" spans="1:16">
      <c r="A23" s="12"/>
      <c r="B23" s="25">
        <v>334.34</v>
      </c>
      <c r="C23" s="20" t="s">
        <v>24</v>
      </c>
      <c r="D23" s="47">
        <v>0</v>
      </c>
      <c r="E23" s="47">
        <v>78787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78787</v>
      </c>
      <c r="O23" s="48">
        <f t="shared" si="2"/>
        <v>4.0983666250520185</v>
      </c>
      <c r="P23" s="9"/>
    </row>
    <row r="24" spans="1:16">
      <c r="A24" s="12"/>
      <c r="B24" s="25">
        <v>334.35</v>
      </c>
      <c r="C24" s="20" t="s">
        <v>104</v>
      </c>
      <c r="D24" s="47">
        <v>0</v>
      </c>
      <c r="E24" s="47">
        <v>462500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462500</v>
      </c>
      <c r="O24" s="48">
        <f t="shared" si="2"/>
        <v>24.058468580940492</v>
      </c>
      <c r="P24" s="9"/>
    </row>
    <row r="25" spans="1:16">
      <c r="A25" s="12"/>
      <c r="B25" s="25">
        <v>334.39</v>
      </c>
      <c r="C25" s="20" t="s">
        <v>25</v>
      </c>
      <c r="D25" s="47">
        <v>1624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5">SUM(D25:M25)</f>
        <v>1624</v>
      </c>
      <c r="O25" s="48">
        <f t="shared" si="2"/>
        <v>8.4477736163129424E-2</v>
      </c>
      <c r="P25" s="9"/>
    </row>
    <row r="26" spans="1:16">
      <c r="A26" s="12"/>
      <c r="B26" s="25">
        <v>334.49</v>
      </c>
      <c r="C26" s="20" t="s">
        <v>26</v>
      </c>
      <c r="D26" s="47">
        <v>0</v>
      </c>
      <c r="E26" s="47">
        <v>0</v>
      </c>
      <c r="F26" s="47">
        <v>0</v>
      </c>
      <c r="G26" s="47">
        <v>42507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42507</v>
      </c>
      <c r="O26" s="48">
        <f t="shared" si="2"/>
        <v>2.2111423220973783</v>
      </c>
      <c r="P26" s="9"/>
    </row>
    <row r="27" spans="1:16">
      <c r="A27" s="12"/>
      <c r="B27" s="25">
        <v>334.61</v>
      </c>
      <c r="C27" s="20" t="s">
        <v>27</v>
      </c>
      <c r="D27" s="47">
        <v>37683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37683</v>
      </c>
      <c r="O27" s="48">
        <f t="shared" si="2"/>
        <v>1.9602059925093633</v>
      </c>
      <c r="P27" s="9"/>
    </row>
    <row r="28" spans="1:16">
      <c r="A28" s="12"/>
      <c r="B28" s="25">
        <v>334.69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20617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20617</v>
      </c>
      <c r="O28" s="48">
        <f t="shared" si="2"/>
        <v>1.0724615064502705</v>
      </c>
      <c r="P28" s="9"/>
    </row>
    <row r="29" spans="1:16">
      <c r="A29" s="12"/>
      <c r="B29" s="25">
        <v>334.7</v>
      </c>
      <c r="C29" s="20" t="s">
        <v>29</v>
      </c>
      <c r="D29" s="47">
        <v>150429</v>
      </c>
      <c r="E29" s="47">
        <v>0</v>
      </c>
      <c r="F29" s="47">
        <v>0</v>
      </c>
      <c r="G29" s="47">
        <v>715607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866036</v>
      </c>
      <c r="O29" s="48">
        <f t="shared" si="2"/>
        <v>45.049729504785688</v>
      </c>
      <c r="P29" s="9"/>
    </row>
    <row r="30" spans="1:16">
      <c r="A30" s="12"/>
      <c r="B30" s="25">
        <v>335.12</v>
      </c>
      <c r="C30" s="20" t="s">
        <v>30</v>
      </c>
      <c r="D30" s="47">
        <v>301282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301282</v>
      </c>
      <c r="O30" s="48">
        <f t="shared" si="2"/>
        <v>15.672180607573866</v>
      </c>
      <c r="P30" s="9"/>
    </row>
    <row r="31" spans="1:16">
      <c r="A31" s="12"/>
      <c r="B31" s="25">
        <v>335.13</v>
      </c>
      <c r="C31" s="20" t="s">
        <v>31</v>
      </c>
      <c r="D31" s="47">
        <v>14089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14089</v>
      </c>
      <c r="O31" s="48">
        <f t="shared" si="2"/>
        <v>0.7328859758635039</v>
      </c>
      <c r="P31" s="9"/>
    </row>
    <row r="32" spans="1:16">
      <c r="A32" s="12"/>
      <c r="B32" s="25">
        <v>335.14</v>
      </c>
      <c r="C32" s="20" t="s">
        <v>32</v>
      </c>
      <c r="D32" s="47">
        <v>24023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24023</v>
      </c>
      <c r="O32" s="48">
        <f t="shared" si="2"/>
        <v>1.249635871826883</v>
      </c>
      <c r="P32" s="9"/>
    </row>
    <row r="33" spans="1:16">
      <c r="A33" s="12"/>
      <c r="B33" s="25">
        <v>335.15</v>
      </c>
      <c r="C33" s="20" t="s">
        <v>33</v>
      </c>
      <c r="D33" s="47">
        <v>455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455</v>
      </c>
      <c r="O33" s="48">
        <f t="shared" si="2"/>
        <v>2.3668331252600917E-2</v>
      </c>
      <c r="P33" s="9"/>
    </row>
    <row r="34" spans="1:16">
      <c r="A34" s="12"/>
      <c r="B34" s="25">
        <v>335.16</v>
      </c>
      <c r="C34" s="20" t="s">
        <v>34</v>
      </c>
      <c r="D34" s="47">
        <v>217000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217000</v>
      </c>
      <c r="O34" s="48">
        <f t="shared" si="2"/>
        <v>11.287973366625051</v>
      </c>
      <c r="P34" s="9"/>
    </row>
    <row r="35" spans="1:16">
      <c r="A35" s="12"/>
      <c r="B35" s="25">
        <v>335.18</v>
      </c>
      <c r="C35" s="20" t="s">
        <v>35</v>
      </c>
      <c r="D35" s="47">
        <v>1022334</v>
      </c>
      <c r="E35" s="47">
        <v>695167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1717501</v>
      </c>
      <c r="O35" s="48">
        <f t="shared" si="2"/>
        <v>89.341500208073242</v>
      </c>
      <c r="P35" s="9"/>
    </row>
    <row r="36" spans="1:16">
      <c r="A36" s="12"/>
      <c r="B36" s="25">
        <v>335.22</v>
      </c>
      <c r="C36" s="20" t="s">
        <v>36</v>
      </c>
      <c r="D36" s="47">
        <v>0</v>
      </c>
      <c r="E36" s="47">
        <v>121346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121346</v>
      </c>
      <c r="O36" s="48">
        <f t="shared" si="2"/>
        <v>6.3122138992925514</v>
      </c>
      <c r="P36" s="9"/>
    </row>
    <row r="37" spans="1:16">
      <c r="A37" s="12"/>
      <c r="B37" s="25">
        <v>335.49</v>
      </c>
      <c r="C37" s="20" t="s">
        <v>37</v>
      </c>
      <c r="D37" s="47">
        <v>0</v>
      </c>
      <c r="E37" s="47">
        <v>1426091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1426091</v>
      </c>
      <c r="O37" s="48">
        <f t="shared" ref="O37:O68" si="6">(N37/O$84)</f>
        <v>74.182844361215146</v>
      </c>
      <c r="P37" s="9"/>
    </row>
    <row r="38" spans="1:16">
      <c r="A38" s="12"/>
      <c r="B38" s="25">
        <v>335.5</v>
      </c>
      <c r="C38" s="20" t="s">
        <v>38</v>
      </c>
      <c r="D38" s="47">
        <v>0</v>
      </c>
      <c r="E38" s="47">
        <v>350000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350000</v>
      </c>
      <c r="O38" s="48">
        <f t="shared" si="6"/>
        <v>18.206408655846857</v>
      </c>
      <c r="P38" s="9"/>
    </row>
    <row r="39" spans="1:16">
      <c r="A39" s="12"/>
      <c r="B39" s="25">
        <v>335.7</v>
      </c>
      <c r="C39" s="20" t="s">
        <v>39</v>
      </c>
      <c r="D39" s="47">
        <v>4164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4164</v>
      </c>
      <c r="O39" s="48">
        <f t="shared" si="6"/>
        <v>0.21660424469413234</v>
      </c>
      <c r="P39" s="9"/>
    </row>
    <row r="40" spans="1:16">
      <c r="A40" s="12"/>
      <c r="B40" s="25">
        <v>335.8</v>
      </c>
      <c r="C40" s="20" t="s">
        <v>40</v>
      </c>
      <c r="D40" s="47">
        <v>0</v>
      </c>
      <c r="E40" s="47">
        <v>433891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433891</v>
      </c>
      <c r="O40" s="48">
        <f t="shared" si="6"/>
        <v>22.570276737411568</v>
      </c>
      <c r="P40" s="9"/>
    </row>
    <row r="41" spans="1:16">
      <c r="A41" s="12"/>
      <c r="B41" s="25">
        <v>338</v>
      </c>
      <c r="C41" s="20" t="s">
        <v>41</v>
      </c>
      <c r="D41" s="47">
        <v>0</v>
      </c>
      <c r="E41" s="47">
        <v>-60611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-60611</v>
      </c>
      <c r="O41" s="48">
        <f t="shared" si="6"/>
        <v>-3.1528818143986683</v>
      </c>
      <c r="P41" s="9"/>
    </row>
    <row r="42" spans="1:16">
      <c r="A42" s="12"/>
      <c r="B42" s="25">
        <v>339</v>
      </c>
      <c r="C42" s="20" t="s">
        <v>42</v>
      </c>
      <c r="D42" s="47">
        <v>7724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7724</v>
      </c>
      <c r="O42" s="48">
        <f t="shared" si="6"/>
        <v>0.40178942987931754</v>
      </c>
      <c r="P42" s="9"/>
    </row>
    <row r="43" spans="1:16" ht="15.75">
      <c r="A43" s="29" t="s">
        <v>47</v>
      </c>
      <c r="B43" s="30"/>
      <c r="C43" s="31"/>
      <c r="D43" s="32">
        <f t="shared" ref="D43:M43" si="7">SUM(D44:D68)</f>
        <v>293156</v>
      </c>
      <c r="E43" s="32">
        <f t="shared" si="7"/>
        <v>786717</v>
      </c>
      <c r="F43" s="32">
        <f t="shared" si="7"/>
        <v>0</v>
      </c>
      <c r="G43" s="32">
        <f t="shared" si="7"/>
        <v>0</v>
      </c>
      <c r="H43" s="32">
        <f t="shared" si="7"/>
        <v>0</v>
      </c>
      <c r="I43" s="32">
        <f t="shared" si="7"/>
        <v>1401861</v>
      </c>
      <c r="J43" s="32">
        <f t="shared" si="7"/>
        <v>0</v>
      </c>
      <c r="K43" s="32">
        <f t="shared" si="7"/>
        <v>0</v>
      </c>
      <c r="L43" s="32">
        <f t="shared" si="7"/>
        <v>0</v>
      </c>
      <c r="M43" s="32">
        <f t="shared" si="7"/>
        <v>0</v>
      </c>
      <c r="N43" s="32">
        <f>SUM(D43:M43)</f>
        <v>2481734</v>
      </c>
      <c r="O43" s="46">
        <f t="shared" si="6"/>
        <v>129.09560965459841</v>
      </c>
      <c r="P43" s="10"/>
    </row>
    <row r="44" spans="1:16">
      <c r="A44" s="12"/>
      <c r="B44" s="25">
        <v>341.1</v>
      </c>
      <c r="C44" s="20" t="s">
        <v>50</v>
      </c>
      <c r="D44" s="47">
        <v>0</v>
      </c>
      <c r="E44" s="47">
        <v>145473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145473</v>
      </c>
      <c r="O44" s="48">
        <f t="shared" si="6"/>
        <v>7.5672596754057428</v>
      </c>
      <c r="P44" s="9"/>
    </row>
    <row r="45" spans="1:16">
      <c r="A45" s="12"/>
      <c r="B45" s="25">
        <v>341.16</v>
      </c>
      <c r="C45" s="20" t="s">
        <v>105</v>
      </c>
      <c r="D45" s="47">
        <v>0</v>
      </c>
      <c r="E45" s="47">
        <v>14927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8" si="8">SUM(D45:M45)</f>
        <v>14927</v>
      </c>
      <c r="O45" s="48">
        <f t="shared" si="6"/>
        <v>0.77647732001664582</v>
      </c>
      <c r="P45" s="9"/>
    </row>
    <row r="46" spans="1:16">
      <c r="A46" s="12"/>
      <c r="B46" s="25">
        <v>341.2</v>
      </c>
      <c r="C46" s="20" t="s">
        <v>51</v>
      </c>
      <c r="D46" s="47">
        <v>0</v>
      </c>
      <c r="E46" s="47">
        <v>1746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1746</v>
      </c>
      <c r="O46" s="48">
        <f t="shared" si="6"/>
        <v>9.0823970037453183E-2</v>
      </c>
      <c r="P46" s="9"/>
    </row>
    <row r="47" spans="1:16">
      <c r="A47" s="12"/>
      <c r="B47" s="25">
        <v>341.51</v>
      </c>
      <c r="C47" s="20" t="s">
        <v>52</v>
      </c>
      <c r="D47" s="47">
        <v>127298</v>
      </c>
      <c r="E47" s="47">
        <v>21122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148420</v>
      </c>
      <c r="O47" s="48">
        <f t="shared" si="6"/>
        <v>7.7205576362879738</v>
      </c>
      <c r="P47" s="9"/>
    </row>
    <row r="48" spans="1:16">
      <c r="A48" s="12"/>
      <c r="B48" s="25">
        <v>341.53</v>
      </c>
      <c r="C48" s="20" t="s">
        <v>53</v>
      </c>
      <c r="D48" s="47">
        <v>0</v>
      </c>
      <c r="E48" s="47">
        <v>22050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22050</v>
      </c>
      <c r="O48" s="48">
        <f t="shared" si="6"/>
        <v>1.1470037453183521</v>
      </c>
      <c r="P48" s="9"/>
    </row>
    <row r="49" spans="1:16">
      <c r="A49" s="12"/>
      <c r="B49" s="25">
        <v>341.55</v>
      </c>
      <c r="C49" s="20" t="s">
        <v>54</v>
      </c>
      <c r="D49" s="47">
        <v>403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403</v>
      </c>
      <c r="O49" s="48">
        <f t="shared" si="6"/>
        <v>2.0963379109446525E-2</v>
      </c>
      <c r="P49" s="9"/>
    </row>
    <row r="50" spans="1:16">
      <c r="A50" s="12"/>
      <c r="B50" s="25">
        <v>341.56</v>
      </c>
      <c r="C50" s="20" t="s">
        <v>55</v>
      </c>
      <c r="D50" s="47">
        <v>20933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20933</v>
      </c>
      <c r="O50" s="48">
        <f t="shared" si="6"/>
        <v>1.0888992925509779</v>
      </c>
      <c r="P50" s="9"/>
    </row>
    <row r="51" spans="1:16">
      <c r="A51" s="12"/>
      <c r="B51" s="25">
        <v>341.9</v>
      </c>
      <c r="C51" s="20" t="s">
        <v>106</v>
      </c>
      <c r="D51" s="47">
        <v>0</v>
      </c>
      <c r="E51" s="47">
        <v>11803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11803</v>
      </c>
      <c r="O51" s="48">
        <f t="shared" si="6"/>
        <v>0.61397211818560138</v>
      </c>
      <c r="P51" s="9"/>
    </row>
    <row r="52" spans="1:16">
      <c r="A52" s="12"/>
      <c r="B52" s="25">
        <v>342.1</v>
      </c>
      <c r="C52" s="20" t="s">
        <v>56</v>
      </c>
      <c r="D52" s="47">
        <v>0</v>
      </c>
      <c r="E52" s="47">
        <v>149043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149043</v>
      </c>
      <c r="O52" s="48">
        <f t="shared" si="6"/>
        <v>7.7529650436953812</v>
      </c>
      <c r="P52" s="9"/>
    </row>
    <row r="53" spans="1:16">
      <c r="A53" s="12"/>
      <c r="B53" s="25">
        <v>342.3</v>
      </c>
      <c r="C53" s="20" t="s">
        <v>57</v>
      </c>
      <c r="D53" s="47">
        <v>0</v>
      </c>
      <c r="E53" s="47">
        <v>975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975</v>
      </c>
      <c r="O53" s="48">
        <f t="shared" si="6"/>
        <v>5.0717852684144818E-2</v>
      </c>
      <c r="P53" s="9"/>
    </row>
    <row r="54" spans="1:16">
      <c r="A54" s="12"/>
      <c r="B54" s="25">
        <v>342.6</v>
      </c>
      <c r="C54" s="20" t="s">
        <v>59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947360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947360</v>
      </c>
      <c r="O54" s="48">
        <f t="shared" si="6"/>
        <v>49.280066583437367</v>
      </c>
      <c r="P54" s="9"/>
    </row>
    <row r="55" spans="1:16">
      <c r="A55" s="12"/>
      <c r="B55" s="25">
        <v>343.4</v>
      </c>
      <c r="C55" s="20" t="s">
        <v>60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454501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454501</v>
      </c>
      <c r="O55" s="48">
        <f t="shared" si="6"/>
        <v>23.642374115688721</v>
      </c>
      <c r="P55" s="9"/>
    </row>
    <row r="56" spans="1:16">
      <c r="A56" s="12"/>
      <c r="B56" s="25">
        <v>344.9</v>
      </c>
      <c r="C56" s="20" t="s">
        <v>61</v>
      </c>
      <c r="D56" s="47">
        <v>0</v>
      </c>
      <c r="E56" s="47">
        <v>68323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68323</v>
      </c>
      <c r="O56" s="48">
        <f t="shared" si="6"/>
        <v>3.5540470245526423</v>
      </c>
      <c r="P56" s="9"/>
    </row>
    <row r="57" spans="1:16">
      <c r="A57" s="12"/>
      <c r="B57" s="25">
        <v>346.4</v>
      </c>
      <c r="C57" s="20" t="s">
        <v>62</v>
      </c>
      <c r="D57" s="47">
        <v>13536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13536</v>
      </c>
      <c r="O57" s="48">
        <f t="shared" si="6"/>
        <v>0.70411985018726597</v>
      </c>
      <c r="P57" s="9"/>
    </row>
    <row r="58" spans="1:16">
      <c r="A58" s="12"/>
      <c r="B58" s="25">
        <v>347.1</v>
      </c>
      <c r="C58" s="20" t="s">
        <v>63</v>
      </c>
      <c r="D58" s="47">
        <v>76644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76644</v>
      </c>
      <c r="O58" s="48">
        <f t="shared" si="6"/>
        <v>3.9868913857677901</v>
      </c>
      <c r="P58" s="9"/>
    </row>
    <row r="59" spans="1:16">
      <c r="A59" s="12"/>
      <c r="B59" s="25">
        <v>347.2</v>
      </c>
      <c r="C59" s="20" t="s">
        <v>64</v>
      </c>
      <c r="D59" s="47">
        <v>34304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34304</v>
      </c>
      <c r="O59" s="48">
        <f t="shared" si="6"/>
        <v>1.7844361215147733</v>
      </c>
      <c r="P59" s="9"/>
    </row>
    <row r="60" spans="1:16">
      <c r="A60" s="12"/>
      <c r="B60" s="25">
        <v>348.82</v>
      </c>
      <c r="C60" s="20" t="s">
        <v>107</v>
      </c>
      <c r="D60" s="47">
        <v>0</v>
      </c>
      <c r="E60" s="47">
        <v>2869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2869</v>
      </c>
      <c r="O60" s="48">
        <f t="shared" si="6"/>
        <v>0.14924053266749895</v>
      </c>
      <c r="P60" s="9"/>
    </row>
    <row r="61" spans="1:16">
      <c r="A61" s="12"/>
      <c r="B61" s="25">
        <v>348.85</v>
      </c>
      <c r="C61" s="20" t="s">
        <v>108</v>
      </c>
      <c r="D61" s="47">
        <v>0</v>
      </c>
      <c r="E61" s="47">
        <v>99778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99778</v>
      </c>
      <c r="O61" s="48">
        <f t="shared" si="6"/>
        <v>5.1902829796088223</v>
      </c>
      <c r="P61" s="9"/>
    </row>
    <row r="62" spans="1:16">
      <c r="A62" s="12"/>
      <c r="B62" s="25">
        <v>348.88</v>
      </c>
      <c r="C62" s="20" t="s">
        <v>109</v>
      </c>
      <c r="D62" s="47">
        <v>0</v>
      </c>
      <c r="E62" s="47">
        <v>13105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13105</v>
      </c>
      <c r="O62" s="48">
        <f t="shared" si="6"/>
        <v>0.68169995838535169</v>
      </c>
      <c r="P62" s="9"/>
    </row>
    <row r="63" spans="1:16">
      <c r="A63" s="12"/>
      <c r="B63" s="25">
        <v>348.92099999999999</v>
      </c>
      <c r="C63" s="20" t="s">
        <v>110</v>
      </c>
      <c r="D63" s="47">
        <v>0</v>
      </c>
      <c r="E63" s="47">
        <v>5176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5176</v>
      </c>
      <c r="O63" s="48">
        <f t="shared" si="6"/>
        <v>0.2692467748647524</v>
      </c>
      <c r="P63" s="9"/>
    </row>
    <row r="64" spans="1:16">
      <c r="A64" s="12"/>
      <c r="B64" s="25">
        <v>348.92200000000003</v>
      </c>
      <c r="C64" s="20" t="s">
        <v>111</v>
      </c>
      <c r="D64" s="47">
        <v>0</v>
      </c>
      <c r="E64" s="47">
        <v>5176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5176</v>
      </c>
      <c r="O64" s="48">
        <f t="shared" si="6"/>
        <v>0.2692467748647524</v>
      </c>
      <c r="P64" s="9"/>
    </row>
    <row r="65" spans="1:16">
      <c r="A65" s="12"/>
      <c r="B65" s="25">
        <v>348.923</v>
      </c>
      <c r="C65" s="20" t="s">
        <v>112</v>
      </c>
      <c r="D65" s="47">
        <v>0</v>
      </c>
      <c r="E65" s="47">
        <v>5176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5176</v>
      </c>
      <c r="O65" s="48">
        <f t="shared" si="6"/>
        <v>0.2692467748647524</v>
      </c>
      <c r="P65" s="9"/>
    </row>
    <row r="66" spans="1:16">
      <c r="A66" s="12"/>
      <c r="B66" s="25">
        <v>348.92399999999998</v>
      </c>
      <c r="C66" s="20" t="s">
        <v>113</v>
      </c>
      <c r="D66" s="47">
        <v>0</v>
      </c>
      <c r="E66" s="47">
        <v>5176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5176</v>
      </c>
      <c r="O66" s="48">
        <f t="shared" si="6"/>
        <v>0.2692467748647524</v>
      </c>
      <c r="P66" s="9"/>
    </row>
    <row r="67" spans="1:16">
      <c r="A67" s="12"/>
      <c r="B67" s="25">
        <v>348.93099999999998</v>
      </c>
      <c r="C67" s="20" t="s">
        <v>114</v>
      </c>
      <c r="D67" s="47">
        <v>0</v>
      </c>
      <c r="E67" s="47">
        <v>211712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211712</v>
      </c>
      <c r="O67" s="48">
        <f t="shared" si="6"/>
        <v>11.012900540990429</v>
      </c>
      <c r="P67" s="9"/>
    </row>
    <row r="68" spans="1:16">
      <c r="A68" s="12"/>
      <c r="B68" s="25">
        <v>349</v>
      </c>
      <c r="C68" s="20" t="s">
        <v>1</v>
      </c>
      <c r="D68" s="47">
        <v>20038</v>
      </c>
      <c r="E68" s="47">
        <v>3087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23125</v>
      </c>
      <c r="O68" s="48">
        <f t="shared" si="6"/>
        <v>1.2029234290470245</v>
      </c>
      <c r="P68" s="9"/>
    </row>
    <row r="69" spans="1:16" ht="15.75">
      <c r="A69" s="29" t="s">
        <v>48</v>
      </c>
      <c r="B69" s="30"/>
      <c r="C69" s="31"/>
      <c r="D69" s="32">
        <f t="shared" ref="D69:M69" si="9">SUM(D70:D73)</f>
        <v>11035</v>
      </c>
      <c r="E69" s="32">
        <f t="shared" si="9"/>
        <v>249292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ref="N69:N82" si="10">SUM(D69:M69)</f>
        <v>260327</v>
      </c>
      <c r="O69" s="46">
        <f t="shared" ref="O69:O82" si="11">(N69/O$84)</f>
        <v>13.541770703287558</v>
      </c>
      <c r="P69" s="10"/>
    </row>
    <row r="70" spans="1:16">
      <c r="A70" s="13"/>
      <c r="B70" s="40">
        <v>351.1</v>
      </c>
      <c r="C70" s="21" t="s">
        <v>82</v>
      </c>
      <c r="D70" s="47">
        <v>0</v>
      </c>
      <c r="E70" s="47">
        <v>25499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25499</v>
      </c>
      <c r="O70" s="48">
        <f t="shared" si="11"/>
        <v>1.3264148980441115</v>
      </c>
      <c r="P70" s="9"/>
    </row>
    <row r="71" spans="1:16">
      <c r="A71" s="13"/>
      <c r="B71" s="40">
        <v>351.8</v>
      </c>
      <c r="C71" s="21" t="s">
        <v>115</v>
      </c>
      <c r="D71" s="47">
        <v>0</v>
      </c>
      <c r="E71" s="47">
        <v>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</v>
      </c>
      <c r="O71" s="48">
        <f t="shared" si="11"/>
        <v>4.1614648356221392E-4</v>
      </c>
      <c r="P71" s="9"/>
    </row>
    <row r="72" spans="1:16">
      <c r="A72" s="13"/>
      <c r="B72" s="40">
        <v>352</v>
      </c>
      <c r="C72" s="21" t="s">
        <v>84</v>
      </c>
      <c r="D72" s="47">
        <v>11035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11035</v>
      </c>
      <c r="O72" s="48">
        <f t="shared" si="11"/>
        <v>0.57402205576362875</v>
      </c>
      <c r="P72" s="9"/>
    </row>
    <row r="73" spans="1:16">
      <c r="A73" s="13"/>
      <c r="B73" s="40">
        <v>359</v>
      </c>
      <c r="C73" s="21" t="s">
        <v>85</v>
      </c>
      <c r="D73" s="47">
        <v>0</v>
      </c>
      <c r="E73" s="47">
        <v>223785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223785</v>
      </c>
      <c r="O73" s="48">
        <f t="shared" si="11"/>
        <v>11.640917602996256</v>
      </c>
      <c r="P73" s="9"/>
    </row>
    <row r="74" spans="1:16" ht="15.75">
      <c r="A74" s="29" t="s">
        <v>4</v>
      </c>
      <c r="B74" s="30"/>
      <c r="C74" s="31"/>
      <c r="D74" s="32">
        <f t="shared" ref="D74:M74" si="12">SUM(D75:D79)</f>
        <v>73239</v>
      </c>
      <c r="E74" s="32">
        <f t="shared" si="12"/>
        <v>635977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22637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si="10"/>
        <v>731853</v>
      </c>
      <c r="O74" s="46">
        <f t="shared" si="11"/>
        <v>38.069756554307119</v>
      </c>
      <c r="P74" s="10"/>
    </row>
    <row r="75" spans="1:16">
      <c r="A75" s="12"/>
      <c r="B75" s="25">
        <v>361.1</v>
      </c>
      <c r="C75" s="20" t="s">
        <v>86</v>
      </c>
      <c r="D75" s="47">
        <v>23602</v>
      </c>
      <c r="E75" s="47">
        <v>33085</v>
      </c>
      <c r="F75" s="47">
        <v>0</v>
      </c>
      <c r="G75" s="47">
        <v>0</v>
      </c>
      <c r="H75" s="47">
        <v>0</v>
      </c>
      <c r="I75" s="47">
        <v>86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56773</v>
      </c>
      <c r="O75" s="48">
        <f t="shared" si="11"/>
        <v>2.9532355389096963</v>
      </c>
      <c r="P75" s="9"/>
    </row>
    <row r="76" spans="1:16">
      <c r="A76" s="12"/>
      <c r="B76" s="25">
        <v>364</v>
      </c>
      <c r="C76" s="20" t="s">
        <v>88</v>
      </c>
      <c r="D76" s="47">
        <v>0</v>
      </c>
      <c r="E76" s="47">
        <v>6600</v>
      </c>
      <c r="F76" s="47">
        <v>0</v>
      </c>
      <c r="G76" s="47">
        <v>0</v>
      </c>
      <c r="H76" s="47">
        <v>0</v>
      </c>
      <c r="I76" s="47">
        <v>8900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15500</v>
      </c>
      <c r="O76" s="48">
        <f t="shared" si="11"/>
        <v>0.80628381190178944</v>
      </c>
      <c r="P76" s="9"/>
    </row>
    <row r="77" spans="1:16">
      <c r="A77" s="12"/>
      <c r="B77" s="25">
        <v>365</v>
      </c>
      <c r="C77" s="20" t="s">
        <v>89</v>
      </c>
      <c r="D77" s="47">
        <v>0</v>
      </c>
      <c r="E77" s="47">
        <v>84876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84876</v>
      </c>
      <c r="O77" s="48">
        <f t="shared" si="11"/>
        <v>4.4151061173533082</v>
      </c>
      <c r="P77" s="9"/>
    </row>
    <row r="78" spans="1:16">
      <c r="A78" s="12"/>
      <c r="B78" s="25">
        <v>366</v>
      </c>
      <c r="C78" s="20" t="s">
        <v>90</v>
      </c>
      <c r="D78" s="47">
        <v>50</v>
      </c>
      <c r="E78" s="47">
        <v>28935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28985</v>
      </c>
      <c r="O78" s="48">
        <f t="shared" si="11"/>
        <v>1.5077507282563463</v>
      </c>
      <c r="P78" s="9"/>
    </row>
    <row r="79" spans="1:16">
      <c r="A79" s="12"/>
      <c r="B79" s="25">
        <v>369.3</v>
      </c>
      <c r="C79" s="20" t="s">
        <v>116</v>
      </c>
      <c r="D79" s="47">
        <v>49587</v>
      </c>
      <c r="E79" s="47">
        <v>482481</v>
      </c>
      <c r="F79" s="47">
        <v>0</v>
      </c>
      <c r="G79" s="47">
        <v>0</v>
      </c>
      <c r="H79" s="47">
        <v>0</v>
      </c>
      <c r="I79" s="47">
        <v>13651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545719</v>
      </c>
      <c r="O79" s="48">
        <f t="shared" si="11"/>
        <v>28.387380357885977</v>
      </c>
      <c r="P79" s="9"/>
    </row>
    <row r="80" spans="1:16" ht="15.75">
      <c r="A80" s="29" t="s">
        <v>49</v>
      </c>
      <c r="B80" s="30"/>
      <c r="C80" s="31"/>
      <c r="D80" s="32">
        <f t="shared" ref="D80:M80" si="13">SUM(D81:D81)</f>
        <v>159056</v>
      </c>
      <c r="E80" s="32">
        <f t="shared" si="13"/>
        <v>10910453</v>
      </c>
      <c r="F80" s="32">
        <f t="shared" si="13"/>
        <v>0</v>
      </c>
      <c r="G80" s="32">
        <f t="shared" si="13"/>
        <v>22486</v>
      </c>
      <c r="H80" s="32">
        <f t="shared" si="13"/>
        <v>0</v>
      </c>
      <c r="I80" s="32">
        <f t="shared" si="13"/>
        <v>433025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 t="shared" si="10"/>
        <v>11525020</v>
      </c>
      <c r="O80" s="46">
        <f t="shared" si="11"/>
        <v>599.5120682480233</v>
      </c>
      <c r="P80" s="9"/>
    </row>
    <row r="81" spans="1:119" ht="15.75" thickBot="1">
      <c r="A81" s="12"/>
      <c r="B81" s="25">
        <v>381</v>
      </c>
      <c r="C81" s="20" t="s">
        <v>92</v>
      </c>
      <c r="D81" s="47">
        <v>159056</v>
      </c>
      <c r="E81" s="47">
        <v>10910453</v>
      </c>
      <c r="F81" s="47">
        <v>0</v>
      </c>
      <c r="G81" s="47">
        <v>22486</v>
      </c>
      <c r="H81" s="47">
        <v>0</v>
      </c>
      <c r="I81" s="47">
        <v>433025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11525020</v>
      </c>
      <c r="O81" s="48">
        <f t="shared" si="11"/>
        <v>599.5120682480233</v>
      </c>
      <c r="P81" s="9"/>
    </row>
    <row r="82" spans="1:119" ht="16.5" thickBot="1">
      <c r="A82" s="14" t="s">
        <v>66</v>
      </c>
      <c r="B82" s="23"/>
      <c r="C82" s="22"/>
      <c r="D82" s="15">
        <f t="shared" ref="D82:M82" si="14">SUM(D5,D12,D16,D43,D69,D74,D80)</f>
        <v>8825699</v>
      </c>
      <c r="E82" s="15">
        <f t="shared" si="14"/>
        <v>20117632</v>
      </c>
      <c r="F82" s="15">
        <f t="shared" si="14"/>
        <v>0</v>
      </c>
      <c r="G82" s="15">
        <f t="shared" si="14"/>
        <v>1740081</v>
      </c>
      <c r="H82" s="15">
        <f t="shared" si="14"/>
        <v>0</v>
      </c>
      <c r="I82" s="15">
        <f t="shared" si="14"/>
        <v>2986125</v>
      </c>
      <c r="J82" s="15">
        <f t="shared" si="14"/>
        <v>0</v>
      </c>
      <c r="K82" s="15">
        <f t="shared" si="14"/>
        <v>0</v>
      </c>
      <c r="L82" s="15">
        <f t="shared" si="14"/>
        <v>0</v>
      </c>
      <c r="M82" s="15">
        <f t="shared" si="14"/>
        <v>0</v>
      </c>
      <c r="N82" s="15">
        <f t="shared" si="10"/>
        <v>33669537</v>
      </c>
      <c r="O82" s="38">
        <f t="shared" si="11"/>
        <v>1751.4324282147315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9" t="s">
        <v>117</v>
      </c>
      <c r="M84" s="49"/>
      <c r="N84" s="49"/>
      <c r="O84" s="44">
        <v>19224</v>
      </c>
    </row>
    <row r="85" spans="1:119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</row>
    <row r="86" spans="1:119" ht="15.75" customHeight="1" thickBot="1">
      <c r="A86" s="53" t="s">
        <v>126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6009285</v>
      </c>
      <c r="E5" s="27">
        <f t="shared" si="0"/>
        <v>2852560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8861845</v>
      </c>
      <c r="O5" s="33">
        <f t="shared" ref="O5:O36" si="2">(N5/O$88)</f>
        <v>435.83558746864702</v>
      </c>
      <c r="P5" s="6"/>
    </row>
    <row r="6" spans="1:133">
      <c r="A6" s="12"/>
      <c r="B6" s="25">
        <v>311</v>
      </c>
      <c r="C6" s="20" t="s">
        <v>3</v>
      </c>
      <c r="D6" s="47">
        <v>5799619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5799619</v>
      </c>
      <c r="O6" s="48">
        <f t="shared" si="2"/>
        <v>285.23183986622729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1556439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1556439</v>
      </c>
      <c r="O7" s="48">
        <f t="shared" si="2"/>
        <v>76.547435203855798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181193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181193</v>
      </c>
      <c r="O8" s="48">
        <f t="shared" si="2"/>
        <v>8.9112772340530171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1114928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1114928</v>
      </c>
      <c r="O9" s="48">
        <f t="shared" si="2"/>
        <v>54.83342349874588</v>
      </c>
      <c r="P9" s="9"/>
    </row>
    <row r="10" spans="1:133">
      <c r="A10" s="12"/>
      <c r="B10" s="25">
        <v>315</v>
      </c>
      <c r="C10" s="20" t="s">
        <v>14</v>
      </c>
      <c r="D10" s="47">
        <v>193650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193650</v>
      </c>
      <c r="O10" s="48">
        <f t="shared" si="2"/>
        <v>9.5239266217478971</v>
      </c>
      <c r="P10" s="9"/>
    </row>
    <row r="11" spans="1:133">
      <c r="A11" s="12"/>
      <c r="B11" s="25">
        <v>316</v>
      </c>
      <c r="C11" s="20" t="s">
        <v>15</v>
      </c>
      <c r="D11" s="47">
        <v>16016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16016</v>
      </c>
      <c r="O11" s="48">
        <f t="shared" si="2"/>
        <v>0.78768504401711503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139098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139098</v>
      </c>
      <c r="O12" s="46">
        <f t="shared" si="2"/>
        <v>6.840997393399892</v>
      </c>
      <c r="P12" s="10"/>
    </row>
    <row r="13" spans="1:133">
      <c r="A13" s="12"/>
      <c r="B13" s="25">
        <v>322</v>
      </c>
      <c r="C13" s="20" t="s">
        <v>0</v>
      </c>
      <c r="D13" s="47">
        <v>3183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3183</v>
      </c>
      <c r="O13" s="48">
        <f t="shared" si="2"/>
        <v>0.15654354989426056</v>
      </c>
      <c r="P13" s="9"/>
    </row>
    <row r="14" spans="1:133">
      <c r="A14" s="12"/>
      <c r="B14" s="25">
        <v>329</v>
      </c>
      <c r="C14" s="20" t="s">
        <v>17</v>
      </c>
      <c r="D14" s="47">
        <v>135915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135915</v>
      </c>
      <c r="O14" s="48">
        <f t="shared" si="2"/>
        <v>6.6844538435056311</v>
      </c>
      <c r="P14" s="9"/>
    </row>
    <row r="15" spans="1:133" ht="15.75">
      <c r="A15" s="29" t="s">
        <v>20</v>
      </c>
      <c r="B15" s="30"/>
      <c r="C15" s="31"/>
      <c r="D15" s="32">
        <f>SUM(D16:D39)</f>
        <v>3465698</v>
      </c>
      <c r="E15" s="32">
        <f t="shared" ref="E15:M15" si="4">SUM(E16:E39)</f>
        <v>3036266</v>
      </c>
      <c r="F15" s="32">
        <f t="shared" si="4"/>
        <v>0</v>
      </c>
      <c r="G15" s="32">
        <f t="shared" si="4"/>
        <v>735823</v>
      </c>
      <c r="H15" s="32">
        <f t="shared" si="4"/>
        <v>0</v>
      </c>
      <c r="I15" s="32">
        <f t="shared" si="4"/>
        <v>21400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7259187</v>
      </c>
      <c r="O15" s="46">
        <f t="shared" si="2"/>
        <v>357.0150494270398</v>
      </c>
      <c r="P15" s="10"/>
    </row>
    <row r="16" spans="1:133">
      <c r="A16" s="12"/>
      <c r="B16" s="25">
        <v>331.1</v>
      </c>
      <c r="C16" s="20" t="s">
        <v>18</v>
      </c>
      <c r="D16" s="47">
        <v>0</v>
      </c>
      <c r="E16" s="47">
        <v>43300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43300</v>
      </c>
      <c r="O16" s="48">
        <f t="shared" si="2"/>
        <v>2.1295431072640536</v>
      </c>
      <c r="P16" s="9"/>
    </row>
    <row r="17" spans="1:16">
      <c r="A17" s="12"/>
      <c r="B17" s="25">
        <v>331.2</v>
      </c>
      <c r="C17" s="20" t="s">
        <v>19</v>
      </c>
      <c r="D17" s="47">
        <v>221190</v>
      </c>
      <c r="E17" s="47">
        <v>7201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228391</v>
      </c>
      <c r="O17" s="48">
        <f t="shared" si="2"/>
        <v>11.232528402104952</v>
      </c>
      <c r="P17" s="9"/>
    </row>
    <row r="18" spans="1:16">
      <c r="A18" s="12"/>
      <c r="B18" s="25">
        <v>331.9</v>
      </c>
      <c r="C18" s="20" t="s">
        <v>21</v>
      </c>
      <c r="D18" s="47">
        <v>0</v>
      </c>
      <c r="E18" s="47">
        <v>6391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6391</v>
      </c>
      <c r="O18" s="48">
        <f t="shared" si="2"/>
        <v>0.31431662814144495</v>
      </c>
      <c r="P18" s="9"/>
    </row>
    <row r="19" spans="1:16">
      <c r="A19" s="12"/>
      <c r="B19" s="25">
        <v>334.1</v>
      </c>
      <c r="C19" s="20" t="s">
        <v>22</v>
      </c>
      <c r="D19" s="47">
        <v>0</v>
      </c>
      <c r="E19" s="47">
        <v>0</v>
      </c>
      <c r="F19" s="47">
        <v>0</v>
      </c>
      <c r="G19" s="47">
        <v>703760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703760</v>
      </c>
      <c r="O19" s="48">
        <f t="shared" si="2"/>
        <v>34.611714946146655</v>
      </c>
      <c r="P19" s="9"/>
    </row>
    <row r="20" spans="1:16">
      <c r="A20" s="12"/>
      <c r="B20" s="25">
        <v>334.2</v>
      </c>
      <c r="C20" s="20" t="s">
        <v>23</v>
      </c>
      <c r="D20" s="47">
        <v>98726</v>
      </c>
      <c r="E20" s="47">
        <v>54001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152727</v>
      </c>
      <c r="O20" s="48">
        <f t="shared" si="2"/>
        <v>7.5112870702798409</v>
      </c>
      <c r="P20" s="9"/>
    </row>
    <row r="21" spans="1:16">
      <c r="A21" s="12"/>
      <c r="B21" s="25">
        <v>334.34</v>
      </c>
      <c r="C21" s="20" t="s">
        <v>24</v>
      </c>
      <c r="D21" s="47">
        <v>0</v>
      </c>
      <c r="E21" s="47">
        <v>277313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277313</v>
      </c>
      <c r="O21" s="48">
        <f t="shared" si="2"/>
        <v>13.638567845374514</v>
      </c>
      <c r="P21" s="9"/>
    </row>
    <row r="22" spans="1:16">
      <c r="A22" s="12"/>
      <c r="B22" s="25">
        <v>334.39</v>
      </c>
      <c r="C22" s="20" t="s">
        <v>25</v>
      </c>
      <c r="D22" s="47">
        <v>468246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2" si="5">SUM(D22:M22)</f>
        <v>468246</v>
      </c>
      <c r="O22" s="48">
        <f t="shared" si="2"/>
        <v>23.028869325726653</v>
      </c>
      <c r="P22" s="9"/>
    </row>
    <row r="23" spans="1:16">
      <c r="A23" s="12"/>
      <c r="B23" s="25">
        <v>334.49</v>
      </c>
      <c r="C23" s="20" t="s">
        <v>26</v>
      </c>
      <c r="D23" s="47">
        <v>0</v>
      </c>
      <c r="E23" s="47">
        <v>0</v>
      </c>
      <c r="F23" s="47">
        <v>0</v>
      </c>
      <c r="G23" s="47">
        <v>14780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14780</v>
      </c>
      <c r="O23" s="48">
        <f t="shared" si="2"/>
        <v>0.72689716224856149</v>
      </c>
      <c r="P23" s="9"/>
    </row>
    <row r="24" spans="1:16">
      <c r="A24" s="12"/>
      <c r="B24" s="25">
        <v>334.61</v>
      </c>
      <c r="C24" s="20" t="s">
        <v>27</v>
      </c>
      <c r="D24" s="47">
        <v>37023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37023</v>
      </c>
      <c r="O24" s="48">
        <f t="shared" si="2"/>
        <v>1.8208331284119412</v>
      </c>
      <c r="P24" s="9"/>
    </row>
    <row r="25" spans="1:16">
      <c r="A25" s="12"/>
      <c r="B25" s="25">
        <v>334.69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21400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21400</v>
      </c>
      <c r="O25" s="48">
        <f t="shared" si="2"/>
        <v>1.0524762701027885</v>
      </c>
      <c r="P25" s="9"/>
    </row>
    <row r="26" spans="1:16">
      <c r="A26" s="12"/>
      <c r="B26" s="25">
        <v>334.7</v>
      </c>
      <c r="C26" s="20" t="s">
        <v>29</v>
      </c>
      <c r="D26" s="47">
        <v>1026728</v>
      </c>
      <c r="E26" s="47">
        <v>0</v>
      </c>
      <c r="F26" s="47">
        <v>0</v>
      </c>
      <c r="G26" s="47">
        <v>17283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1044011</v>
      </c>
      <c r="O26" s="48">
        <f t="shared" si="2"/>
        <v>51.345645010573946</v>
      </c>
      <c r="P26" s="9"/>
    </row>
    <row r="27" spans="1:16">
      <c r="A27" s="12"/>
      <c r="B27" s="25">
        <v>335.12</v>
      </c>
      <c r="C27" s="20" t="s">
        <v>30</v>
      </c>
      <c r="D27" s="47">
        <v>273197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273197</v>
      </c>
      <c r="O27" s="48">
        <f t="shared" si="2"/>
        <v>13.436138297349137</v>
      </c>
      <c r="P27" s="9"/>
    </row>
    <row r="28" spans="1:16">
      <c r="A28" s="12"/>
      <c r="B28" s="25">
        <v>335.13</v>
      </c>
      <c r="C28" s="20" t="s">
        <v>31</v>
      </c>
      <c r="D28" s="47">
        <v>20271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20271</v>
      </c>
      <c r="O28" s="48">
        <f t="shared" si="2"/>
        <v>0.99695076968474894</v>
      </c>
      <c r="P28" s="9"/>
    </row>
    <row r="29" spans="1:16">
      <c r="A29" s="12"/>
      <c r="B29" s="25">
        <v>335.14</v>
      </c>
      <c r="C29" s="20" t="s">
        <v>32</v>
      </c>
      <c r="D29" s="47">
        <v>23329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23329</v>
      </c>
      <c r="O29" s="48">
        <f t="shared" si="2"/>
        <v>1.1473466778143904</v>
      </c>
      <c r="P29" s="9"/>
    </row>
    <row r="30" spans="1:16">
      <c r="A30" s="12"/>
      <c r="B30" s="25">
        <v>335.15</v>
      </c>
      <c r="C30" s="20" t="s">
        <v>33</v>
      </c>
      <c r="D30" s="47">
        <v>434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434</v>
      </c>
      <c r="O30" s="48">
        <f t="shared" si="2"/>
        <v>2.1344612206757489E-2</v>
      </c>
      <c r="P30" s="9"/>
    </row>
    <row r="31" spans="1:16">
      <c r="A31" s="12"/>
      <c r="B31" s="25">
        <v>335.16</v>
      </c>
      <c r="C31" s="20" t="s">
        <v>34</v>
      </c>
      <c r="D31" s="47">
        <v>217000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217000</v>
      </c>
      <c r="O31" s="48">
        <f t="shared" si="2"/>
        <v>10.672306103378745</v>
      </c>
      <c r="P31" s="9"/>
    </row>
    <row r="32" spans="1:16">
      <c r="A32" s="12"/>
      <c r="B32" s="25">
        <v>335.18</v>
      </c>
      <c r="C32" s="20" t="s">
        <v>35</v>
      </c>
      <c r="D32" s="47">
        <v>1069912</v>
      </c>
      <c r="E32" s="47">
        <v>712326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1782238</v>
      </c>
      <c r="O32" s="48">
        <f t="shared" si="2"/>
        <v>87.652486106329619</v>
      </c>
      <c r="P32" s="9"/>
    </row>
    <row r="33" spans="1:16">
      <c r="A33" s="12"/>
      <c r="B33" s="25">
        <v>335.22</v>
      </c>
      <c r="C33" s="20" t="s">
        <v>36</v>
      </c>
      <c r="D33" s="47">
        <v>0</v>
      </c>
      <c r="E33" s="47">
        <v>126468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126468</v>
      </c>
      <c r="O33" s="48">
        <f t="shared" si="2"/>
        <v>6.2198396695027789</v>
      </c>
      <c r="P33" s="9"/>
    </row>
    <row r="34" spans="1:16">
      <c r="A34" s="12"/>
      <c r="B34" s="25">
        <v>335.49</v>
      </c>
      <c r="C34" s="20" t="s">
        <v>37</v>
      </c>
      <c r="D34" s="47">
        <v>0</v>
      </c>
      <c r="E34" s="47">
        <v>1343396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1343396</v>
      </c>
      <c r="O34" s="48">
        <f t="shared" si="2"/>
        <v>66.069738848177835</v>
      </c>
      <c r="P34" s="9"/>
    </row>
    <row r="35" spans="1:16">
      <c r="A35" s="12"/>
      <c r="B35" s="25">
        <v>335.5</v>
      </c>
      <c r="C35" s="20" t="s">
        <v>38</v>
      </c>
      <c r="D35" s="47">
        <v>0</v>
      </c>
      <c r="E35" s="47">
        <v>350000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350000</v>
      </c>
      <c r="O35" s="48">
        <f t="shared" si="2"/>
        <v>17.213396940933457</v>
      </c>
      <c r="P35" s="9"/>
    </row>
    <row r="36" spans="1:16">
      <c r="A36" s="12"/>
      <c r="B36" s="25">
        <v>335.7</v>
      </c>
      <c r="C36" s="20" t="s">
        <v>39</v>
      </c>
      <c r="D36" s="47">
        <v>4446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4446</v>
      </c>
      <c r="O36" s="48">
        <f t="shared" si="2"/>
        <v>0.21865932228397186</v>
      </c>
      <c r="P36" s="9"/>
    </row>
    <row r="37" spans="1:16">
      <c r="A37" s="12"/>
      <c r="B37" s="25">
        <v>335.8</v>
      </c>
      <c r="C37" s="20" t="s">
        <v>40</v>
      </c>
      <c r="D37" s="47">
        <v>0</v>
      </c>
      <c r="E37" s="47">
        <v>108652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108652</v>
      </c>
      <c r="O37" s="48">
        <f t="shared" ref="O37:O68" si="7">(N37/O$88)</f>
        <v>5.343628584075149</v>
      </c>
      <c r="P37" s="9"/>
    </row>
    <row r="38" spans="1:16">
      <c r="A38" s="12"/>
      <c r="B38" s="25">
        <v>338</v>
      </c>
      <c r="C38" s="20" t="s">
        <v>41</v>
      </c>
      <c r="D38" s="47">
        <v>0</v>
      </c>
      <c r="E38" s="47">
        <v>7218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7218</v>
      </c>
      <c r="O38" s="48">
        <f t="shared" si="7"/>
        <v>0.35498942605616485</v>
      </c>
      <c r="P38" s="9"/>
    </row>
    <row r="39" spans="1:16">
      <c r="A39" s="12"/>
      <c r="B39" s="25">
        <v>339</v>
      </c>
      <c r="C39" s="20" t="s">
        <v>42</v>
      </c>
      <c r="D39" s="47">
        <v>5196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5196</v>
      </c>
      <c r="O39" s="48">
        <f t="shared" si="7"/>
        <v>0.25554517287168643</v>
      </c>
      <c r="P39" s="9"/>
    </row>
    <row r="40" spans="1:16" ht="15.75">
      <c r="A40" s="29" t="s">
        <v>47</v>
      </c>
      <c r="B40" s="30"/>
      <c r="C40" s="31"/>
      <c r="D40" s="32">
        <f t="shared" ref="D40:M40" si="8">SUM(D41:D71)</f>
        <v>303756</v>
      </c>
      <c r="E40" s="32">
        <f t="shared" si="8"/>
        <v>777625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1274531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2355912</v>
      </c>
      <c r="O40" s="46">
        <f t="shared" si="7"/>
        <v>115.86642403973836</v>
      </c>
      <c r="P40" s="10"/>
    </row>
    <row r="41" spans="1:16">
      <c r="A41" s="12"/>
      <c r="B41" s="25">
        <v>341.1</v>
      </c>
      <c r="C41" s="20" t="s">
        <v>50</v>
      </c>
      <c r="D41" s="47">
        <v>0</v>
      </c>
      <c r="E41" s="47">
        <v>106446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106446</v>
      </c>
      <c r="O41" s="48">
        <f t="shared" si="7"/>
        <v>5.2351350022131511</v>
      </c>
      <c r="P41" s="9"/>
    </row>
    <row r="42" spans="1:16">
      <c r="A42" s="12"/>
      <c r="B42" s="25">
        <v>341.2</v>
      </c>
      <c r="C42" s="20" t="s">
        <v>51</v>
      </c>
      <c r="D42" s="47">
        <v>0</v>
      </c>
      <c r="E42" s="47">
        <v>2259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71" si="9">SUM(D42:M42)</f>
        <v>2259</v>
      </c>
      <c r="O42" s="48">
        <f t="shared" si="7"/>
        <v>0.11110018197019624</v>
      </c>
      <c r="P42" s="9"/>
    </row>
    <row r="43" spans="1:16">
      <c r="A43" s="12"/>
      <c r="B43" s="25">
        <v>341.51</v>
      </c>
      <c r="C43" s="20" t="s">
        <v>52</v>
      </c>
      <c r="D43" s="47">
        <v>144846</v>
      </c>
      <c r="E43" s="47">
        <v>2223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147069</v>
      </c>
      <c r="O43" s="48">
        <f t="shared" si="7"/>
        <v>7.2330202134461219</v>
      </c>
      <c r="P43" s="9"/>
    </row>
    <row r="44" spans="1:16">
      <c r="A44" s="12"/>
      <c r="B44" s="25">
        <v>341.53</v>
      </c>
      <c r="C44" s="20" t="s">
        <v>53</v>
      </c>
      <c r="D44" s="47">
        <v>0</v>
      </c>
      <c r="E44" s="47">
        <v>15521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15521</v>
      </c>
      <c r="O44" s="48">
        <f t="shared" si="7"/>
        <v>0.76334038262922344</v>
      </c>
      <c r="P44" s="9"/>
    </row>
    <row r="45" spans="1:16">
      <c r="A45" s="12"/>
      <c r="B45" s="25">
        <v>341.55</v>
      </c>
      <c r="C45" s="20" t="s">
        <v>54</v>
      </c>
      <c r="D45" s="47">
        <v>-224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-224</v>
      </c>
      <c r="O45" s="48">
        <f t="shared" si="7"/>
        <v>-1.1016574042197413E-2</v>
      </c>
      <c r="P45" s="9"/>
    </row>
    <row r="46" spans="1:16">
      <c r="A46" s="12"/>
      <c r="B46" s="25">
        <v>341.56</v>
      </c>
      <c r="C46" s="20" t="s">
        <v>55</v>
      </c>
      <c r="D46" s="47">
        <v>23360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23360</v>
      </c>
      <c r="O46" s="48">
        <f t="shared" si="7"/>
        <v>1.148871292972016</v>
      </c>
      <c r="P46" s="9"/>
    </row>
    <row r="47" spans="1:16">
      <c r="A47" s="12"/>
      <c r="B47" s="25">
        <v>342.1</v>
      </c>
      <c r="C47" s="20" t="s">
        <v>56</v>
      </c>
      <c r="D47" s="47">
        <v>0</v>
      </c>
      <c r="E47" s="47">
        <v>113834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113834</v>
      </c>
      <c r="O47" s="48">
        <f t="shared" si="7"/>
        <v>5.5984852210691978</v>
      </c>
      <c r="P47" s="9"/>
    </row>
    <row r="48" spans="1:16">
      <c r="A48" s="12"/>
      <c r="B48" s="25">
        <v>342.3</v>
      </c>
      <c r="C48" s="20" t="s">
        <v>57</v>
      </c>
      <c r="D48" s="47">
        <v>0</v>
      </c>
      <c r="E48" s="47">
        <v>5550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5550</v>
      </c>
      <c r="O48" s="48">
        <f t="shared" si="7"/>
        <v>0.27295529434908766</v>
      </c>
      <c r="P48" s="9"/>
    </row>
    <row r="49" spans="1:16">
      <c r="A49" s="12"/>
      <c r="B49" s="25">
        <v>342.4</v>
      </c>
      <c r="C49" s="20" t="s">
        <v>58</v>
      </c>
      <c r="D49" s="47">
        <v>0</v>
      </c>
      <c r="E49" s="47">
        <v>3391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3391</v>
      </c>
      <c r="O49" s="48">
        <f t="shared" si="7"/>
        <v>0.16677322579058673</v>
      </c>
      <c r="P49" s="9"/>
    </row>
    <row r="50" spans="1:16">
      <c r="A50" s="12"/>
      <c r="B50" s="25">
        <v>342.6</v>
      </c>
      <c r="C50" s="20" t="s">
        <v>59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784376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784376</v>
      </c>
      <c r="O50" s="48">
        <f t="shared" si="7"/>
        <v>38.576501254118917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490155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490155</v>
      </c>
      <c r="O51" s="48">
        <f t="shared" si="7"/>
        <v>24.106378793094969</v>
      </c>
      <c r="P51" s="9"/>
    </row>
    <row r="52" spans="1:16">
      <c r="A52" s="12"/>
      <c r="B52" s="25">
        <v>344.9</v>
      </c>
      <c r="C52" s="20" t="s">
        <v>61</v>
      </c>
      <c r="D52" s="47">
        <v>0</v>
      </c>
      <c r="E52" s="47">
        <v>20792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20792</v>
      </c>
      <c r="O52" s="48">
        <f t="shared" si="7"/>
        <v>1.0225741405596813</v>
      </c>
      <c r="P52" s="9"/>
    </row>
    <row r="53" spans="1:16">
      <c r="A53" s="12"/>
      <c r="B53" s="25">
        <v>346.4</v>
      </c>
      <c r="C53" s="20" t="s">
        <v>62</v>
      </c>
      <c r="D53" s="47">
        <v>14314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14314</v>
      </c>
      <c r="O53" s="48">
        <f t="shared" si="7"/>
        <v>0.70397875375006147</v>
      </c>
      <c r="P53" s="9"/>
    </row>
    <row r="54" spans="1:16">
      <c r="A54" s="12"/>
      <c r="B54" s="25">
        <v>347.1</v>
      </c>
      <c r="C54" s="20" t="s">
        <v>63</v>
      </c>
      <c r="D54" s="47">
        <v>76644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76644</v>
      </c>
      <c r="O54" s="48">
        <f t="shared" si="7"/>
        <v>3.7694388432597257</v>
      </c>
      <c r="P54" s="9"/>
    </row>
    <row r="55" spans="1:16">
      <c r="A55" s="12"/>
      <c r="B55" s="25">
        <v>347.2</v>
      </c>
      <c r="C55" s="20" t="s">
        <v>64</v>
      </c>
      <c r="D55" s="47">
        <v>24832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24832</v>
      </c>
      <c r="O55" s="48">
        <f t="shared" si="7"/>
        <v>1.2212659223921705</v>
      </c>
      <c r="P55" s="9"/>
    </row>
    <row r="56" spans="1:16">
      <c r="A56" s="12"/>
      <c r="B56" s="25">
        <v>348.12</v>
      </c>
      <c r="C56" s="39" t="s">
        <v>67</v>
      </c>
      <c r="D56" s="47">
        <v>0</v>
      </c>
      <c r="E56" s="47">
        <v>43734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7" si="10">SUM(D56:M56)</f>
        <v>43734</v>
      </c>
      <c r="O56" s="48">
        <f t="shared" si="7"/>
        <v>2.1508877194708109</v>
      </c>
      <c r="P56" s="9"/>
    </row>
    <row r="57" spans="1:16">
      <c r="A57" s="12"/>
      <c r="B57" s="25">
        <v>348.13</v>
      </c>
      <c r="C57" s="39" t="s">
        <v>68</v>
      </c>
      <c r="D57" s="47">
        <v>0</v>
      </c>
      <c r="E57" s="47">
        <v>10619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10619</v>
      </c>
      <c r="O57" s="48">
        <f t="shared" si="7"/>
        <v>0.52225446318792113</v>
      </c>
      <c r="P57" s="9"/>
    </row>
    <row r="58" spans="1:16">
      <c r="A58" s="12"/>
      <c r="B58" s="25">
        <v>348.22</v>
      </c>
      <c r="C58" s="39" t="s">
        <v>69</v>
      </c>
      <c r="D58" s="47">
        <v>0</v>
      </c>
      <c r="E58" s="47">
        <v>1728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1728</v>
      </c>
      <c r="O58" s="48">
        <f t="shared" si="7"/>
        <v>8.4984999754094334E-2</v>
      </c>
      <c r="P58" s="9"/>
    </row>
    <row r="59" spans="1:16">
      <c r="A59" s="12"/>
      <c r="B59" s="25">
        <v>348.23</v>
      </c>
      <c r="C59" s="39" t="s">
        <v>70</v>
      </c>
      <c r="D59" s="47">
        <v>0</v>
      </c>
      <c r="E59" s="47">
        <v>29392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29392</v>
      </c>
      <c r="O59" s="48">
        <f t="shared" si="7"/>
        <v>1.4455318939654749</v>
      </c>
      <c r="P59" s="9"/>
    </row>
    <row r="60" spans="1:16">
      <c r="A60" s="12"/>
      <c r="B60" s="25">
        <v>348.31</v>
      </c>
      <c r="C60" s="39" t="s">
        <v>71</v>
      </c>
      <c r="D60" s="47">
        <v>0</v>
      </c>
      <c r="E60" s="47">
        <v>52550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52550</v>
      </c>
      <c r="O60" s="48">
        <f t="shared" si="7"/>
        <v>2.5844685978458664</v>
      </c>
      <c r="P60" s="9"/>
    </row>
    <row r="61" spans="1:16">
      <c r="A61" s="12"/>
      <c r="B61" s="25">
        <v>348.32</v>
      </c>
      <c r="C61" s="39" t="s">
        <v>72</v>
      </c>
      <c r="D61" s="47">
        <v>0</v>
      </c>
      <c r="E61" s="47">
        <v>536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536</v>
      </c>
      <c r="O61" s="48">
        <f t="shared" si="7"/>
        <v>2.6361087886686667E-2</v>
      </c>
      <c r="P61" s="9"/>
    </row>
    <row r="62" spans="1:16">
      <c r="A62" s="12"/>
      <c r="B62" s="25">
        <v>348.33</v>
      </c>
      <c r="C62" s="39" t="s">
        <v>73</v>
      </c>
      <c r="D62" s="47">
        <v>0</v>
      </c>
      <c r="E62" s="47">
        <v>145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145</v>
      </c>
      <c r="O62" s="48">
        <f t="shared" si="7"/>
        <v>7.1312644469581467E-3</v>
      </c>
      <c r="P62" s="9"/>
    </row>
    <row r="63" spans="1:16">
      <c r="A63" s="12"/>
      <c r="B63" s="25">
        <v>348.41</v>
      </c>
      <c r="C63" s="39" t="s">
        <v>74</v>
      </c>
      <c r="D63" s="47">
        <v>0</v>
      </c>
      <c r="E63" s="47">
        <v>30446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30446</v>
      </c>
      <c r="O63" s="48">
        <f t="shared" si="7"/>
        <v>1.497368809324743</v>
      </c>
      <c r="P63" s="9"/>
    </row>
    <row r="64" spans="1:16">
      <c r="A64" s="12"/>
      <c r="B64" s="25">
        <v>348.42</v>
      </c>
      <c r="C64" s="39" t="s">
        <v>75</v>
      </c>
      <c r="D64" s="47">
        <v>0</v>
      </c>
      <c r="E64" s="47">
        <v>7858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7858</v>
      </c>
      <c r="O64" s="48">
        <f t="shared" si="7"/>
        <v>0.38646535189101461</v>
      </c>
      <c r="P64" s="9"/>
    </row>
    <row r="65" spans="1:16">
      <c r="A65" s="12"/>
      <c r="B65" s="25">
        <v>348.52</v>
      </c>
      <c r="C65" s="39" t="s">
        <v>76</v>
      </c>
      <c r="D65" s="47">
        <v>0</v>
      </c>
      <c r="E65" s="47">
        <v>129867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129867</v>
      </c>
      <c r="O65" s="48">
        <f t="shared" si="7"/>
        <v>6.3870063443663012</v>
      </c>
      <c r="P65" s="9"/>
    </row>
    <row r="66" spans="1:16">
      <c r="A66" s="12"/>
      <c r="B66" s="25">
        <v>348.53</v>
      </c>
      <c r="C66" s="39" t="s">
        <v>77</v>
      </c>
      <c r="D66" s="47">
        <v>0</v>
      </c>
      <c r="E66" s="47">
        <v>181712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181712</v>
      </c>
      <c r="O66" s="48">
        <f t="shared" si="7"/>
        <v>8.9368022426597165</v>
      </c>
      <c r="P66" s="9"/>
    </row>
    <row r="67" spans="1:16">
      <c r="A67" s="12"/>
      <c r="B67" s="25">
        <v>348.62</v>
      </c>
      <c r="C67" s="39" t="s">
        <v>78</v>
      </c>
      <c r="D67" s="47">
        <v>0</v>
      </c>
      <c r="E67" s="47">
        <v>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49</v>
      </c>
      <c r="O67" s="48">
        <f t="shared" si="7"/>
        <v>2.4098755717306842E-3</v>
      </c>
      <c r="P67" s="9"/>
    </row>
    <row r="68" spans="1:16">
      <c r="A68" s="12"/>
      <c r="B68" s="25">
        <v>348.71</v>
      </c>
      <c r="C68" s="39" t="s">
        <v>79</v>
      </c>
      <c r="D68" s="47">
        <v>0</v>
      </c>
      <c r="E68" s="47">
        <v>14830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14830</v>
      </c>
      <c r="O68" s="48">
        <f t="shared" si="7"/>
        <v>0.72935621895440905</v>
      </c>
      <c r="P68" s="9"/>
    </row>
    <row r="69" spans="1:16">
      <c r="A69" s="12"/>
      <c r="B69" s="25">
        <v>348.72</v>
      </c>
      <c r="C69" s="39" t="s">
        <v>80</v>
      </c>
      <c r="D69" s="47">
        <v>0</v>
      </c>
      <c r="E69" s="47">
        <v>1140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1140</v>
      </c>
      <c r="O69" s="48">
        <f t="shared" ref="O69:O86" si="11">(N69/O$88)</f>
        <v>5.6066492893326117E-2</v>
      </c>
      <c r="P69" s="9"/>
    </row>
    <row r="70" spans="1:16">
      <c r="A70" s="12"/>
      <c r="B70" s="25">
        <v>348.93</v>
      </c>
      <c r="C70" s="20" t="s">
        <v>65</v>
      </c>
      <c r="D70" s="47">
        <v>0</v>
      </c>
      <c r="E70" s="47">
        <v>65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65</v>
      </c>
      <c r="O70" s="48">
        <f t="shared" si="11"/>
        <v>3.1967737176019279E-3</v>
      </c>
      <c r="P70" s="9"/>
    </row>
    <row r="71" spans="1:16">
      <c r="A71" s="12"/>
      <c r="B71" s="25">
        <v>349</v>
      </c>
      <c r="C71" s="20" t="s">
        <v>1</v>
      </c>
      <c r="D71" s="47">
        <v>19984</v>
      </c>
      <c r="E71" s="47">
        <v>2938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22922</v>
      </c>
      <c r="O71" s="48">
        <f t="shared" si="11"/>
        <v>1.1273299562287906</v>
      </c>
      <c r="P71" s="9"/>
    </row>
    <row r="72" spans="1:16" ht="15.75">
      <c r="A72" s="29" t="s">
        <v>48</v>
      </c>
      <c r="B72" s="30"/>
      <c r="C72" s="31"/>
      <c r="D72" s="32">
        <f t="shared" ref="D72:M72" si="12">SUM(D73:D76)</f>
        <v>10677</v>
      </c>
      <c r="E72" s="32">
        <f t="shared" si="12"/>
        <v>571612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86" si="13">SUM(D72:M72)</f>
        <v>582289</v>
      </c>
      <c r="O72" s="46">
        <f t="shared" si="11"/>
        <v>28.637633403826293</v>
      </c>
      <c r="P72" s="10"/>
    </row>
    <row r="73" spans="1:16">
      <c r="A73" s="13"/>
      <c r="B73" s="40">
        <v>351.1</v>
      </c>
      <c r="C73" s="21" t="s">
        <v>82</v>
      </c>
      <c r="D73" s="47">
        <v>0</v>
      </c>
      <c r="E73" s="47">
        <v>103928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103928</v>
      </c>
      <c r="O73" s="48">
        <f t="shared" si="11"/>
        <v>5.1112969065066638</v>
      </c>
      <c r="P73" s="9"/>
    </row>
    <row r="74" spans="1:16">
      <c r="A74" s="13"/>
      <c r="B74" s="40">
        <v>351.5</v>
      </c>
      <c r="C74" s="21" t="s">
        <v>83</v>
      </c>
      <c r="D74" s="47">
        <v>0</v>
      </c>
      <c r="E74" s="47">
        <v>386056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386056</v>
      </c>
      <c r="O74" s="48">
        <f t="shared" si="11"/>
        <v>18.986671912654305</v>
      </c>
      <c r="P74" s="9"/>
    </row>
    <row r="75" spans="1:16">
      <c r="A75" s="13"/>
      <c r="B75" s="40">
        <v>352</v>
      </c>
      <c r="C75" s="21" t="s">
        <v>84</v>
      </c>
      <c r="D75" s="47">
        <v>10677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10677</v>
      </c>
      <c r="O75" s="48">
        <f t="shared" si="11"/>
        <v>0.52510696896670439</v>
      </c>
      <c r="P75" s="9"/>
    </row>
    <row r="76" spans="1:16">
      <c r="A76" s="13"/>
      <c r="B76" s="40">
        <v>359</v>
      </c>
      <c r="C76" s="21" t="s">
        <v>85</v>
      </c>
      <c r="D76" s="47">
        <v>0</v>
      </c>
      <c r="E76" s="47">
        <v>81628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81628</v>
      </c>
      <c r="O76" s="48">
        <f t="shared" si="11"/>
        <v>4.0145576156986182</v>
      </c>
      <c r="P76" s="9"/>
    </row>
    <row r="77" spans="1:16" ht="15.75">
      <c r="A77" s="29" t="s">
        <v>4</v>
      </c>
      <c r="B77" s="30"/>
      <c r="C77" s="31"/>
      <c r="D77" s="32">
        <f t="shared" ref="D77:M77" si="14">SUM(D78:D83)</f>
        <v>21719</v>
      </c>
      <c r="E77" s="32">
        <f t="shared" si="14"/>
        <v>1183397</v>
      </c>
      <c r="F77" s="32">
        <f t="shared" si="14"/>
        <v>0</v>
      </c>
      <c r="G77" s="32">
        <f t="shared" si="14"/>
        <v>0</v>
      </c>
      <c r="H77" s="32">
        <f t="shared" si="14"/>
        <v>0</v>
      </c>
      <c r="I77" s="32">
        <f t="shared" si="14"/>
        <v>1182938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3"/>
        <v>2388054</v>
      </c>
      <c r="O77" s="46">
        <f t="shared" si="11"/>
        <v>117.44720405252545</v>
      </c>
      <c r="P77" s="10"/>
    </row>
    <row r="78" spans="1:16">
      <c r="A78" s="12"/>
      <c r="B78" s="25">
        <v>361.1</v>
      </c>
      <c r="C78" s="20" t="s">
        <v>86</v>
      </c>
      <c r="D78" s="47">
        <v>26330</v>
      </c>
      <c r="E78" s="47">
        <v>58613</v>
      </c>
      <c r="F78" s="47">
        <v>0</v>
      </c>
      <c r="G78" s="47">
        <v>0</v>
      </c>
      <c r="H78" s="47">
        <v>0</v>
      </c>
      <c r="I78" s="47">
        <v>224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85167</v>
      </c>
      <c r="O78" s="48">
        <f t="shared" si="11"/>
        <v>4.1886096493385141</v>
      </c>
      <c r="P78" s="9"/>
    </row>
    <row r="79" spans="1:16">
      <c r="A79" s="12"/>
      <c r="B79" s="25">
        <v>362</v>
      </c>
      <c r="C79" s="20" t="s">
        <v>87</v>
      </c>
      <c r="D79" s="47">
        <v>0</v>
      </c>
      <c r="E79" s="47">
        <v>360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360</v>
      </c>
      <c r="O79" s="48">
        <f t="shared" si="11"/>
        <v>1.7705208282102987E-2</v>
      </c>
      <c r="P79" s="9"/>
    </row>
    <row r="80" spans="1:16">
      <c r="A80" s="12"/>
      <c r="B80" s="25">
        <v>364</v>
      </c>
      <c r="C80" s="20" t="s">
        <v>88</v>
      </c>
      <c r="D80" s="47">
        <v>0</v>
      </c>
      <c r="E80" s="47">
        <v>100000</v>
      </c>
      <c r="F80" s="47">
        <v>0</v>
      </c>
      <c r="G80" s="47">
        <v>0</v>
      </c>
      <c r="H80" s="47">
        <v>0</v>
      </c>
      <c r="I80" s="47">
        <v>14500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114500</v>
      </c>
      <c r="O80" s="48">
        <f t="shared" si="11"/>
        <v>5.6312398563910886</v>
      </c>
      <c r="P80" s="9"/>
    </row>
    <row r="81" spans="1:119">
      <c r="A81" s="12"/>
      <c r="B81" s="25">
        <v>365</v>
      </c>
      <c r="C81" s="20" t="s">
        <v>89</v>
      </c>
      <c r="D81" s="47">
        <v>0</v>
      </c>
      <c r="E81" s="47">
        <v>97482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97482</v>
      </c>
      <c r="O81" s="48">
        <f t="shared" si="11"/>
        <v>4.794275315988787</v>
      </c>
      <c r="P81" s="9"/>
    </row>
    <row r="82" spans="1:119">
      <c r="A82" s="12"/>
      <c r="B82" s="25">
        <v>366</v>
      </c>
      <c r="C82" s="20" t="s">
        <v>90</v>
      </c>
      <c r="D82" s="47">
        <v>585</v>
      </c>
      <c r="E82" s="47">
        <v>16575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17160</v>
      </c>
      <c r="O82" s="48">
        <f t="shared" si="11"/>
        <v>0.84394826144690893</v>
      </c>
      <c r="P82" s="9"/>
    </row>
    <row r="83" spans="1:119">
      <c r="A83" s="12"/>
      <c r="B83" s="25">
        <v>369.9</v>
      </c>
      <c r="C83" s="20" t="s">
        <v>91</v>
      </c>
      <c r="D83" s="47">
        <v>-5196</v>
      </c>
      <c r="E83" s="47">
        <v>910367</v>
      </c>
      <c r="F83" s="47">
        <v>0</v>
      </c>
      <c r="G83" s="47">
        <v>0</v>
      </c>
      <c r="H83" s="47">
        <v>0</v>
      </c>
      <c r="I83" s="47">
        <v>1168214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2073385</v>
      </c>
      <c r="O83" s="48">
        <f t="shared" si="11"/>
        <v>101.97142576107805</v>
      </c>
      <c r="P83" s="9"/>
    </row>
    <row r="84" spans="1:119" ht="15.75">
      <c r="A84" s="29" t="s">
        <v>49</v>
      </c>
      <c r="B84" s="30"/>
      <c r="C84" s="31"/>
      <c r="D84" s="32">
        <f t="shared" ref="D84:M84" si="15">SUM(D85:D85)</f>
        <v>458481</v>
      </c>
      <c r="E84" s="32">
        <f t="shared" si="15"/>
        <v>11032364</v>
      </c>
      <c r="F84" s="32">
        <f t="shared" si="15"/>
        <v>0</v>
      </c>
      <c r="G84" s="32">
        <f t="shared" si="15"/>
        <v>566820</v>
      </c>
      <c r="H84" s="32">
        <f t="shared" si="15"/>
        <v>0</v>
      </c>
      <c r="I84" s="32">
        <f t="shared" si="15"/>
        <v>496355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3"/>
        <v>12554020</v>
      </c>
      <c r="O84" s="46">
        <f t="shared" si="11"/>
        <v>617.42094132690704</v>
      </c>
      <c r="P84" s="9"/>
    </row>
    <row r="85" spans="1:119" ht="15.75" thickBot="1">
      <c r="A85" s="12"/>
      <c r="B85" s="25">
        <v>381</v>
      </c>
      <c r="C85" s="20" t="s">
        <v>92</v>
      </c>
      <c r="D85" s="47">
        <v>458481</v>
      </c>
      <c r="E85" s="47">
        <v>11032364</v>
      </c>
      <c r="F85" s="47">
        <v>0</v>
      </c>
      <c r="G85" s="47">
        <v>566820</v>
      </c>
      <c r="H85" s="47">
        <v>0</v>
      </c>
      <c r="I85" s="47">
        <v>496355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12554020</v>
      </c>
      <c r="O85" s="48">
        <f t="shared" si="11"/>
        <v>617.42094132690704</v>
      </c>
      <c r="P85" s="9"/>
    </row>
    <row r="86" spans="1:119" ht="16.5" thickBot="1">
      <c r="A86" s="14" t="s">
        <v>66</v>
      </c>
      <c r="B86" s="23"/>
      <c r="C86" s="22"/>
      <c r="D86" s="15">
        <f t="shared" ref="D86:M86" si="16">SUM(D5,D12,D15,D40,D72,D77,D84)</f>
        <v>10408714</v>
      </c>
      <c r="E86" s="15">
        <f t="shared" si="16"/>
        <v>19453824</v>
      </c>
      <c r="F86" s="15">
        <f t="shared" si="16"/>
        <v>0</v>
      </c>
      <c r="G86" s="15">
        <f t="shared" si="16"/>
        <v>1302643</v>
      </c>
      <c r="H86" s="15">
        <f t="shared" si="16"/>
        <v>0</v>
      </c>
      <c r="I86" s="15">
        <f t="shared" si="16"/>
        <v>2975224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0</v>
      </c>
      <c r="N86" s="15">
        <f t="shared" si="13"/>
        <v>34140405</v>
      </c>
      <c r="O86" s="38">
        <f t="shared" si="11"/>
        <v>1679.0638371120838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9" t="s">
        <v>99</v>
      </c>
      <c r="M88" s="49"/>
      <c r="N88" s="49"/>
      <c r="O88" s="44">
        <v>20333</v>
      </c>
    </row>
    <row r="89" spans="1:119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</row>
    <row r="90" spans="1:119" ht="15.75" customHeight="1" thickBot="1">
      <c r="A90" s="53" t="s">
        <v>126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</sheetData>
  <mergeCells count="10">
    <mergeCell ref="A90:O90"/>
    <mergeCell ref="A89:O89"/>
    <mergeCell ref="L88:N8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5784517</v>
      </c>
      <c r="E5" s="27">
        <f t="shared" si="0"/>
        <v>2835774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8620291</v>
      </c>
      <c r="O5" s="33">
        <f t="shared" ref="O5:O36" si="2">(N5/O$90)</f>
        <v>427.76354704247717</v>
      </c>
      <c r="P5" s="6"/>
    </row>
    <row r="6" spans="1:133">
      <c r="A6" s="12"/>
      <c r="B6" s="25">
        <v>311</v>
      </c>
      <c r="C6" s="20" t="s">
        <v>3</v>
      </c>
      <c r="D6" s="47">
        <v>5651805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5651805</v>
      </c>
      <c r="O6" s="48">
        <f t="shared" si="2"/>
        <v>280.45876339817386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1721439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1721439</v>
      </c>
      <c r="O7" s="48">
        <f t="shared" si="2"/>
        <v>85.422737197300521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161657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161657</v>
      </c>
      <c r="O8" s="48">
        <f t="shared" si="2"/>
        <v>8.0218836840015886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952678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952678</v>
      </c>
      <c r="O9" s="48">
        <f t="shared" si="2"/>
        <v>47.274612941643511</v>
      </c>
      <c r="P9" s="9"/>
    </row>
    <row r="10" spans="1:133">
      <c r="A10" s="12"/>
      <c r="B10" s="25">
        <v>315</v>
      </c>
      <c r="C10" s="20" t="s">
        <v>14</v>
      </c>
      <c r="D10" s="47">
        <v>132712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132712</v>
      </c>
      <c r="O10" s="48">
        <f t="shared" si="2"/>
        <v>6.5855498213576817</v>
      </c>
      <c r="P10" s="9"/>
    </row>
    <row r="11" spans="1:133" ht="15.75">
      <c r="A11" s="29" t="s">
        <v>128</v>
      </c>
      <c r="B11" s="30"/>
      <c r="C11" s="31"/>
      <c r="D11" s="32">
        <f t="shared" ref="D11:M11" si="3">SUM(D12:D13)</f>
        <v>205189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205189</v>
      </c>
      <c r="O11" s="46">
        <f t="shared" si="2"/>
        <v>10.182066296149266</v>
      </c>
      <c r="P11" s="10"/>
    </row>
    <row r="12" spans="1:133">
      <c r="A12" s="12"/>
      <c r="B12" s="25">
        <v>322</v>
      </c>
      <c r="C12" s="20" t="s">
        <v>0</v>
      </c>
      <c r="D12" s="47">
        <v>3552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3552</v>
      </c>
      <c r="O12" s="48">
        <f t="shared" si="2"/>
        <v>0.17626042080190552</v>
      </c>
      <c r="P12" s="9"/>
    </row>
    <row r="13" spans="1:133">
      <c r="A13" s="12"/>
      <c r="B13" s="25">
        <v>329</v>
      </c>
      <c r="C13" s="20" t="s">
        <v>129</v>
      </c>
      <c r="D13" s="47">
        <v>201637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201637</v>
      </c>
      <c r="O13" s="48">
        <f t="shared" si="2"/>
        <v>10.00580587534736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SUM(D15:D37)</f>
        <v>3155321</v>
      </c>
      <c r="E14" s="32">
        <f t="shared" si="4"/>
        <v>2658360</v>
      </c>
      <c r="F14" s="32">
        <f t="shared" si="4"/>
        <v>0</v>
      </c>
      <c r="G14" s="32">
        <f t="shared" si="4"/>
        <v>6206043</v>
      </c>
      <c r="H14" s="32">
        <f t="shared" si="4"/>
        <v>0</v>
      </c>
      <c r="I14" s="32">
        <f t="shared" si="4"/>
        <v>98575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12118299</v>
      </c>
      <c r="O14" s="46">
        <f t="shared" si="2"/>
        <v>601.34473005160783</v>
      </c>
      <c r="P14" s="10"/>
    </row>
    <row r="15" spans="1:133">
      <c r="A15" s="12"/>
      <c r="B15" s="25">
        <v>331.1</v>
      </c>
      <c r="C15" s="20" t="s">
        <v>18</v>
      </c>
      <c r="D15" s="47">
        <v>49265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49265</v>
      </c>
      <c r="O15" s="48">
        <f t="shared" si="2"/>
        <v>2.4446705041683208</v>
      </c>
      <c r="P15" s="9"/>
    </row>
    <row r="16" spans="1:133">
      <c r="A16" s="12"/>
      <c r="B16" s="25">
        <v>331.39</v>
      </c>
      <c r="C16" s="20" t="s">
        <v>103</v>
      </c>
      <c r="D16" s="47">
        <v>0</v>
      </c>
      <c r="E16" s="47">
        <v>31955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31955</v>
      </c>
      <c r="O16" s="48">
        <f t="shared" si="2"/>
        <v>1.5856986899563319</v>
      </c>
      <c r="P16" s="9"/>
    </row>
    <row r="17" spans="1:16">
      <c r="A17" s="12"/>
      <c r="B17" s="25">
        <v>331.9</v>
      </c>
      <c r="C17" s="20" t="s">
        <v>21</v>
      </c>
      <c r="D17" s="47">
        <v>0</v>
      </c>
      <c r="E17" s="47">
        <v>359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359</v>
      </c>
      <c r="O17" s="48">
        <f t="shared" si="2"/>
        <v>1.7814608971814212E-2</v>
      </c>
      <c r="P17" s="9"/>
    </row>
    <row r="18" spans="1:16">
      <c r="A18" s="12"/>
      <c r="B18" s="25">
        <v>334.1</v>
      </c>
      <c r="C18" s="20" t="s">
        <v>22</v>
      </c>
      <c r="D18" s="47">
        <v>7500</v>
      </c>
      <c r="E18" s="47">
        <v>0</v>
      </c>
      <c r="F18" s="47">
        <v>0</v>
      </c>
      <c r="G18" s="47">
        <v>6206043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6213543</v>
      </c>
      <c r="O18" s="48">
        <f t="shared" si="2"/>
        <v>308.3338130210401</v>
      </c>
      <c r="P18" s="9"/>
    </row>
    <row r="19" spans="1:16">
      <c r="A19" s="12"/>
      <c r="B19" s="25">
        <v>334.2</v>
      </c>
      <c r="C19" s="20" t="s">
        <v>23</v>
      </c>
      <c r="D19" s="47">
        <v>127599</v>
      </c>
      <c r="E19" s="47">
        <v>32970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160569</v>
      </c>
      <c r="O19" s="48">
        <f t="shared" si="2"/>
        <v>7.9678940055577607</v>
      </c>
      <c r="P19" s="9"/>
    </row>
    <row r="20" spans="1:16">
      <c r="A20" s="12"/>
      <c r="B20" s="25">
        <v>334.34</v>
      </c>
      <c r="C20" s="20" t="s">
        <v>24</v>
      </c>
      <c r="D20" s="47">
        <v>0</v>
      </c>
      <c r="E20" s="47">
        <v>277271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277271</v>
      </c>
      <c r="O20" s="48">
        <f t="shared" si="2"/>
        <v>13.758981738785232</v>
      </c>
      <c r="P20" s="9"/>
    </row>
    <row r="21" spans="1:16">
      <c r="A21" s="12"/>
      <c r="B21" s="25">
        <v>334.39</v>
      </c>
      <c r="C21" s="20" t="s">
        <v>25</v>
      </c>
      <c r="D21" s="47">
        <v>241473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4" si="5">SUM(D21:M21)</f>
        <v>241473</v>
      </c>
      <c r="O21" s="48">
        <f t="shared" si="2"/>
        <v>11.98258237395792</v>
      </c>
      <c r="P21" s="9"/>
    </row>
    <row r="22" spans="1:16">
      <c r="A22" s="12"/>
      <c r="B22" s="25">
        <v>334.49</v>
      </c>
      <c r="C22" s="20" t="s">
        <v>26</v>
      </c>
      <c r="D22" s="47">
        <v>105609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105609</v>
      </c>
      <c r="O22" s="48">
        <f t="shared" si="2"/>
        <v>5.2406212782850341</v>
      </c>
      <c r="P22" s="9"/>
    </row>
    <row r="23" spans="1:16">
      <c r="A23" s="12"/>
      <c r="B23" s="25">
        <v>334.61</v>
      </c>
      <c r="C23" s="20" t="s">
        <v>27</v>
      </c>
      <c r="D23" s="47">
        <v>31000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31000</v>
      </c>
      <c r="O23" s="48">
        <f t="shared" si="2"/>
        <v>1.5383088527193332</v>
      </c>
      <c r="P23" s="9"/>
    </row>
    <row r="24" spans="1:16">
      <c r="A24" s="12"/>
      <c r="B24" s="25">
        <v>334.69</v>
      </c>
      <c r="C24" s="20" t="s">
        <v>28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98575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98575</v>
      </c>
      <c r="O24" s="48">
        <f t="shared" si="2"/>
        <v>4.8915740373163956</v>
      </c>
      <c r="P24" s="9"/>
    </row>
    <row r="25" spans="1:16">
      <c r="A25" s="12"/>
      <c r="B25" s="25">
        <v>334.7</v>
      </c>
      <c r="C25" s="20" t="s">
        <v>29</v>
      </c>
      <c r="D25" s="47">
        <v>758175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758175</v>
      </c>
      <c r="O25" s="48">
        <f t="shared" si="2"/>
        <v>37.622816593886462</v>
      </c>
      <c r="P25" s="9"/>
    </row>
    <row r="26" spans="1:16">
      <c r="A26" s="12"/>
      <c r="B26" s="25">
        <v>335.12</v>
      </c>
      <c r="C26" s="20" t="s">
        <v>30</v>
      </c>
      <c r="D26" s="47">
        <v>360873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360873</v>
      </c>
      <c r="O26" s="48">
        <f t="shared" si="2"/>
        <v>17.907552600238191</v>
      </c>
      <c r="P26" s="9"/>
    </row>
    <row r="27" spans="1:16">
      <c r="A27" s="12"/>
      <c r="B27" s="25">
        <v>335.13</v>
      </c>
      <c r="C27" s="20" t="s">
        <v>31</v>
      </c>
      <c r="D27" s="47">
        <v>23060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23060</v>
      </c>
      <c r="O27" s="48">
        <f t="shared" si="2"/>
        <v>1.1443032949583167</v>
      </c>
      <c r="P27" s="9"/>
    </row>
    <row r="28" spans="1:16">
      <c r="A28" s="12"/>
      <c r="B28" s="25">
        <v>335.14</v>
      </c>
      <c r="C28" s="20" t="s">
        <v>32</v>
      </c>
      <c r="D28" s="47">
        <v>23627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23627</v>
      </c>
      <c r="O28" s="48">
        <f t="shared" si="2"/>
        <v>1.1724394601032155</v>
      </c>
      <c r="P28" s="9"/>
    </row>
    <row r="29" spans="1:16">
      <c r="A29" s="12"/>
      <c r="B29" s="25">
        <v>335.15</v>
      </c>
      <c r="C29" s="20" t="s">
        <v>33</v>
      </c>
      <c r="D29" s="47">
        <v>167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167</v>
      </c>
      <c r="O29" s="48">
        <f t="shared" si="2"/>
        <v>8.2870186581976979E-3</v>
      </c>
      <c r="P29" s="9"/>
    </row>
    <row r="30" spans="1:16">
      <c r="A30" s="12"/>
      <c r="B30" s="25">
        <v>335.16</v>
      </c>
      <c r="C30" s="20" t="s">
        <v>34</v>
      </c>
      <c r="D30" s="47">
        <v>217000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217000</v>
      </c>
      <c r="O30" s="48">
        <f t="shared" si="2"/>
        <v>10.768161969035331</v>
      </c>
      <c r="P30" s="9"/>
    </row>
    <row r="31" spans="1:16">
      <c r="A31" s="12"/>
      <c r="B31" s="25">
        <v>335.18</v>
      </c>
      <c r="C31" s="20" t="s">
        <v>35</v>
      </c>
      <c r="D31" s="47">
        <v>1200023</v>
      </c>
      <c r="E31" s="47">
        <v>697626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1897649</v>
      </c>
      <c r="O31" s="48">
        <f t="shared" si="2"/>
        <v>94.1667824533545</v>
      </c>
      <c r="P31" s="9"/>
    </row>
    <row r="32" spans="1:16">
      <c r="A32" s="12"/>
      <c r="B32" s="25">
        <v>335.49</v>
      </c>
      <c r="C32" s="20" t="s">
        <v>37</v>
      </c>
      <c r="D32" s="47">
        <v>0</v>
      </c>
      <c r="E32" s="47">
        <v>1254068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1254068</v>
      </c>
      <c r="O32" s="48">
        <f t="shared" si="2"/>
        <v>62.230448590710601</v>
      </c>
      <c r="P32" s="9"/>
    </row>
    <row r="33" spans="1:16">
      <c r="A33" s="12"/>
      <c r="B33" s="25">
        <v>335.5</v>
      </c>
      <c r="C33" s="20" t="s">
        <v>38</v>
      </c>
      <c r="D33" s="47">
        <v>0</v>
      </c>
      <c r="E33" s="47">
        <v>350000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350000</v>
      </c>
      <c r="O33" s="48">
        <f t="shared" si="2"/>
        <v>17.368003175863439</v>
      </c>
      <c r="P33" s="9"/>
    </row>
    <row r="34" spans="1:16">
      <c r="A34" s="12"/>
      <c r="B34" s="25">
        <v>335.7</v>
      </c>
      <c r="C34" s="20" t="s">
        <v>39</v>
      </c>
      <c r="D34" s="47">
        <v>2665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2665</v>
      </c>
      <c r="O34" s="48">
        <f t="shared" si="2"/>
        <v>0.1322449384676459</v>
      </c>
      <c r="P34" s="9"/>
    </row>
    <row r="35" spans="1:16">
      <c r="A35" s="12"/>
      <c r="B35" s="25">
        <v>337.9</v>
      </c>
      <c r="C35" s="20" t="s">
        <v>120</v>
      </c>
      <c r="D35" s="47">
        <v>0</v>
      </c>
      <c r="E35" s="47">
        <v>4680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4680</v>
      </c>
      <c r="O35" s="48">
        <f t="shared" si="2"/>
        <v>0.23223501389440254</v>
      </c>
      <c r="P35" s="9"/>
    </row>
    <row r="36" spans="1:16">
      <c r="A36" s="12"/>
      <c r="B36" s="25">
        <v>338</v>
      </c>
      <c r="C36" s="20" t="s">
        <v>41</v>
      </c>
      <c r="D36" s="47">
        <v>0</v>
      </c>
      <c r="E36" s="47">
        <v>9431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9431</v>
      </c>
      <c r="O36" s="48">
        <f t="shared" si="2"/>
        <v>0.46799325129019453</v>
      </c>
      <c r="P36" s="9"/>
    </row>
    <row r="37" spans="1:16">
      <c r="A37" s="12"/>
      <c r="B37" s="25">
        <v>339</v>
      </c>
      <c r="C37" s="20" t="s">
        <v>42</v>
      </c>
      <c r="D37" s="47">
        <v>7285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7285</v>
      </c>
      <c r="O37" s="48">
        <f t="shared" ref="O37:O68" si="6">(N37/O$90)</f>
        <v>0.36150258038904326</v>
      </c>
      <c r="P37" s="9"/>
    </row>
    <row r="38" spans="1:16" ht="15.75">
      <c r="A38" s="29" t="s">
        <v>47</v>
      </c>
      <c r="B38" s="30"/>
      <c r="C38" s="31"/>
      <c r="D38" s="32">
        <f t="shared" ref="D38:M38" si="7">SUM(D39:D70)</f>
        <v>934717</v>
      </c>
      <c r="E38" s="32">
        <f t="shared" si="7"/>
        <v>773195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1379895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3087807</v>
      </c>
      <c r="O38" s="46">
        <f t="shared" si="6"/>
        <v>153.22583366415245</v>
      </c>
      <c r="P38" s="10"/>
    </row>
    <row r="39" spans="1:16">
      <c r="A39" s="12"/>
      <c r="B39" s="25">
        <v>341.1</v>
      </c>
      <c r="C39" s="20" t="s">
        <v>50</v>
      </c>
      <c r="D39" s="47">
        <v>76376</v>
      </c>
      <c r="E39" s="47">
        <v>29267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105643</v>
      </c>
      <c r="O39" s="48">
        <f t="shared" si="6"/>
        <v>5.2423084557364037</v>
      </c>
      <c r="P39" s="9"/>
    </row>
    <row r="40" spans="1:16">
      <c r="A40" s="12"/>
      <c r="B40" s="25">
        <v>341.2</v>
      </c>
      <c r="C40" s="20" t="s">
        <v>51</v>
      </c>
      <c r="D40" s="47">
        <v>0</v>
      </c>
      <c r="E40" s="47">
        <v>12914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70" si="8">SUM(D40:M40)</f>
        <v>12914</v>
      </c>
      <c r="O40" s="48">
        <f t="shared" si="6"/>
        <v>0.64082969432314407</v>
      </c>
      <c r="P40" s="9"/>
    </row>
    <row r="41" spans="1:16">
      <c r="A41" s="12"/>
      <c r="B41" s="25">
        <v>341.3</v>
      </c>
      <c r="C41" s="20" t="s">
        <v>130</v>
      </c>
      <c r="D41" s="47">
        <v>11137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11137</v>
      </c>
      <c r="O41" s="48">
        <f t="shared" si="6"/>
        <v>0.55264986105597458</v>
      </c>
      <c r="P41" s="9"/>
    </row>
    <row r="42" spans="1:16">
      <c r="A42" s="12"/>
      <c r="B42" s="25">
        <v>341.51</v>
      </c>
      <c r="C42" s="20" t="s">
        <v>52</v>
      </c>
      <c r="D42" s="47">
        <v>155237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155237</v>
      </c>
      <c r="O42" s="48">
        <f t="shared" si="6"/>
        <v>7.7033048828900359</v>
      </c>
      <c r="P42" s="9"/>
    </row>
    <row r="43" spans="1:16">
      <c r="A43" s="12"/>
      <c r="B43" s="25">
        <v>341.53</v>
      </c>
      <c r="C43" s="20" t="s">
        <v>53</v>
      </c>
      <c r="D43" s="47">
        <v>0</v>
      </c>
      <c r="E43" s="47">
        <v>19910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19910</v>
      </c>
      <c r="O43" s="48">
        <f t="shared" si="6"/>
        <v>0.98799126637554591</v>
      </c>
      <c r="P43" s="9"/>
    </row>
    <row r="44" spans="1:16">
      <c r="A44" s="12"/>
      <c r="B44" s="25">
        <v>341.55</v>
      </c>
      <c r="C44" s="20" t="s">
        <v>54</v>
      </c>
      <c r="D44" s="47">
        <v>1927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1927</v>
      </c>
      <c r="O44" s="48">
        <f t="shared" si="6"/>
        <v>9.562326319968241E-2</v>
      </c>
      <c r="P44" s="9"/>
    </row>
    <row r="45" spans="1:16">
      <c r="A45" s="12"/>
      <c r="B45" s="25">
        <v>341.56</v>
      </c>
      <c r="C45" s="20" t="s">
        <v>55</v>
      </c>
      <c r="D45" s="47">
        <v>24281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24281</v>
      </c>
      <c r="O45" s="48">
        <f t="shared" si="6"/>
        <v>1.2048928146089719</v>
      </c>
      <c r="P45" s="9"/>
    </row>
    <row r="46" spans="1:16">
      <c r="A46" s="12"/>
      <c r="B46" s="25">
        <v>342.1</v>
      </c>
      <c r="C46" s="20" t="s">
        <v>56</v>
      </c>
      <c r="D46" s="47">
        <v>0</v>
      </c>
      <c r="E46" s="47">
        <v>194614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194614</v>
      </c>
      <c r="O46" s="48">
        <f t="shared" si="6"/>
        <v>9.6573044859071064</v>
      </c>
      <c r="P46" s="9"/>
    </row>
    <row r="47" spans="1:16">
      <c r="A47" s="12"/>
      <c r="B47" s="25">
        <v>342.3</v>
      </c>
      <c r="C47" s="20" t="s">
        <v>57</v>
      </c>
      <c r="D47" s="47">
        <v>0</v>
      </c>
      <c r="E47" s="47">
        <v>88252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88252</v>
      </c>
      <c r="O47" s="48">
        <f t="shared" si="6"/>
        <v>4.3793171893608571</v>
      </c>
      <c r="P47" s="9"/>
    </row>
    <row r="48" spans="1:16">
      <c r="A48" s="12"/>
      <c r="B48" s="25">
        <v>342.4</v>
      </c>
      <c r="C48" s="20" t="s">
        <v>58</v>
      </c>
      <c r="D48" s="47">
        <v>0</v>
      </c>
      <c r="E48" s="47">
        <v>229531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229531</v>
      </c>
      <c r="O48" s="48">
        <f t="shared" si="6"/>
        <v>11.38998610559746</v>
      </c>
      <c r="P48" s="9"/>
    </row>
    <row r="49" spans="1:16">
      <c r="A49" s="12"/>
      <c r="B49" s="25">
        <v>342.6</v>
      </c>
      <c r="C49" s="20" t="s">
        <v>59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961074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961074</v>
      </c>
      <c r="O49" s="48">
        <f t="shared" si="6"/>
        <v>47.691246526399368</v>
      </c>
      <c r="P49" s="9"/>
    </row>
    <row r="50" spans="1:16">
      <c r="A50" s="12"/>
      <c r="B50" s="25">
        <v>343.4</v>
      </c>
      <c r="C50" s="20" t="s">
        <v>60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418821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418821</v>
      </c>
      <c r="O50" s="48">
        <f t="shared" si="6"/>
        <v>20.783098451766573</v>
      </c>
      <c r="P50" s="9"/>
    </row>
    <row r="51" spans="1:16">
      <c r="A51" s="12"/>
      <c r="B51" s="25">
        <v>344.9</v>
      </c>
      <c r="C51" s="20" t="s">
        <v>61</v>
      </c>
      <c r="D51" s="47">
        <v>0</v>
      </c>
      <c r="E51" s="47">
        <v>87470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87470</v>
      </c>
      <c r="O51" s="48">
        <f t="shared" si="6"/>
        <v>4.3405121079793565</v>
      </c>
      <c r="P51" s="9"/>
    </row>
    <row r="52" spans="1:16">
      <c r="A52" s="12"/>
      <c r="B52" s="25">
        <v>346.4</v>
      </c>
      <c r="C52" s="20" t="s">
        <v>62</v>
      </c>
      <c r="D52" s="47">
        <v>14744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14744</v>
      </c>
      <c r="O52" s="48">
        <f t="shared" si="6"/>
        <v>0.73163953949980154</v>
      </c>
      <c r="P52" s="9"/>
    </row>
    <row r="53" spans="1:16">
      <c r="A53" s="12"/>
      <c r="B53" s="25">
        <v>347.1</v>
      </c>
      <c r="C53" s="20" t="s">
        <v>63</v>
      </c>
      <c r="D53" s="47">
        <v>41000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41000</v>
      </c>
      <c r="O53" s="48">
        <f t="shared" si="6"/>
        <v>2.0345375148868601</v>
      </c>
      <c r="P53" s="9"/>
    </row>
    <row r="54" spans="1:16">
      <c r="A54" s="12"/>
      <c r="B54" s="25">
        <v>347.2</v>
      </c>
      <c r="C54" s="20" t="s">
        <v>64</v>
      </c>
      <c r="D54" s="47">
        <v>22976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22976</v>
      </c>
      <c r="O54" s="48">
        <f t="shared" si="6"/>
        <v>1.1401349741961095</v>
      </c>
      <c r="P54" s="9"/>
    </row>
    <row r="55" spans="1:16">
      <c r="A55" s="12"/>
      <c r="B55" s="25">
        <v>348.12</v>
      </c>
      <c r="C55" s="39" t="s">
        <v>67</v>
      </c>
      <c r="D55" s="47">
        <v>26146</v>
      </c>
      <c r="E55" s="47">
        <v>1247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27393</v>
      </c>
      <c r="O55" s="48">
        <f t="shared" si="6"/>
        <v>1.3593191742755062</v>
      </c>
      <c r="P55" s="9"/>
    </row>
    <row r="56" spans="1:16">
      <c r="A56" s="12"/>
      <c r="B56" s="25">
        <v>348.13</v>
      </c>
      <c r="C56" s="39" t="s">
        <v>68</v>
      </c>
      <c r="D56" s="47">
        <v>1870</v>
      </c>
      <c r="E56" s="47">
        <v>10892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12762</v>
      </c>
      <c r="O56" s="48">
        <f t="shared" si="6"/>
        <v>0.6332870186581977</v>
      </c>
      <c r="P56" s="9"/>
    </row>
    <row r="57" spans="1:16">
      <c r="A57" s="12"/>
      <c r="B57" s="25">
        <v>348.22</v>
      </c>
      <c r="C57" s="39" t="s">
        <v>69</v>
      </c>
      <c r="D57" s="47">
        <v>1737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1737</v>
      </c>
      <c r="O57" s="48">
        <f t="shared" si="6"/>
        <v>8.61949186184994E-2</v>
      </c>
      <c r="P57" s="9"/>
    </row>
    <row r="58" spans="1:16">
      <c r="A58" s="12"/>
      <c r="B58" s="25">
        <v>348.23</v>
      </c>
      <c r="C58" s="39" t="s">
        <v>70</v>
      </c>
      <c r="D58" s="47">
        <v>24996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24996</v>
      </c>
      <c r="O58" s="48">
        <f t="shared" si="6"/>
        <v>1.2403731639539499</v>
      </c>
      <c r="P58" s="9"/>
    </row>
    <row r="59" spans="1:16">
      <c r="A59" s="12"/>
      <c r="B59" s="25">
        <v>348.31</v>
      </c>
      <c r="C59" s="39" t="s">
        <v>71</v>
      </c>
      <c r="D59" s="47">
        <v>99325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99325</v>
      </c>
      <c r="O59" s="48">
        <f t="shared" si="6"/>
        <v>4.9287911869789598</v>
      </c>
      <c r="P59" s="9"/>
    </row>
    <row r="60" spans="1:16">
      <c r="A60" s="12"/>
      <c r="B60" s="25">
        <v>348.32</v>
      </c>
      <c r="C60" s="39" t="s">
        <v>72</v>
      </c>
      <c r="D60" s="47">
        <v>1774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1774</v>
      </c>
      <c r="O60" s="48">
        <f t="shared" si="6"/>
        <v>8.8030964668519257E-2</v>
      </c>
      <c r="P60" s="9"/>
    </row>
    <row r="61" spans="1:16">
      <c r="A61" s="12"/>
      <c r="B61" s="25">
        <v>348.33</v>
      </c>
      <c r="C61" s="39" t="s">
        <v>73</v>
      </c>
      <c r="D61" s="47">
        <v>120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120</v>
      </c>
      <c r="O61" s="48">
        <f t="shared" si="6"/>
        <v>5.9547439460103215E-3</v>
      </c>
      <c r="P61" s="9"/>
    </row>
    <row r="62" spans="1:16">
      <c r="A62" s="12"/>
      <c r="B62" s="25">
        <v>348.41</v>
      </c>
      <c r="C62" s="39" t="s">
        <v>74</v>
      </c>
      <c r="D62" s="47">
        <v>38440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38440</v>
      </c>
      <c r="O62" s="48">
        <f t="shared" si="6"/>
        <v>1.9075029773719729</v>
      </c>
      <c r="P62" s="9"/>
    </row>
    <row r="63" spans="1:16">
      <c r="A63" s="12"/>
      <c r="B63" s="25">
        <v>348.42</v>
      </c>
      <c r="C63" s="39" t="s">
        <v>75</v>
      </c>
      <c r="D63" s="47">
        <v>89270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89270</v>
      </c>
      <c r="O63" s="48">
        <f t="shared" si="6"/>
        <v>4.4298332671695118</v>
      </c>
      <c r="P63" s="9"/>
    </row>
    <row r="64" spans="1:16">
      <c r="A64" s="12"/>
      <c r="B64" s="25">
        <v>348.52</v>
      </c>
      <c r="C64" s="39" t="s">
        <v>76</v>
      </c>
      <c r="D64" s="47">
        <v>43168</v>
      </c>
      <c r="E64" s="47">
        <v>94963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138131</v>
      </c>
      <c r="O64" s="48">
        <f t="shared" si="6"/>
        <v>6.8544561333862646</v>
      </c>
      <c r="P64" s="9"/>
    </row>
    <row r="65" spans="1:16">
      <c r="A65" s="12"/>
      <c r="B65" s="25">
        <v>348.53</v>
      </c>
      <c r="C65" s="39" t="s">
        <v>77</v>
      </c>
      <c r="D65" s="47">
        <v>236748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236748</v>
      </c>
      <c r="O65" s="48">
        <f t="shared" si="6"/>
        <v>11.748114331083764</v>
      </c>
      <c r="P65" s="9"/>
    </row>
    <row r="66" spans="1:16">
      <c r="A66" s="12"/>
      <c r="B66" s="25">
        <v>348.62</v>
      </c>
      <c r="C66" s="39" t="s">
        <v>78</v>
      </c>
      <c r="D66" s="47">
        <v>139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139</v>
      </c>
      <c r="O66" s="48">
        <f t="shared" si="6"/>
        <v>6.8975784041286226E-3</v>
      </c>
      <c r="P66" s="9"/>
    </row>
    <row r="67" spans="1:16">
      <c r="A67" s="12"/>
      <c r="B67" s="25">
        <v>348.71</v>
      </c>
      <c r="C67" s="39" t="s">
        <v>79</v>
      </c>
      <c r="D67" s="47">
        <v>19005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19005</v>
      </c>
      <c r="O67" s="48">
        <f t="shared" si="6"/>
        <v>0.94308257244938465</v>
      </c>
      <c r="P67" s="9"/>
    </row>
    <row r="68" spans="1:16">
      <c r="A68" s="12"/>
      <c r="B68" s="25">
        <v>348.72</v>
      </c>
      <c r="C68" s="39" t="s">
        <v>80</v>
      </c>
      <c r="D68" s="47">
        <v>821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821</v>
      </c>
      <c r="O68" s="48">
        <f t="shared" si="6"/>
        <v>4.0740373163953951E-2</v>
      </c>
      <c r="P68" s="9"/>
    </row>
    <row r="69" spans="1:16">
      <c r="A69" s="12"/>
      <c r="B69" s="25">
        <v>348.93</v>
      </c>
      <c r="C69" s="20" t="s">
        <v>65</v>
      </c>
      <c r="D69" s="47">
        <v>110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110</v>
      </c>
      <c r="O69" s="48">
        <f t="shared" ref="O69:O88" si="9">(N69/O$90)</f>
        <v>5.4585152838427945E-3</v>
      </c>
      <c r="P69" s="9"/>
    </row>
    <row r="70" spans="1:16">
      <c r="A70" s="12"/>
      <c r="B70" s="25">
        <v>349</v>
      </c>
      <c r="C70" s="20" t="s">
        <v>1</v>
      </c>
      <c r="D70" s="47">
        <v>3370</v>
      </c>
      <c r="E70" s="47">
        <v>4135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7505</v>
      </c>
      <c r="O70" s="48">
        <f t="shared" si="9"/>
        <v>0.37241961095672887</v>
      </c>
      <c r="P70" s="9"/>
    </row>
    <row r="71" spans="1:16" ht="15.75">
      <c r="A71" s="29" t="s">
        <v>48</v>
      </c>
      <c r="B71" s="30"/>
      <c r="C71" s="31"/>
      <c r="D71" s="32">
        <f t="shared" ref="D71:M71" si="10">SUM(D72:D75)</f>
        <v>588830</v>
      </c>
      <c r="E71" s="32">
        <f t="shared" si="10"/>
        <v>96093</v>
      </c>
      <c r="F71" s="32">
        <f t="shared" si="10"/>
        <v>0</v>
      </c>
      <c r="G71" s="32">
        <f t="shared" si="10"/>
        <v>0</v>
      </c>
      <c r="H71" s="32">
        <f t="shared" si="10"/>
        <v>0</v>
      </c>
      <c r="I71" s="32">
        <f t="shared" si="10"/>
        <v>0</v>
      </c>
      <c r="J71" s="32">
        <f t="shared" si="10"/>
        <v>0</v>
      </c>
      <c r="K71" s="32">
        <f t="shared" si="10"/>
        <v>0</v>
      </c>
      <c r="L71" s="32">
        <f t="shared" si="10"/>
        <v>0</v>
      </c>
      <c r="M71" s="32">
        <f t="shared" si="10"/>
        <v>0</v>
      </c>
      <c r="N71" s="32">
        <f t="shared" ref="N71:N77" si="11">SUM(D71:M71)</f>
        <v>684923</v>
      </c>
      <c r="O71" s="46">
        <f t="shared" si="9"/>
        <v>33.987842397776895</v>
      </c>
      <c r="P71" s="10"/>
    </row>
    <row r="72" spans="1:16">
      <c r="A72" s="13"/>
      <c r="B72" s="40">
        <v>351.1</v>
      </c>
      <c r="C72" s="21" t="s">
        <v>82</v>
      </c>
      <c r="D72" s="47">
        <v>120035</v>
      </c>
      <c r="E72" s="47">
        <v>84117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204152</v>
      </c>
      <c r="O72" s="48">
        <f t="shared" si="9"/>
        <v>10.130607383882493</v>
      </c>
      <c r="P72" s="9"/>
    </row>
    <row r="73" spans="1:16">
      <c r="A73" s="13"/>
      <c r="B73" s="40">
        <v>351.5</v>
      </c>
      <c r="C73" s="21" t="s">
        <v>83</v>
      </c>
      <c r="D73" s="47">
        <v>459520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459520</v>
      </c>
      <c r="O73" s="48">
        <f t="shared" si="9"/>
        <v>22.80269948392219</v>
      </c>
      <c r="P73" s="9"/>
    </row>
    <row r="74" spans="1:16">
      <c r="A74" s="13"/>
      <c r="B74" s="40">
        <v>352</v>
      </c>
      <c r="C74" s="21" t="s">
        <v>84</v>
      </c>
      <c r="D74" s="47">
        <v>9275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9275</v>
      </c>
      <c r="O74" s="48">
        <f t="shared" si="9"/>
        <v>0.4602520841603811</v>
      </c>
      <c r="P74" s="9"/>
    </row>
    <row r="75" spans="1:16">
      <c r="A75" s="13"/>
      <c r="B75" s="40">
        <v>359</v>
      </c>
      <c r="C75" s="21" t="s">
        <v>85</v>
      </c>
      <c r="D75" s="47">
        <v>0</v>
      </c>
      <c r="E75" s="47">
        <v>11976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11976</v>
      </c>
      <c r="O75" s="48">
        <f t="shared" si="9"/>
        <v>0.59428344581183012</v>
      </c>
      <c r="P75" s="9"/>
    </row>
    <row r="76" spans="1:16" ht="15.75">
      <c r="A76" s="29" t="s">
        <v>4</v>
      </c>
      <c r="B76" s="30"/>
      <c r="C76" s="31"/>
      <c r="D76" s="32">
        <f t="shared" ref="D76:M76" si="12">SUM(D77:D83)</f>
        <v>170025</v>
      </c>
      <c r="E76" s="32">
        <f t="shared" si="12"/>
        <v>1315296</v>
      </c>
      <c r="F76" s="32">
        <f t="shared" si="12"/>
        <v>0</v>
      </c>
      <c r="G76" s="32">
        <f t="shared" si="12"/>
        <v>45000</v>
      </c>
      <c r="H76" s="32">
        <f t="shared" si="12"/>
        <v>0</v>
      </c>
      <c r="I76" s="32">
        <f t="shared" si="12"/>
        <v>1168245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si="11"/>
        <v>2698566</v>
      </c>
      <c r="O76" s="46">
        <f t="shared" si="9"/>
        <v>133.91057959507742</v>
      </c>
      <c r="P76" s="10"/>
    </row>
    <row r="77" spans="1:16">
      <c r="A77" s="12"/>
      <c r="B77" s="25">
        <v>361.1</v>
      </c>
      <c r="C77" s="20" t="s">
        <v>86</v>
      </c>
      <c r="D77" s="47">
        <v>95894</v>
      </c>
      <c r="E77" s="47">
        <v>113014</v>
      </c>
      <c r="F77" s="47">
        <v>0</v>
      </c>
      <c r="G77" s="47">
        <v>0</v>
      </c>
      <c r="H77" s="47">
        <v>0</v>
      </c>
      <c r="I77" s="47">
        <v>4014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212922</v>
      </c>
      <c r="O77" s="48">
        <f t="shared" si="9"/>
        <v>10.565799920603414</v>
      </c>
      <c r="P77" s="9"/>
    </row>
    <row r="78" spans="1:16">
      <c r="A78" s="12"/>
      <c r="B78" s="25">
        <v>362</v>
      </c>
      <c r="C78" s="20" t="s">
        <v>87</v>
      </c>
      <c r="D78" s="47">
        <v>0</v>
      </c>
      <c r="E78" s="47">
        <v>4800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3" si="13">SUM(D78:M78)</f>
        <v>4800</v>
      </c>
      <c r="O78" s="48">
        <f t="shared" si="9"/>
        <v>0.23818975784041285</v>
      </c>
      <c r="P78" s="9"/>
    </row>
    <row r="79" spans="1:16">
      <c r="A79" s="12"/>
      <c r="B79" s="25">
        <v>363.12</v>
      </c>
      <c r="C79" s="20" t="s">
        <v>131</v>
      </c>
      <c r="D79" s="47">
        <v>1326</v>
      </c>
      <c r="E79" s="47">
        <v>323589</v>
      </c>
      <c r="F79" s="47">
        <v>0</v>
      </c>
      <c r="G79" s="47">
        <v>0</v>
      </c>
      <c r="H79" s="47">
        <v>0</v>
      </c>
      <c r="I79" s="47">
        <v>1130467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1455382</v>
      </c>
      <c r="O79" s="48">
        <f t="shared" si="9"/>
        <v>72.220226280269955</v>
      </c>
      <c r="P79" s="9"/>
    </row>
    <row r="80" spans="1:16">
      <c r="A80" s="12"/>
      <c r="B80" s="25">
        <v>364</v>
      </c>
      <c r="C80" s="20" t="s">
        <v>88</v>
      </c>
      <c r="D80" s="47">
        <v>36600</v>
      </c>
      <c r="E80" s="47">
        <v>375670</v>
      </c>
      <c r="F80" s="47">
        <v>0</v>
      </c>
      <c r="G80" s="47">
        <v>0</v>
      </c>
      <c r="H80" s="47">
        <v>0</v>
      </c>
      <c r="I80" s="47">
        <v>21835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434105</v>
      </c>
      <c r="O80" s="48">
        <f t="shared" si="9"/>
        <v>21.541534339023421</v>
      </c>
      <c r="P80" s="9"/>
    </row>
    <row r="81" spans="1:119">
      <c r="A81" s="12"/>
      <c r="B81" s="25">
        <v>365</v>
      </c>
      <c r="C81" s="20" t="s">
        <v>89</v>
      </c>
      <c r="D81" s="47">
        <v>0</v>
      </c>
      <c r="E81" s="47">
        <v>71209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71209</v>
      </c>
      <c r="O81" s="48">
        <f t="shared" si="9"/>
        <v>3.5335946804287417</v>
      </c>
      <c r="P81" s="9"/>
    </row>
    <row r="82" spans="1:119">
      <c r="A82" s="12"/>
      <c r="B82" s="25">
        <v>366</v>
      </c>
      <c r="C82" s="20" t="s">
        <v>90</v>
      </c>
      <c r="D82" s="47">
        <v>400</v>
      </c>
      <c r="E82" s="47">
        <v>0</v>
      </c>
      <c r="F82" s="47">
        <v>0</v>
      </c>
      <c r="G82" s="47">
        <v>45000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45400</v>
      </c>
      <c r="O82" s="48">
        <f t="shared" si="9"/>
        <v>2.2528781262405717</v>
      </c>
      <c r="P82" s="9"/>
    </row>
    <row r="83" spans="1:119">
      <c r="A83" s="12"/>
      <c r="B83" s="25">
        <v>369.9</v>
      </c>
      <c r="C83" s="20" t="s">
        <v>91</v>
      </c>
      <c r="D83" s="47">
        <v>35805</v>
      </c>
      <c r="E83" s="47">
        <v>427014</v>
      </c>
      <c r="F83" s="47">
        <v>0</v>
      </c>
      <c r="G83" s="47">
        <v>0</v>
      </c>
      <c r="H83" s="47">
        <v>0</v>
      </c>
      <c r="I83" s="47">
        <v>11929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474748</v>
      </c>
      <c r="O83" s="48">
        <f t="shared" si="9"/>
        <v>23.558356490670903</v>
      </c>
      <c r="P83" s="9"/>
    </row>
    <row r="84" spans="1:119" ht="15.75">
      <c r="A84" s="29" t="s">
        <v>49</v>
      </c>
      <c r="B84" s="30"/>
      <c r="C84" s="31"/>
      <c r="D84" s="32">
        <f t="shared" ref="D84:M84" si="14">SUM(D85:D87)</f>
        <v>57114</v>
      </c>
      <c r="E84" s="32">
        <f t="shared" si="14"/>
        <v>8858558</v>
      </c>
      <c r="F84" s="32">
        <f t="shared" si="14"/>
        <v>0</v>
      </c>
      <c r="G84" s="32">
        <f t="shared" si="14"/>
        <v>728682</v>
      </c>
      <c r="H84" s="32">
        <f t="shared" si="14"/>
        <v>0</v>
      </c>
      <c r="I84" s="32">
        <f t="shared" si="14"/>
        <v>534855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>SUM(D84:M84)</f>
        <v>10179209</v>
      </c>
      <c r="O84" s="46">
        <f t="shared" si="9"/>
        <v>505.12152639936483</v>
      </c>
      <c r="P84" s="9"/>
    </row>
    <row r="85" spans="1:119">
      <c r="A85" s="12"/>
      <c r="B85" s="25">
        <v>381</v>
      </c>
      <c r="C85" s="20" t="s">
        <v>92</v>
      </c>
      <c r="D85" s="47">
        <v>57114</v>
      </c>
      <c r="E85" s="47">
        <v>8858233</v>
      </c>
      <c r="F85" s="47">
        <v>0</v>
      </c>
      <c r="G85" s="47">
        <v>678682</v>
      </c>
      <c r="H85" s="47">
        <v>0</v>
      </c>
      <c r="I85" s="47">
        <v>534855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10128884</v>
      </c>
      <c r="O85" s="48">
        <f t="shared" si="9"/>
        <v>502.62425565700676</v>
      </c>
      <c r="P85" s="9"/>
    </row>
    <row r="86" spans="1:119">
      <c r="A86" s="12"/>
      <c r="B86" s="25">
        <v>385</v>
      </c>
      <c r="C86" s="20" t="s">
        <v>132</v>
      </c>
      <c r="D86" s="47">
        <v>0</v>
      </c>
      <c r="E86" s="47">
        <v>325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325</v>
      </c>
      <c r="O86" s="48">
        <f t="shared" si="9"/>
        <v>1.6127431520444623E-2</v>
      </c>
      <c r="P86" s="9"/>
    </row>
    <row r="87" spans="1:119" ht="15.75" thickBot="1">
      <c r="A87" s="12"/>
      <c r="B87" s="25">
        <v>389.9</v>
      </c>
      <c r="C87" s="20" t="s">
        <v>124</v>
      </c>
      <c r="D87" s="47">
        <v>0</v>
      </c>
      <c r="E87" s="47">
        <v>0</v>
      </c>
      <c r="F87" s="47">
        <v>0</v>
      </c>
      <c r="G87" s="47">
        <v>50000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50000</v>
      </c>
      <c r="O87" s="48">
        <f t="shared" si="9"/>
        <v>2.4811433108376342</v>
      </c>
      <c r="P87" s="9"/>
    </row>
    <row r="88" spans="1:119" ht="16.5" thickBot="1">
      <c r="A88" s="14" t="s">
        <v>66</v>
      </c>
      <c r="B88" s="23"/>
      <c r="C88" s="22"/>
      <c r="D88" s="15">
        <f t="shared" ref="D88:M88" si="15">SUM(D5,D11,D14,D38,D71,D76,D84)</f>
        <v>10895713</v>
      </c>
      <c r="E88" s="15">
        <f t="shared" si="15"/>
        <v>16537276</v>
      </c>
      <c r="F88" s="15">
        <f t="shared" si="15"/>
        <v>0</v>
      </c>
      <c r="G88" s="15">
        <f t="shared" si="15"/>
        <v>6979725</v>
      </c>
      <c r="H88" s="15">
        <f t="shared" si="15"/>
        <v>0</v>
      </c>
      <c r="I88" s="15">
        <f t="shared" si="15"/>
        <v>3181570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>SUM(D88:M88)</f>
        <v>37594284</v>
      </c>
      <c r="O88" s="38">
        <f t="shared" si="9"/>
        <v>1865.5361254466059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133</v>
      </c>
      <c r="M90" s="49"/>
      <c r="N90" s="49"/>
      <c r="O90" s="44">
        <v>20152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126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5810834</v>
      </c>
      <c r="E5" s="27">
        <f t="shared" si="0"/>
        <v>2945707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8756541</v>
      </c>
      <c r="O5" s="33">
        <f t="shared" ref="O5:O36" si="2">(N5/O$85)</f>
        <v>439.05640794223825</v>
      </c>
      <c r="P5" s="6"/>
    </row>
    <row r="6" spans="1:133">
      <c r="A6" s="12"/>
      <c r="B6" s="25">
        <v>311</v>
      </c>
      <c r="C6" s="20" t="s">
        <v>3</v>
      </c>
      <c r="D6" s="47">
        <v>5810834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5810834</v>
      </c>
      <c r="O6" s="48">
        <f t="shared" si="2"/>
        <v>291.35750100280785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1521664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1521664</v>
      </c>
      <c r="O7" s="48">
        <f t="shared" si="2"/>
        <v>76.29683112715604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216503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216503</v>
      </c>
      <c r="O8" s="48">
        <f t="shared" si="2"/>
        <v>10.855545527476936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1207540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1207540</v>
      </c>
      <c r="O9" s="48">
        <f t="shared" si="2"/>
        <v>60.546530284797434</v>
      </c>
      <c r="P9" s="9"/>
    </row>
    <row r="10" spans="1:133" ht="15.75">
      <c r="A10" s="29" t="s">
        <v>193</v>
      </c>
      <c r="B10" s="30"/>
      <c r="C10" s="31"/>
      <c r="D10" s="32">
        <f t="shared" ref="D10:M10" si="3">SUM(D11:D13)</f>
        <v>200085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200085</v>
      </c>
      <c r="O10" s="46">
        <f t="shared" si="2"/>
        <v>10.03234055354994</v>
      </c>
      <c r="P10" s="10"/>
    </row>
    <row r="11" spans="1:133">
      <c r="A11" s="12"/>
      <c r="B11" s="25">
        <v>321</v>
      </c>
      <c r="C11" s="20" t="s">
        <v>194</v>
      </c>
      <c r="D11" s="47">
        <v>14433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14433</v>
      </c>
      <c r="O11" s="48">
        <f t="shared" si="2"/>
        <v>0.72367629362214203</v>
      </c>
      <c r="P11" s="9"/>
    </row>
    <row r="12" spans="1:133">
      <c r="A12" s="12"/>
      <c r="B12" s="25">
        <v>322</v>
      </c>
      <c r="C12" s="20" t="s">
        <v>0</v>
      </c>
      <c r="D12" s="47">
        <v>3496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3496</v>
      </c>
      <c r="O12" s="48">
        <f t="shared" si="2"/>
        <v>0.17529081427998394</v>
      </c>
      <c r="P12" s="9"/>
    </row>
    <row r="13" spans="1:133">
      <c r="A13" s="12"/>
      <c r="B13" s="25">
        <v>329</v>
      </c>
      <c r="C13" s="20" t="s">
        <v>195</v>
      </c>
      <c r="D13" s="47">
        <v>182156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182156</v>
      </c>
      <c r="O13" s="48">
        <f t="shared" si="2"/>
        <v>9.1333734456478144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SUM(D15:D36)</f>
        <v>2549674</v>
      </c>
      <c r="E14" s="32">
        <f t="shared" si="4"/>
        <v>3424402</v>
      </c>
      <c r="F14" s="32">
        <f t="shared" si="4"/>
        <v>0</v>
      </c>
      <c r="G14" s="32">
        <f t="shared" si="4"/>
        <v>2725760</v>
      </c>
      <c r="H14" s="32">
        <f t="shared" si="4"/>
        <v>0</v>
      </c>
      <c r="I14" s="32">
        <f t="shared" si="4"/>
        <v>29136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8728972</v>
      </c>
      <c r="O14" s="46">
        <f t="shared" si="2"/>
        <v>437.67408744484555</v>
      </c>
      <c r="P14" s="10"/>
    </row>
    <row r="15" spans="1:133">
      <c r="A15" s="12"/>
      <c r="B15" s="25">
        <v>331.1</v>
      </c>
      <c r="C15" s="20" t="s">
        <v>18</v>
      </c>
      <c r="D15" s="47">
        <v>55789</v>
      </c>
      <c r="E15" s="47">
        <v>650665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706454</v>
      </c>
      <c r="O15" s="48">
        <f t="shared" si="2"/>
        <v>35.421881267549139</v>
      </c>
      <c r="P15" s="9"/>
    </row>
    <row r="16" spans="1:133">
      <c r="A16" s="12"/>
      <c r="B16" s="25">
        <v>331.9</v>
      </c>
      <c r="C16" s="20" t="s">
        <v>21</v>
      </c>
      <c r="D16" s="47">
        <v>0</v>
      </c>
      <c r="E16" s="47">
        <v>3111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3111</v>
      </c>
      <c r="O16" s="48">
        <f t="shared" si="2"/>
        <v>0.15598676293622141</v>
      </c>
      <c r="P16" s="9"/>
    </row>
    <row r="17" spans="1:16">
      <c r="A17" s="12"/>
      <c r="B17" s="25">
        <v>334.1</v>
      </c>
      <c r="C17" s="20" t="s">
        <v>22</v>
      </c>
      <c r="D17" s="47">
        <v>3340</v>
      </c>
      <c r="E17" s="47">
        <v>0</v>
      </c>
      <c r="F17" s="47">
        <v>0</v>
      </c>
      <c r="G17" s="47">
        <v>2513435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2516775</v>
      </c>
      <c r="O17" s="48">
        <f t="shared" si="2"/>
        <v>126.19208784596871</v>
      </c>
      <c r="P17" s="9"/>
    </row>
    <row r="18" spans="1:16">
      <c r="A18" s="12"/>
      <c r="B18" s="25">
        <v>334.2</v>
      </c>
      <c r="C18" s="20" t="s">
        <v>23</v>
      </c>
      <c r="D18" s="47">
        <v>81244</v>
      </c>
      <c r="E18" s="47">
        <v>60046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141290</v>
      </c>
      <c r="O18" s="48">
        <f t="shared" si="2"/>
        <v>7.0843361411953474</v>
      </c>
      <c r="P18" s="9"/>
    </row>
    <row r="19" spans="1:16">
      <c r="A19" s="12"/>
      <c r="B19" s="25">
        <v>334.31</v>
      </c>
      <c r="C19" s="20" t="s">
        <v>196</v>
      </c>
      <c r="D19" s="47">
        <v>0</v>
      </c>
      <c r="E19" s="47">
        <v>0</v>
      </c>
      <c r="F19" s="47">
        <v>0</v>
      </c>
      <c r="G19" s="47">
        <v>212325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212325</v>
      </c>
      <c r="O19" s="48">
        <f t="shared" si="2"/>
        <v>10.646058965102286</v>
      </c>
      <c r="P19" s="9"/>
    </row>
    <row r="20" spans="1:16">
      <c r="A20" s="12"/>
      <c r="B20" s="25">
        <v>334.34</v>
      </c>
      <c r="C20" s="20" t="s">
        <v>24</v>
      </c>
      <c r="D20" s="47">
        <v>0</v>
      </c>
      <c r="E20" s="47">
        <v>191172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191172</v>
      </c>
      <c r="O20" s="48">
        <f t="shared" si="2"/>
        <v>9.585439229843562</v>
      </c>
      <c r="P20" s="9"/>
    </row>
    <row r="21" spans="1:16">
      <c r="A21" s="12"/>
      <c r="B21" s="25">
        <v>334.39</v>
      </c>
      <c r="C21" s="20" t="s">
        <v>25</v>
      </c>
      <c r="D21" s="47">
        <v>11318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3" si="5">SUM(D21:M21)</f>
        <v>11318</v>
      </c>
      <c r="O21" s="48">
        <f t="shared" si="2"/>
        <v>0.56748896911351787</v>
      </c>
      <c r="P21" s="9"/>
    </row>
    <row r="22" spans="1:16">
      <c r="A22" s="12"/>
      <c r="B22" s="25">
        <v>334.61</v>
      </c>
      <c r="C22" s="20" t="s">
        <v>27</v>
      </c>
      <c r="D22" s="47">
        <v>37000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37000</v>
      </c>
      <c r="O22" s="48">
        <f t="shared" si="2"/>
        <v>1.8551945447252307</v>
      </c>
      <c r="P22" s="9"/>
    </row>
    <row r="23" spans="1:16">
      <c r="A23" s="12"/>
      <c r="B23" s="25">
        <v>334.69</v>
      </c>
      <c r="C23" s="20" t="s">
        <v>28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29136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29136</v>
      </c>
      <c r="O23" s="48">
        <f t="shared" si="2"/>
        <v>1.4608904933814681</v>
      </c>
      <c r="P23" s="9"/>
    </row>
    <row r="24" spans="1:16">
      <c r="A24" s="12"/>
      <c r="B24" s="25">
        <v>334.7</v>
      </c>
      <c r="C24" s="20" t="s">
        <v>29</v>
      </c>
      <c r="D24" s="47">
        <v>356609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356609</v>
      </c>
      <c r="O24" s="48">
        <f t="shared" si="2"/>
        <v>17.880515443241077</v>
      </c>
      <c r="P24" s="9"/>
    </row>
    <row r="25" spans="1:16">
      <c r="A25" s="12"/>
      <c r="B25" s="25">
        <v>335.12</v>
      </c>
      <c r="C25" s="20" t="s">
        <v>30</v>
      </c>
      <c r="D25" s="47">
        <v>364994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364994</v>
      </c>
      <c r="O25" s="48">
        <f t="shared" si="2"/>
        <v>18.300942639390293</v>
      </c>
      <c r="P25" s="9"/>
    </row>
    <row r="26" spans="1:16">
      <c r="A26" s="12"/>
      <c r="B26" s="25">
        <v>335.13</v>
      </c>
      <c r="C26" s="20" t="s">
        <v>31</v>
      </c>
      <c r="D26" s="47">
        <v>23964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23964</v>
      </c>
      <c r="O26" s="48">
        <f t="shared" si="2"/>
        <v>1.2015643802647413</v>
      </c>
      <c r="P26" s="9"/>
    </row>
    <row r="27" spans="1:16">
      <c r="A27" s="12"/>
      <c r="B27" s="25">
        <v>335.14</v>
      </c>
      <c r="C27" s="20" t="s">
        <v>32</v>
      </c>
      <c r="D27" s="47">
        <v>23151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23151</v>
      </c>
      <c r="O27" s="48">
        <f t="shared" si="2"/>
        <v>1.1608002406738869</v>
      </c>
      <c r="P27" s="9"/>
    </row>
    <row r="28" spans="1:16">
      <c r="A28" s="12"/>
      <c r="B28" s="25">
        <v>335.15</v>
      </c>
      <c r="C28" s="20" t="s">
        <v>33</v>
      </c>
      <c r="D28" s="47">
        <v>703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703</v>
      </c>
      <c r="O28" s="48">
        <f t="shared" si="2"/>
        <v>3.5248696349779382E-2</v>
      </c>
      <c r="P28" s="9"/>
    </row>
    <row r="29" spans="1:16">
      <c r="A29" s="12"/>
      <c r="B29" s="25">
        <v>335.16</v>
      </c>
      <c r="C29" s="20" t="s">
        <v>34</v>
      </c>
      <c r="D29" s="47">
        <v>217000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217000</v>
      </c>
      <c r="O29" s="48">
        <f t="shared" si="2"/>
        <v>10.880465302847975</v>
      </c>
      <c r="P29" s="9"/>
    </row>
    <row r="30" spans="1:16">
      <c r="A30" s="12"/>
      <c r="B30" s="25">
        <v>335.18</v>
      </c>
      <c r="C30" s="20" t="s">
        <v>35</v>
      </c>
      <c r="D30" s="47">
        <v>1225997</v>
      </c>
      <c r="E30" s="47">
        <v>678599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1904596</v>
      </c>
      <c r="O30" s="48">
        <f t="shared" si="2"/>
        <v>95.49719213798636</v>
      </c>
      <c r="P30" s="9"/>
    </row>
    <row r="31" spans="1:16">
      <c r="A31" s="12"/>
      <c r="B31" s="25">
        <v>335.49</v>
      </c>
      <c r="C31" s="20" t="s">
        <v>37</v>
      </c>
      <c r="D31" s="47">
        <v>0</v>
      </c>
      <c r="E31" s="47">
        <v>1459923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1459923</v>
      </c>
      <c r="O31" s="48">
        <f t="shared" si="2"/>
        <v>73.20111311672683</v>
      </c>
      <c r="P31" s="9"/>
    </row>
    <row r="32" spans="1:16">
      <c r="A32" s="12"/>
      <c r="B32" s="25">
        <v>335.5</v>
      </c>
      <c r="C32" s="20" t="s">
        <v>38</v>
      </c>
      <c r="D32" s="47">
        <v>0</v>
      </c>
      <c r="E32" s="47">
        <v>350000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350000</v>
      </c>
      <c r="O32" s="48">
        <f t="shared" si="2"/>
        <v>17.549137585238668</v>
      </c>
      <c r="P32" s="9"/>
    </row>
    <row r="33" spans="1:16">
      <c r="A33" s="12"/>
      <c r="B33" s="25">
        <v>335.7</v>
      </c>
      <c r="C33" s="20" t="s">
        <v>39</v>
      </c>
      <c r="D33" s="47">
        <v>4564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4564</v>
      </c>
      <c r="O33" s="48">
        <f t="shared" si="2"/>
        <v>0.22884075411151222</v>
      </c>
      <c r="P33" s="9"/>
    </row>
    <row r="34" spans="1:16">
      <c r="A34" s="12"/>
      <c r="B34" s="25">
        <v>337.9</v>
      </c>
      <c r="C34" s="20" t="s">
        <v>120</v>
      </c>
      <c r="D34" s="47">
        <v>0</v>
      </c>
      <c r="E34" s="47">
        <v>29228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29228</v>
      </c>
      <c r="O34" s="48">
        <f t="shared" si="2"/>
        <v>1.4655034095467308</v>
      </c>
      <c r="P34" s="9"/>
    </row>
    <row r="35" spans="1:16">
      <c r="A35" s="12"/>
      <c r="B35" s="25">
        <v>338</v>
      </c>
      <c r="C35" s="20" t="s">
        <v>41</v>
      </c>
      <c r="D35" s="47">
        <v>137753</v>
      </c>
      <c r="E35" s="47">
        <v>1658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139411</v>
      </c>
      <c r="O35" s="48">
        <f t="shared" si="2"/>
        <v>6.9901223425591654</v>
      </c>
      <c r="P35" s="9"/>
    </row>
    <row r="36" spans="1:16">
      <c r="A36" s="12"/>
      <c r="B36" s="25">
        <v>339</v>
      </c>
      <c r="C36" s="20" t="s">
        <v>42</v>
      </c>
      <c r="D36" s="47">
        <v>6248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6248</v>
      </c>
      <c r="O36" s="48">
        <f t="shared" si="2"/>
        <v>0.31327717609306055</v>
      </c>
      <c r="P36" s="9"/>
    </row>
    <row r="37" spans="1:16" ht="15.75">
      <c r="A37" s="29" t="s">
        <v>47</v>
      </c>
      <c r="B37" s="30"/>
      <c r="C37" s="31"/>
      <c r="D37" s="32">
        <f t="shared" ref="D37:M37" si="6">SUM(D38:D68)</f>
        <v>1295928</v>
      </c>
      <c r="E37" s="32">
        <f t="shared" si="6"/>
        <v>794098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1270994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3361020</v>
      </c>
      <c r="O37" s="46">
        <f t="shared" ref="O37:O68" si="7">(N37/O$85)</f>
        <v>168.52286401925392</v>
      </c>
      <c r="P37" s="10"/>
    </row>
    <row r="38" spans="1:16">
      <c r="A38" s="12"/>
      <c r="B38" s="25">
        <v>341.1</v>
      </c>
      <c r="C38" s="20" t="s">
        <v>50</v>
      </c>
      <c r="D38" s="47">
        <v>86973</v>
      </c>
      <c r="E38" s="47">
        <v>772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87745</v>
      </c>
      <c r="O38" s="48">
        <f t="shared" si="7"/>
        <v>4.3995687926193341</v>
      </c>
      <c r="P38" s="9"/>
    </row>
    <row r="39" spans="1:16">
      <c r="A39" s="12"/>
      <c r="B39" s="25">
        <v>341.51</v>
      </c>
      <c r="C39" s="20" t="s">
        <v>52</v>
      </c>
      <c r="D39" s="47">
        <v>142062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8" si="8">SUM(D39:M39)</f>
        <v>142062</v>
      </c>
      <c r="O39" s="48">
        <f t="shared" si="7"/>
        <v>7.1230445246690737</v>
      </c>
      <c r="P39" s="9"/>
    </row>
    <row r="40" spans="1:16">
      <c r="A40" s="12"/>
      <c r="B40" s="25">
        <v>341.53</v>
      </c>
      <c r="C40" s="20" t="s">
        <v>53</v>
      </c>
      <c r="D40" s="47">
        <v>0</v>
      </c>
      <c r="E40" s="47">
        <v>19960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19960</v>
      </c>
      <c r="O40" s="48">
        <f t="shared" si="7"/>
        <v>1.0008022462896109</v>
      </c>
      <c r="P40" s="9"/>
    </row>
    <row r="41" spans="1:16">
      <c r="A41" s="12"/>
      <c r="B41" s="25">
        <v>341.55</v>
      </c>
      <c r="C41" s="20" t="s">
        <v>54</v>
      </c>
      <c r="D41" s="47">
        <v>396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396</v>
      </c>
      <c r="O41" s="48">
        <f t="shared" si="7"/>
        <v>1.9855595667870037E-2</v>
      </c>
      <c r="P41" s="9"/>
    </row>
    <row r="42" spans="1:16">
      <c r="A42" s="12"/>
      <c r="B42" s="25">
        <v>341.56</v>
      </c>
      <c r="C42" s="20" t="s">
        <v>55</v>
      </c>
      <c r="D42" s="47">
        <v>25546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25546</v>
      </c>
      <c r="O42" s="48">
        <f t="shared" si="7"/>
        <v>1.2808864821500201</v>
      </c>
      <c r="P42" s="9"/>
    </row>
    <row r="43" spans="1:16">
      <c r="A43" s="12"/>
      <c r="B43" s="25">
        <v>342.1</v>
      </c>
      <c r="C43" s="20" t="s">
        <v>56</v>
      </c>
      <c r="D43" s="47">
        <v>0</v>
      </c>
      <c r="E43" s="47">
        <v>182736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182736</v>
      </c>
      <c r="O43" s="48">
        <f t="shared" si="7"/>
        <v>9.1624548736462099</v>
      </c>
      <c r="P43" s="9"/>
    </row>
    <row r="44" spans="1:16">
      <c r="A44" s="12"/>
      <c r="B44" s="25">
        <v>342.3</v>
      </c>
      <c r="C44" s="20" t="s">
        <v>57</v>
      </c>
      <c r="D44" s="47">
        <v>0</v>
      </c>
      <c r="E44" s="47">
        <v>245866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245866</v>
      </c>
      <c r="O44" s="48">
        <f t="shared" si="7"/>
        <v>12.327817890092259</v>
      </c>
      <c r="P44" s="9"/>
    </row>
    <row r="45" spans="1:16">
      <c r="A45" s="12"/>
      <c r="B45" s="25">
        <v>342.4</v>
      </c>
      <c r="C45" s="20" t="s">
        <v>58</v>
      </c>
      <c r="D45" s="47">
        <v>0</v>
      </c>
      <c r="E45" s="47">
        <v>245563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245563</v>
      </c>
      <c r="O45" s="48">
        <f t="shared" si="7"/>
        <v>12.312625350982751</v>
      </c>
      <c r="P45" s="9"/>
    </row>
    <row r="46" spans="1:16">
      <c r="A46" s="12"/>
      <c r="B46" s="25">
        <v>342.6</v>
      </c>
      <c r="C46" s="20" t="s">
        <v>59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856488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856488</v>
      </c>
      <c r="O46" s="48">
        <f t="shared" si="7"/>
        <v>42.944645006016849</v>
      </c>
      <c r="P46" s="9"/>
    </row>
    <row r="47" spans="1:16">
      <c r="A47" s="12"/>
      <c r="B47" s="25">
        <v>342.9</v>
      </c>
      <c r="C47" s="20" t="s">
        <v>197</v>
      </c>
      <c r="D47" s="47">
        <v>0</v>
      </c>
      <c r="E47" s="47">
        <v>15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</v>
      </c>
      <c r="O47" s="48">
        <f t="shared" si="7"/>
        <v>7.5210589651022867E-4</v>
      </c>
      <c r="P47" s="9"/>
    </row>
    <row r="48" spans="1:16">
      <c r="A48" s="12"/>
      <c r="B48" s="25">
        <v>343.4</v>
      </c>
      <c r="C48" s="20" t="s">
        <v>60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414506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414506</v>
      </c>
      <c r="O48" s="48">
        <f t="shared" si="7"/>
        <v>20.783493782591254</v>
      </c>
      <c r="P48" s="9"/>
    </row>
    <row r="49" spans="1:16">
      <c r="A49" s="12"/>
      <c r="B49" s="25">
        <v>344.9</v>
      </c>
      <c r="C49" s="20" t="s">
        <v>61</v>
      </c>
      <c r="D49" s="47">
        <v>0</v>
      </c>
      <c r="E49" s="47">
        <v>3855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3855</v>
      </c>
      <c r="O49" s="48">
        <f t="shared" si="7"/>
        <v>0.19329121540312877</v>
      </c>
      <c r="P49" s="9"/>
    </row>
    <row r="50" spans="1:16">
      <c r="A50" s="12"/>
      <c r="B50" s="25">
        <v>346.4</v>
      </c>
      <c r="C50" s="20" t="s">
        <v>62</v>
      </c>
      <c r="D50" s="47">
        <v>20388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20388</v>
      </c>
      <c r="O50" s="48">
        <f t="shared" si="7"/>
        <v>1.0222623345367028</v>
      </c>
      <c r="P50" s="9"/>
    </row>
    <row r="51" spans="1:16">
      <c r="A51" s="12"/>
      <c r="B51" s="25">
        <v>347.1</v>
      </c>
      <c r="C51" s="20" t="s">
        <v>63</v>
      </c>
      <c r="D51" s="47">
        <v>15000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15000</v>
      </c>
      <c r="O51" s="48">
        <f t="shared" si="7"/>
        <v>0.75210589651022863</v>
      </c>
      <c r="P51" s="9"/>
    </row>
    <row r="52" spans="1:16">
      <c r="A52" s="12"/>
      <c r="B52" s="25">
        <v>347.2</v>
      </c>
      <c r="C52" s="20" t="s">
        <v>64</v>
      </c>
      <c r="D52" s="47">
        <v>15638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15638</v>
      </c>
      <c r="O52" s="48">
        <f t="shared" si="7"/>
        <v>0.78409546730846369</v>
      </c>
      <c r="P52" s="9"/>
    </row>
    <row r="53" spans="1:16">
      <c r="A53" s="12"/>
      <c r="B53" s="25">
        <v>348.12</v>
      </c>
      <c r="C53" s="39" t="s">
        <v>67</v>
      </c>
      <c r="D53" s="47">
        <v>31187</v>
      </c>
      <c r="E53" s="47">
        <v>936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32123</v>
      </c>
      <c r="O53" s="48">
        <f t="shared" si="7"/>
        <v>1.610659847573205</v>
      </c>
      <c r="P53" s="9"/>
    </row>
    <row r="54" spans="1:16">
      <c r="A54" s="12"/>
      <c r="B54" s="25">
        <v>348.13</v>
      </c>
      <c r="C54" s="39" t="s">
        <v>68</v>
      </c>
      <c r="D54" s="47">
        <v>63460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63460</v>
      </c>
      <c r="O54" s="48">
        <f t="shared" si="7"/>
        <v>3.1819093461692738</v>
      </c>
      <c r="P54" s="9"/>
    </row>
    <row r="55" spans="1:16">
      <c r="A55" s="12"/>
      <c r="B55" s="25">
        <v>348.22</v>
      </c>
      <c r="C55" s="39" t="s">
        <v>69</v>
      </c>
      <c r="D55" s="47">
        <v>190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190</v>
      </c>
      <c r="O55" s="48">
        <f t="shared" si="7"/>
        <v>9.526674689129563E-3</v>
      </c>
      <c r="P55" s="9"/>
    </row>
    <row r="56" spans="1:16">
      <c r="A56" s="12"/>
      <c r="B56" s="25">
        <v>348.23</v>
      </c>
      <c r="C56" s="39" t="s">
        <v>70</v>
      </c>
      <c r="D56" s="47">
        <v>245024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245024</v>
      </c>
      <c r="O56" s="48">
        <f t="shared" si="7"/>
        <v>12.285599679101484</v>
      </c>
      <c r="P56" s="9"/>
    </row>
    <row r="57" spans="1:16">
      <c r="A57" s="12"/>
      <c r="B57" s="25">
        <v>348.31</v>
      </c>
      <c r="C57" s="39" t="s">
        <v>71</v>
      </c>
      <c r="D57" s="47">
        <v>50825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50825</v>
      </c>
      <c r="O57" s="48">
        <f t="shared" si="7"/>
        <v>2.5483854793421581</v>
      </c>
      <c r="P57" s="9"/>
    </row>
    <row r="58" spans="1:16">
      <c r="A58" s="12"/>
      <c r="B58" s="25">
        <v>348.32</v>
      </c>
      <c r="C58" s="39" t="s">
        <v>72</v>
      </c>
      <c r="D58" s="47">
        <v>1901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1901</v>
      </c>
      <c r="O58" s="48">
        <f t="shared" si="7"/>
        <v>9.5316887284396315E-2</v>
      </c>
      <c r="P58" s="9"/>
    </row>
    <row r="59" spans="1:16">
      <c r="A59" s="12"/>
      <c r="B59" s="25">
        <v>348.33</v>
      </c>
      <c r="C59" s="39" t="s">
        <v>73</v>
      </c>
      <c r="D59" s="47">
        <v>19768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19768</v>
      </c>
      <c r="O59" s="48">
        <f t="shared" si="7"/>
        <v>0.99117529081428002</v>
      </c>
      <c r="P59" s="9"/>
    </row>
    <row r="60" spans="1:16">
      <c r="A60" s="12"/>
      <c r="B60" s="25">
        <v>348.41</v>
      </c>
      <c r="C60" s="39" t="s">
        <v>74</v>
      </c>
      <c r="D60" s="47">
        <v>28730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28730</v>
      </c>
      <c r="O60" s="48">
        <f t="shared" si="7"/>
        <v>1.4405334937825913</v>
      </c>
      <c r="P60" s="9"/>
    </row>
    <row r="61" spans="1:16">
      <c r="A61" s="12"/>
      <c r="B61" s="25">
        <v>348.42</v>
      </c>
      <c r="C61" s="39" t="s">
        <v>75</v>
      </c>
      <c r="D61" s="47">
        <v>9582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9582</v>
      </c>
      <c r="O61" s="48">
        <f t="shared" si="7"/>
        <v>0.48044524669073407</v>
      </c>
      <c r="P61" s="9"/>
    </row>
    <row r="62" spans="1:16">
      <c r="A62" s="12"/>
      <c r="B62" s="25">
        <v>348.43</v>
      </c>
      <c r="C62" s="39" t="s">
        <v>198</v>
      </c>
      <c r="D62" s="47">
        <v>35003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35003</v>
      </c>
      <c r="O62" s="48">
        <f t="shared" si="7"/>
        <v>1.755064179703169</v>
      </c>
      <c r="P62" s="9"/>
    </row>
    <row r="63" spans="1:16">
      <c r="A63" s="12"/>
      <c r="B63" s="25">
        <v>348.52</v>
      </c>
      <c r="C63" s="39" t="s">
        <v>76</v>
      </c>
      <c r="D63" s="47">
        <v>56953</v>
      </c>
      <c r="E63" s="47">
        <v>94567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151520</v>
      </c>
      <c r="O63" s="48">
        <f t="shared" si="7"/>
        <v>7.5972723626153229</v>
      </c>
      <c r="P63" s="9"/>
    </row>
    <row r="64" spans="1:16">
      <c r="A64" s="12"/>
      <c r="B64" s="25">
        <v>348.53</v>
      </c>
      <c r="C64" s="39" t="s">
        <v>77</v>
      </c>
      <c r="D64" s="47">
        <v>555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555</v>
      </c>
      <c r="O64" s="48">
        <f t="shared" si="7"/>
        <v>2.7827918170878461E-2</v>
      </c>
      <c r="P64" s="9"/>
    </row>
    <row r="65" spans="1:16">
      <c r="A65" s="12"/>
      <c r="B65" s="25">
        <v>348.61</v>
      </c>
      <c r="C65" s="39" t="s">
        <v>199</v>
      </c>
      <c r="D65" s="47">
        <v>1278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1278</v>
      </c>
      <c r="O65" s="48">
        <f t="shared" si="7"/>
        <v>6.4079422382671475E-2</v>
      </c>
      <c r="P65" s="9"/>
    </row>
    <row r="66" spans="1:16">
      <c r="A66" s="12"/>
      <c r="B66" s="25">
        <v>348.72</v>
      </c>
      <c r="C66" s="39" t="s">
        <v>80</v>
      </c>
      <c r="D66" s="47">
        <v>358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358</v>
      </c>
      <c r="O66" s="48">
        <f t="shared" si="7"/>
        <v>1.7950260730044125E-2</v>
      </c>
      <c r="P66" s="9"/>
    </row>
    <row r="67" spans="1:16">
      <c r="A67" s="12"/>
      <c r="B67" s="25">
        <v>348.85</v>
      </c>
      <c r="C67" s="20" t="s">
        <v>108</v>
      </c>
      <c r="D67" s="47">
        <v>14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14</v>
      </c>
      <c r="O67" s="48">
        <f t="shared" si="7"/>
        <v>7.0196550340954672E-4</v>
      </c>
      <c r="P67" s="9"/>
    </row>
    <row r="68" spans="1:16">
      <c r="A68" s="12"/>
      <c r="B68" s="25">
        <v>349</v>
      </c>
      <c r="C68" s="20" t="s">
        <v>1</v>
      </c>
      <c r="D68" s="47">
        <v>445097</v>
      </c>
      <c r="E68" s="47">
        <v>-172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444925</v>
      </c>
      <c r="O68" s="48">
        <f t="shared" si="7"/>
        <v>22.308714400320898</v>
      </c>
      <c r="P68" s="9"/>
    </row>
    <row r="69" spans="1:16" ht="15.75">
      <c r="A69" s="29" t="s">
        <v>48</v>
      </c>
      <c r="B69" s="30"/>
      <c r="C69" s="31"/>
      <c r="D69" s="32">
        <f t="shared" ref="D69:M69" si="9">SUM(D70:D71)</f>
        <v>206751</v>
      </c>
      <c r="E69" s="32">
        <f t="shared" si="9"/>
        <v>35705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>SUM(D69:M69)</f>
        <v>242456</v>
      </c>
      <c r="O69" s="46">
        <f t="shared" ref="O69:O83" si="10">(N69/O$85)</f>
        <v>12.156839149618934</v>
      </c>
      <c r="P69" s="10"/>
    </row>
    <row r="70" spans="1:16">
      <c r="A70" s="13"/>
      <c r="B70" s="40">
        <v>351.1</v>
      </c>
      <c r="C70" s="21" t="s">
        <v>82</v>
      </c>
      <c r="D70" s="47">
        <v>198617</v>
      </c>
      <c r="E70" s="47">
        <v>35705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234322</v>
      </c>
      <c r="O70" s="48">
        <f t="shared" si="10"/>
        <v>11.748997192137987</v>
      </c>
      <c r="P70" s="9"/>
    </row>
    <row r="71" spans="1:16">
      <c r="A71" s="13"/>
      <c r="B71" s="40">
        <v>352</v>
      </c>
      <c r="C71" s="21" t="s">
        <v>84</v>
      </c>
      <c r="D71" s="47">
        <v>8134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8134</v>
      </c>
      <c r="O71" s="48">
        <f t="shared" si="10"/>
        <v>0.40784195748094665</v>
      </c>
      <c r="P71" s="9"/>
    </row>
    <row r="72" spans="1:16" ht="15.75">
      <c r="A72" s="29" t="s">
        <v>4</v>
      </c>
      <c r="B72" s="30"/>
      <c r="C72" s="31"/>
      <c r="D72" s="32">
        <f t="shared" ref="D72:M72" si="11">SUM(D73:D79)</f>
        <v>228997</v>
      </c>
      <c r="E72" s="32">
        <f t="shared" si="11"/>
        <v>880138</v>
      </c>
      <c r="F72" s="32">
        <f t="shared" si="11"/>
        <v>0</v>
      </c>
      <c r="G72" s="32">
        <f t="shared" si="11"/>
        <v>0</v>
      </c>
      <c r="H72" s="32">
        <f t="shared" si="11"/>
        <v>0</v>
      </c>
      <c r="I72" s="32">
        <f t="shared" si="11"/>
        <v>1140647</v>
      </c>
      <c r="J72" s="32">
        <f t="shared" si="11"/>
        <v>0</v>
      </c>
      <c r="K72" s="32">
        <f t="shared" si="11"/>
        <v>0</v>
      </c>
      <c r="L72" s="32">
        <f t="shared" si="11"/>
        <v>0</v>
      </c>
      <c r="M72" s="32">
        <f t="shared" si="11"/>
        <v>0</v>
      </c>
      <c r="N72" s="32">
        <f>SUM(D72:M72)</f>
        <v>2249782</v>
      </c>
      <c r="O72" s="46">
        <f t="shared" si="10"/>
        <v>112.80495387083835</v>
      </c>
      <c r="P72" s="10"/>
    </row>
    <row r="73" spans="1:16">
      <c r="A73" s="12"/>
      <c r="B73" s="25">
        <v>361.1</v>
      </c>
      <c r="C73" s="20" t="s">
        <v>86</v>
      </c>
      <c r="D73" s="47">
        <v>224568</v>
      </c>
      <c r="E73" s="47">
        <v>179017</v>
      </c>
      <c r="F73" s="47">
        <v>0</v>
      </c>
      <c r="G73" s="47">
        <v>0</v>
      </c>
      <c r="H73" s="47">
        <v>0</v>
      </c>
      <c r="I73" s="47">
        <v>6426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410011</v>
      </c>
      <c r="O73" s="48">
        <f t="shared" si="10"/>
        <v>20.558112715603691</v>
      </c>
      <c r="P73" s="9"/>
    </row>
    <row r="74" spans="1:16">
      <c r="A74" s="12"/>
      <c r="B74" s="25">
        <v>362</v>
      </c>
      <c r="C74" s="20" t="s">
        <v>87</v>
      </c>
      <c r="D74" s="47">
        <v>0</v>
      </c>
      <c r="E74" s="47">
        <v>5400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79" si="12">SUM(D74:M74)</f>
        <v>5400</v>
      </c>
      <c r="O74" s="48">
        <f t="shared" si="10"/>
        <v>0.27075812274368233</v>
      </c>
      <c r="P74" s="9"/>
    </row>
    <row r="75" spans="1:16">
      <c r="A75" s="12"/>
      <c r="B75" s="25">
        <v>363.12</v>
      </c>
      <c r="C75" s="20" t="s">
        <v>131</v>
      </c>
      <c r="D75" s="47">
        <v>1250</v>
      </c>
      <c r="E75" s="47">
        <v>322092</v>
      </c>
      <c r="F75" s="47">
        <v>0</v>
      </c>
      <c r="G75" s="47">
        <v>0</v>
      </c>
      <c r="H75" s="47">
        <v>0</v>
      </c>
      <c r="I75" s="47">
        <v>1123885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1447227</v>
      </c>
      <c r="O75" s="48">
        <f t="shared" si="10"/>
        <v>72.564530685920573</v>
      </c>
      <c r="P75" s="9"/>
    </row>
    <row r="76" spans="1:16">
      <c r="A76" s="12"/>
      <c r="B76" s="25">
        <v>364</v>
      </c>
      <c r="C76" s="20" t="s">
        <v>178</v>
      </c>
      <c r="D76" s="47">
        <v>0</v>
      </c>
      <c r="E76" s="47">
        <v>81138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81138</v>
      </c>
      <c r="O76" s="48">
        <f t="shared" si="10"/>
        <v>4.0682912154031285</v>
      </c>
      <c r="P76" s="9"/>
    </row>
    <row r="77" spans="1:16">
      <c r="A77" s="12"/>
      <c r="B77" s="25">
        <v>365</v>
      </c>
      <c r="C77" s="20" t="s">
        <v>179</v>
      </c>
      <c r="D77" s="47">
        <v>0</v>
      </c>
      <c r="E77" s="47">
        <v>88088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88088</v>
      </c>
      <c r="O77" s="48">
        <f t="shared" si="10"/>
        <v>4.4167669474528681</v>
      </c>
      <c r="P77" s="9"/>
    </row>
    <row r="78" spans="1:16">
      <c r="A78" s="12"/>
      <c r="B78" s="25">
        <v>366</v>
      </c>
      <c r="C78" s="20" t="s">
        <v>90</v>
      </c>
      <c r="D78" s="47">
        <v>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</v>
      </c>
      <c r="O78" s="48">
        <f t="shared" si="10"/>
        <v>1.5042117930204573E-4</v>
      </c>
      <c r="P78" s="9"/>
    </row>
    <row r="79" spans="1:16">
      <c r="A79" s="12"/>
      <c r="B79" s="25">
        <v>369.9</v>
      </c>
      <c r="C79" s="20" t="s">
        <v>91</v>
      </c>
      <c r="D79" s="47">
        <v>3176</v>
      </c>
      <c r="E79" s="47">
        <v>204403</v>
      </c>
      <c r="F79" s="47">
        <v>0</v>
      </c>
      <c r="G79" s="47">
        <v>0</v>
      </c>
      <c r="H79" s="47">
        <v>0</v>
      </c>
      <c r="I79" s="47">
        <v>10336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217915</v>
      </c>
      <c r="O79" s="48">
        <f t="shared" si="10"/>
        <v>10.926343762535097</v>
      </c>
      <c r="P79" s="9"/>
    </row>
    <row r="80" spans="1:16" ht="15.75">
      <c r="A80" s="29" t="s">
        <v>49</v>
      </c>
      <c r="B80" s="30"/>
      <c r="C80" s="31"/>
      <c r="D80" s="32">
        <f t="shared" ref="D80:M80" si="13">SUM(D81:D82)</f>
        <v>155780</v>
      </c>
      <c r="E80" s="32">
        <f t="shared" si="13"/>
        <v>8862400</v>
      </c>
      <c r="F80" s="32">
        <f t="shared" si="13"/>
        <v>0</v>
      </c>
      <c r="G80" s="32">
        <f t="shared" si="13"/>
        <v>2408480</v>
      </c>
      <c r="H80" s="32">
        <f t="shared" si="13"/>
        <v>0</v>
      </c>
      <c r="I80" s="32">
        <f t="shared" si="13"/>
        <v>435203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>SUM(D80:M80)</f>
        <v>11861863</v>
      </c>
      <c r="O80" s="46">
        <f t="shared" si="10"/>
        <v>594.75847372643398</v>
      </c>
      <c r="P80" s="9"/>
    </row>
    <row r="81" spans="1:119">
      <c r="A81" s="12"/>
      <c r="B81" s="25">
        <v>381</v>
      </c>
      <c r="C81" s="20" t="s">
        <v>92</v>
      </c>
      <c r="D81" s="47">
        <v>155780</v>
      </c>
      <c r="E81" s="47">
        <v>8862400</v>
      </c>
      <c r="F81" s="47">
        <v>0</v>
      </c>
      <c r="G81" s="47">
        <v>1746639</v>
      </c>
      <c r="H81" s="47">
        <v>0</v>
      </c>
      <c r="I81" s="47">
        <v>435203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11200022</v>
      </c>
      <c r="O81" s="48">
        <f t="shared" si="10"/>
        <v>561.57350581628555</v>
      </c>
      <c r="P81" s="9"/>
    </row>
    <row r="82" spans="1:119" ht="15.75" thickBot="1">
      <c r="A82" s="12"/>
      <c r="B82" s="25">
        <v>383</v>
      </c>
      <c r="C82" s="20" t="s">
        <v>190</v>
      </c>
      <c r="D82" s="47">
        <v>0</v>
      </c>
      <c r="E82" s="47">
        <v>0</v>
      </c>
      <c r="F82" s="47">
        <v>0</v>
      </c>
      <c r="G82" s="47">
        <v>661841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661841</v>
      </c>
      <c r="O82" s="48">
        <f t="shared" si="10"/>
        <v>33.184967910148416</v>
      </c>
      <c r="P82" s="9"/>
    </row>
    <row r="83" spans="1:119" ht="16.5" thickBot="1">
      <c r="A83" s="14" t="s">
        <v>66</v>
      </c>
      <c r="B83" s="23"/>
      <c r="C83" s="22"/>
      <c r="D83" s="15">
        <f t="shared" ref="D83:M83" si="14">SUM(D5,D10,D14,D37,D69,D72,D80)</f>
        <v>10448049</v>
      </c>
      <c r="E83" s="15">
        <f t="shared" si="14"/>
        <v>16942450</v>
      </c>
      <c r="F83" s="15">
        <f t="shared" si="14"/>
        <v>0</v>
      </c>
      <c r="G83" s="15">
        <f t="shared" si="14"/>
        <v>5134240</v>
      </c>
      <c r="H83" s="15">
        <f t="shared" si="14"/>
        <v>0</v>
      </c>
      <c r="I83" s="15">
        <f t="shared" si="14"/>
        <v>2875980</v>
      </c>
      <c r="J83" s="15">
        <f t="shared" si="14"/>
        <v>0</v>
      </c>
      <c r="K83" s="15">
        <f t="shared" si="14"/>
        <v>0</v>
      </c>
      <c r="L83" s="15">
        <f t="shared" si="14"/>
        <v>0</v>
      </c>
      <c r="M83" s="15">
        <f t="shared" si="14"/>
        <v>0</v>
      </c>
      <c r="N83" s="15">
        <f>SUM(D83:M83)</f>
        <v>35400719</v>
      </c>
      <c r="O83" s="38">
        <f t="shared" si="10"/>
        <v>1775.005966706779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200</v>
      </c>
      <c r="M85" s="49"/>
      <c r="N85" s="49"/>
      <c r="O85" s="44">
        <v>19944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126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4849249</v>
      </c>
      <c r="E5" s="27">
        <f t="shared" si="0"/>
        <v>2592097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7441346</v>
      </c>
      <c r="O5" s="33">
        <f t="shared" ref="O5:O36" si="1">(N5/O$84)</f>
        <v>375.56000807509844</v>
      </c>
      <c r="P5" s="6"/>
    </row>
    <row r="6" spans="1:133">
      <c r="A6" s="12"/>
      <c r="B6" s="25">
        <v>311</v>
      </c>
      <c r="C6" s="20" t="s">
        <v>3</v>
      </c>
      <c r="D6" s="47">
        <v>4849249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4849249</v>
      </c>
      <c r="O6" s="48">
        <f t="shared" si="1"/>
        <v>244.73851821944081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1364397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1364397</v>
      </c>
      <c r="O7" s="48">
        <f t="shared" si="1"/>
        <v>68.860250328050867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180687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180687</v>
      </c>
      <c r="O8" s="48">
        <f t="shared" si="1"/>
        <v>9.1191581709902092</v>
      </c>
      <c r="P8" s="9"/>
    </row>
    <row r="9" spans="1:133">
      <c r="A9" s="12"/>
      <c r="B9" s="25">
        <v>312.39999999999998</v>
      </c>
      <c r="C9" s="20" t="s">
        <v>202</v>
      </c>
      <c r="D9" s="47">
        <v>0</v>
      </c>
      <c r="E9" s="47">
        <v>1047013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1047013</v>
      </c>
      <c r="O9" s="48">
        <f t="shared" si="1"/>
        <v>52.842081356616532</v>
      </c>
      <c r="P9" s="9"/>
    </row>
    <row r="10" spans="1:133" ht="15.75">
      <c r="A10" s="29" t="s">
        <v>203</v>
      </c>
      <c r="B10" s="30"/>
      <c r="C10" s="31"/>
      <c r="D10" s="32">
        <f t="shared" ref="D10:M10" si="3">SUM(D11:D13)</f>
        <v>176985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2"/>
        <v>176985</v>
      </c>
      <c r="O10" s="46">
        <f t="shared" si="1"/>
        <v>8.9323205814070867</v>
      </c>
      <c r="P10" s="10"/>
    </row>
    <row r="11" spans="1:133">
      <c r="A11" s="12"/>
      <c r="B11" s="25">
        <v>321</v>
      </c>
      <c r="C11" s="20" t="s">
        <v>194</v>
      </c>
      <c r="D11" s="47">
        <v>14562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14562</v>
      </c>
      <c r="O11" s="48">
        <f t="shared" si="1"/>
        <v>0.73493489451902694</v>
      </c>
      <c r="P11" s="9"/>
    </row>
    <row r="12" spans="1:133">
      <c r="A12" s="12"/>
      <c r="B12" s="25">
        <v>322</v>
      </c>
      <c r="C12" s="20" t="s">
        <v>0</v>
      </c>
      <c r="D12" s="47">
        <v>7312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7312</v>
      </c>
      <c r="O12" s="48">
        <f t="shared" si="1"/>
        <v>0.36903199757747046</v>
      </c>
      <c r="P12" s="9"/>
    </row>
    <row r="13" spans="1:133">
      <c r="A13" s="12"/>
      <c r="B13" s="25">
        <v>329</v>
      </c>
      <c r="C13" s="20" t="s">
        <v>195</v>
      </c>
      <c r="D13" s="47">
        <v>155111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155111</v>
      </c>
      <c r="O13" s="48">
        <f t="shared" si="1"/>
        <v>7.8283536893105881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SUM(D15:D35)</f>
        <v>2631283</v>
      </c>
      <c r="E14" s="32">
        <f t="shared" si="4"/>
        <v>2342892</v>
      </c>
      <c r="F14" s="32">
        <f t="shared" si="4"/>
        <v>0</v>
      </c>
      <c r="G14" s="32">
        <f t="shared" si="4"/>
        <v>5834385</v>
      </c>
      <c r="H14" s="32">
        <f t="shared" si="4"/>
        <v>0</v>
      </c>
      <c r="I14" s="32">
        <f t="shared" si="4"/>
        <v>163971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2"/>
        <v>10972531</v>
      </c>
      <c r="O14" s="46">
        <f t="shared" si="1"/>
        <v>553.77667305945295</v>
      </c>
      <c r="P14" s="10"/>
    </row>
    <row r="15" spans="1:133">
      <c r="A15" s="12"/>
      <c r="B15" s="25">
        <v>331.1</v>
      </c>
      <c r="C15" s="20" t="s">
        <v>18</v>
      </c>
      <c r="D15" s="47">
        <v>22449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22449</v>
      </c>
      <c r="O15" s="48">
        <f t="shared" si="1"/>
        <v>1.1329867770263451</v>
      </c>
      <c r="P15" s="9"/>
    </row>
    <row r="16" spans="1:133">
      <c r="A16" s="12"/>
      <c r="B16" s="25">
        <v>331.39</v>
      </c>
      <c r="C16" s="20" t="s">
        <v>103</v>
      </c>
      <c r="D16" s="47">
        <v>0</v>
      </c>
      <c r="E16" s="47">
        <v>67400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67400</v>
      </c>
      <c r="O16" s="48">
        <f t="shared" si="1"/>
        <v>3.4016352074290905</v>
      </c>
      <c r="P16" s="9"/>
    </row>
    <row r="17" spans="1:16">
      <c r="A17" s="12"/>
      <c r="B17" s="25">
        <v>334.1</v>
      </c>
      <c r="C17" s="20" t="s">
        <v>22</v>
      </c>
      <c r="D17" s="47">
        <v>15000</v>
      </c>
      <c r="E17" s="47">
        <v>0</v>
      </c>
      <c r="F17" s="47">
        <v>0</v>
      </c>
      <c r="G17" s="47">
        <v>1772449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1787449</v>
      </c>
      <c r="O17" s="48">
        <f t="shared" si="1"/>
        <v>90.211416170384581</v>
      </c>
      <c r="P17" s="9"/>
    </row>
    <row r="18" spans="1:16">
      <c r="A18" s="12"/>
      <c r="B18" s="25">
        <v>334.2</v>
      </c>
      <c r="C18" s="20" t="s">
        <v>23</v>
      </c>
      <c r="D18" s="47">
        <v>136098</v>
      </c>
      <c r="E18" s="47">
        <v>61451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197549</v>
      </c>
      <c r="O18" s="48">
        <f t="shared" si="1"/>
        <v>9.9701726052286261</v>
      </c>
      <c r="P18" s="9"/>
    </row>
    <row r="19" spans="1:16">
      <c r="A19" s="12"/>
      <c r="B19" s="25">
        <v>334.31</v>
      </c>
      <c r="C19" s="20" t="s">
        <v>196</v>
      </c>
      <c r="D19" s="47">
        <v>0</v>
      </c>
      <c r="E19" s="47">
        <v>0</v>
      </c>
      <c r="F19" s="47">
        <v>0</v>
      </c>
      <c r="G19" s="47">
        <v>886936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886936</v>
      </c>
      <c r="O19" s="48">
        <f t="shared" si="1"/>
        <v>44.763096800242252</v>
      </c>
      <c r="P19" s="9"/>
    </row>
    <row r="20" spans="1:16">
      <c r="A20" s="12"/>
      <c r="B20" s="25">
        <v>334.34</v>
      </c>
      <c r="C20" s="20" t="s">
        <v>24</v>
      </c>
      <c r="D20" s="47">
        <v>0</v>
      </c>
      <c r="E20" s="47">
        <v>194862</v>
      </c>
      <c r="F20" s="47">
        <v>0</v>
      </c>
      <c r="G20" s="47">
        <v>3175000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3369862</v>
      </c>
      <c r="O20" s="48">
        <f t="shared" si="1"/>
        <v>170.07479559907136</v>
      </c>
      <c r="P20" s="9"/>
    </row>
    <row r="21" spans="1:16">
      <c r="A21" s="12"/>
      <c r="B21" s="25">
        <v>334.39</v>
      </c>
      <c r="C21" s="20" t="s">
        <v>25</v>
      </c>
      <c r="D21" s="47">
        <v>65134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3" si="5">SUM(D21:M21)</f>
        <v>65134</v>
      </c>
      <c r="O21" s="48">
        <f t="shared" si="1"/>
        <v>3.2872716261229433</v>
      </c>
      <c r="P21" s="9"/>
    </row>
    <row r="22" spans="1:16">
      <c r="A22" s="12"/>
      <c r="B22" s="25">
        <v>334.61</v>
      </c>
      <c r="C22" s="20" t="s">
        <v>27</v>
      </c>
      <c r="D22" s="47">
        <v>30691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30691</v>
      </c>
      <c r="O22" s="48">
        <f t="shared" si="1"/>
        <v>1.5489552841425256</v>
      </c>
      <c r="P22" s="9"/>
    </row>
    <row r="23" spans="1:16">
      <c r="A23" s="12"/>
      <c r="B23" s="25">
        <v>334.69</v>
      </c>
      <c r="C23" s="20" t="s">
        <v>28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163971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163971</v>
      </c>
      <c r="O23" s="48">
        <f t="shared" si="1"/>
        <v>8.2755122640557186</v>
      </c>
      <c r="P23" s="9"/>
    </row>
    <row r="24" spans="1:16">
      <c r="A24" s="12"/>
      <c r="B24" s="25">
        <v>334.7</v>
      </c>
      <c r="C24" s="20" t="s">
        <v>29</v>
      </c>
      <c r="D24" s="47">
        <v>212465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212465</v>
      </c>
      <c r="O24" s="48">
        <f t="shared" si="1"/>
        <v>10.722973654991421</v>
      </c>
      <c r="P24" s="9"/>
    </row>
    <row r="25" spans="1:16">
      <c r="A25" s="12"/>
      <c r="B25" s="25">
        <v>335.12</v>
      </c>
      <c r="C25" s="20" t="s">
        <v>30</v>
      </c>
      <c r="D25" s="47">
        <v>376779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376779</v>
      </c>
      <c r="O25" s="48">
        <f t="shared" si="1"/>
        <v>19.015796911274855</v>
      </c>
      <c r="P25" s="9"/>
    </row>
    <row r="26" spans="1:16">
      <c r="A26" s="12"/>
      <c r="B26" s="25">
        <v>335.13</v>
      </c>
      <c r="C26" s="20" t="s">
        <v>31</v>
      </c>
      <c r="D26" s="47">
        <v>30497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30497</v>
      </c>
      <c r="O26" s="48">
        <f t="shared" si="1"/>
        <v>1.5391642273140205</v>
      </c>
      <c r="P26" s="9"/>
    </row>
    <row r="27" spans="1:16">
      <c r="A27" s="12"/>
      <c r="B27" s="25">
        <v>335.14</v>
      </c>
      <c r="C27" s="20" t="s">
        <v>32</v>
      </c>
      <c r="D27" s="47">
        <v>24121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24121</v>
      </c>
      <c r="O27" s="48">
        <f t="shared" si="1"/>
        <v>1.2173715554658322</v>
      </c>
      <c r="P27" s="9"/>
    </row>
    <row r="28" spans="1:16">
      <c r="A28" s="12"/>
      <c r="B28" s="25">
        <v>335.15</v>
      </c>
      <c r="C28" s="20" t="s">
        <v>33</v>
      </c>
      <c r="D28" s="47">
        <v>463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463</v>
      </c>
      <c r="O28" s="48">
        <f t="shared" si="1"/>
        <v>2.3367316039164227E-2</v>
      </c>
      <c r="P28" s="9"/>
    </row>
    <row r="29" spans="1:16">
      <c r="A29" s="12"/>
      <c r="B29" s="25">
        <v>335.16</v>
      </c>
      <c r="C29" s="20" t="s">
        <v>34</v>
      </c>
      <c r="D29" s="47">
        <v>217000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217000</v>
      </c>
      <c r="O29" s="48">
        <f t="shared" si="1"/>
        <v>10.951852225699001</v>
      </c>
      <c r="P29" s="9"/>
    </row>
    <row r="30" spans="1:16">
      <c r="A30" s="12"/>
      <c r="B30" s="25">
        <v>335.18</v>
      </c>
      <c r="C30" s="20" t="s">
        <v>35</v>
      </c>
      <c r="D30" s="47">
        <v>1374458</v>
      </c>
      <c r="E30" s="47">
        <v>224287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1598745</v>
      </c>
      <c r="O30" s="48">
        <f t="shared" si="1"/>
        <v>80.687645099424643</v>
      </c>
      <c r="P30" s="9"/>
    </row>
    <row r="31" spans="1:16">
      <c r="A31" s="12"/>
      <c r="B31" s="25">
        <v>335.49</v>
      </c>
      <c r="C31" s="20" t="s">
        <v>37</v>
      </c>
      <c r="D31" s="47">
        <v>0</v>
      </c>
      <c r="E31" s="47">
        <v>1444892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1444892</v>
      </c>
      <c r="O31" s="48">
        <f t="shared" si="1"/>
        <v>72.922781871404055</v>
      </c>
      <c r="P31" s="9"/>
    </row>
    <row r="32" spans="1:16">
      <c r="A32" s="12"/>
      <c r="B32" s="25">
        <v>335.5</v>
      </c>
      <c r="C32" s="20" t="s">
        <v>38</v>
      </c>
      <c r="D32" s="47">
        <v>0</v>
      </c>
      <c r="E32" s="47">
        <v>350000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350000</v>
      </c>
      <c r="O32" s="48">
        <f t="shared" si="1"/>
        <v>17.664277783385486</v>
      </c>
      <c r="P32" s="9"/>
    </row>
    <row r="33" spans="1:16">
      <c r="A33" s="12"/>
      <c r="B33" s="25">
        <v>335.7</v>
      </c>
      <c r="C33" s="20" t="s">
        <v>39</v>
      </c>
      <c r="D33" s="47">
        <v>4678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4678</v>
      </c>
      <c r="O33" s="48">
        <f t="shared" si="1"/>
        <v>0.23609568991622085</v>
      </c>
      <c r="P33" s="9"/>
    </row>
    <row r="34" spans="1:16">
      <c r="A34" s="12"/>
      <c r="B34" s="25">
        <v>338</v>
      </c>
      <c r="C34" s="20" t="s">
        <v>41</v>
      </c>
      <c r="D34" s="47">
        <v>114451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114451</v>
      </c>
      <c r="O34" s="48">
        <f t="shared" si="1"/>
        <v>5.7762693045321489</v>
      </c>
      <c r="P34" s="9"/>
    </row>
    <row r="35" spans="1:16">
      <c r="A35" s="12"/>
      <c r="B35" s="25">
        <v>339</v>
      </c>
      <c r="C35" s="20" t="s">
        <v>42</v>
      </c>
      <c r="D35" s="47">
        <v>6999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6999</v>
      </c>
      <c r="O35" s="48">
        <f t="shared" si="1"/>
        <v>0.3532350863026143</v>
      </c>
      <c r="P35" s="9"/>
    </row>
    <row r="36" spans="1:16" ht="15.75">
      <c r="A36" s="29" t="s">
        <v>47</v>
      </c>
      <c r="B36" s="30"/>
      <c r="C36" s="31"/>
      <c r="D36" s="32">
        <f t="shared" ref="D36:M36" si="6">SUM(D37:D66)</f>
        <v>1260863</v>
      </c>
      <c r="E36" s="32">
        <f t="shared" si="6"/>
        <v>867268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979178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3107309</v>
      </c>
      <c r="O36" s="46">
        <f t="shared" si="1"/>
        <v>156.82391238518218</v>
      </c>
      <c r="P36" s="10"/>
    </row>
    <row r="37" spans="1:16">
      <c r="A37" s="12"/>
      <c r="B37" s="25">
        <v>341.1</v>
      </c>
      <c r="C37" s="20" t="s">
        <v>50</v>
      </c>
      <c r="D37" s="47">
        <v>89376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89376</v>
      </c>
      <c r="O37" s="48">
        <f t="shared" ref="O37:O68" si="7">(N37/O$84)</f>
        <v>4.510749974765317</v>
      </c>
      <c r="P37" s="9"/>
    </row>
    <row r="38" spans="1:16">
      <c r="A38" s="12"/>
      <c r="B38" s="25">
        <v>341.51</v>
      </c>
      <c r="C38" s="20" t="s">
        <v>52</v>
      </c>
      <c r="D38" s="47">
        <v>120440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66" si="8">SUM(D38:M38)</f>
        <v>120440</v>
      </c>
      <c r="O38" s="48">
        <f t="shared" si="7"/>
        <v>6.0785303320884223</v>
      </c>
      <c r="P38" s="9"/>
    </row>
    <row r="39" spans="1:16">
      <c r="A39" s="12"/>
      <c r="B39" s="25">
        <v>341.53</v>
      </c>
      <c r="C39" s="20" t="s">
        <v>53</v>
      </c>
      <c r="D39" s="47">
        <v>0</v>
      </c>
      <c r="E39" s="47">
        <v>17260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17260</v>
      </c>
      <c r="O39" s="48">
        <f t="shared" si="7"/>
        <v>0.87110124154638136</v>
      </c>
      <c r="P39" s="9"/>
    </row>
    <row r="40" spans="1:16">
      <c r="A40" s="12"/>
      <c r="B40" s="25">
        <v>341.55</v>
      </c>
      <c r="C40" s="20" t="s">
        <v>54</v>
      </c>
      <c r="D40" s="47">
        <v>2690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2690</v>
      </c>
      <c r="O40" s="48">
        <f t="shared" si="7"/>
        <v>0.13576259210659131</v>
      </c>
      <c r="P40" s="9"/>
    </row>
    <row r="41" spans="1:16">
      <c r="A41" s="12"/>
      <c r="B41" s="25">
        <v>341.56</v>
      </c>
      <c r="C41" s="20" t="s">
        <v>55</v>
      </c>
      <c r="D41" s="47">
        <v>23148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23148</v>
      </c>
      <c r="O41" s="48">
        <f t="shared" si="7"/>
        <v>1.1682648632280206</v>
      </c>
      <c r="P41" s="9"/>
    </row>
    <row r="42" spans="1:16">
      <c r="A42" s="12"/>
      <c r="B42" s="25">
        <v>342.1</v>
      </c>
      <c r="C42" s="20" t="s">
        <v>56</v>
      </c>
      <c r="D42" s="47">
        <v>0</v>
      </c>
      <c r="E42" s="47">
        <v>152410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152410</v>
      </c>
      <c r="O42" s="48">
        <f t="shared" si="7"/>
        <v>7.6920359341879481</v>
      </c>
      <c r="P42" s="9"/>
    </row>
    <row r="43" spans="1:16">
      <c r="A43" s="12"/>
      <c r="B43" s="25">
        <v>342.3</v>
      </c>
      <c r="C43" s="20" t="s">
        <v>57</v>
      </c>
      <c r="D43" s="47">
        <v>0</v>
      </c>
      <c r="E43" s="47">
        <v>319702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319702</v>
      </c>
      <c r="O43" s="48">
        <f t="shared" si="7"/>
        <v>16.135156959725446</v>
      </c>
      <c r="P43" s="9"/>
    </row>
    <row r="44" spans="1:16">
      <c r="A44" s="12"/>
      <c r="B44" s="25">
        <v>342.4</v>
      </c>
      <c r="C44" s="20" t="s">
        <v>58</v>
      </c>
      <c r="D44" s="47">
        <v>0</v>
      </c>
      <c r="E44" s="47">
        <v>261346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261346</v>
      </c>
      <c r="O44" s="48">
        <f t="shared" si="7"/>
        <v>13.189966690219038</v>
      </c>
      <c r="P44" s="9"/>
    </row>
    <row r="45" spans="1:16">
      <c r="A45" s="12"/>
      <c r="B45" s="25">
        <v>342.6</v>
      </c>
      <c r="C45" s="20" t="s">
        <v>59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654178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654178</v>
      </c>
      <c r="O45" s="48">
        <f t="shared" si="7"/>
        <v>33.015948319370139</v>
      </c>
      <c r="P45" s="9"/>
    </row>
    <row r="46" spans="1:16">
      <c r="A46" s="12"/>
      <c r="B46" s="25">
        <v>342.9</v>
      </c>
      <c r="C46" s="20" t="s">
        <v>197</v>
      </c>
      <c r="D46" s="47">
        <v>0</v>
      </c>
      <c r="E46" s="47">
        <v>1105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1105</v>
      </c>
      <c r="O46" s="48">
        <f t="shared" si="7"/>
        <v>5.5768648430402745E-2</v>
      </c>
      <c r="P46" s="9"/>
    </row>
    <row r="47" spans="1:16">
      <c r="A47" s="12"/>
      <c r="B47" s="25">
        <v>343.4</v>
      </c>
      <c r="C47" s="20" t="s">
        <v>60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325000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325000</v>
      </c>
      <c r="O47" s="48">
        <f t="shared" si="7"/>
        <v>16.402543656000809</v>
      </c>
      <c r="P47" s="9"/>
    </row>
    <row r="48" spans="1:16">
      <c r="A48" s="12"/>
      <c r="B48" s="25">
        <v>344.9</v>
      </c>
      <c r="C48" s="20" t="s">
        <v>61</v>
      </c>
      <c r="D48" s="47">
        <v>0</v>
      </c>
      <c r="E48" s="47">
        <v>4090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4090</v>
      </c>
      <c r="O48" s="48">
        <f t="shared" si="7"/>
        <v>0.20641970324013323</v>
      </c>
      <c r="P48" s="9"/>
    </row>
    <row r="49" spans="1:16">
      <c r="A49" s="12"/>
      <c r="B49" s="25">
        <v>346.4</v>
      </c>
      <c r="C49" s="20" t="s">
        <v>62</v>
      </c>
      <c r="D49" s="47">
        <v>18760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18760</v>
      </c>
      <c r="O49" s="48">
        <f t="shared" si="7"/>
        <v>0.94680528918946205</v>
      </c>
      <c r="P49" s="9"/>
    </row>
    <row r="50" spans="1:16">
      <c r="A50" s="12"/>
      <c r="B50" s="25">
        <v>347.1</v>
      </c>
      <c r="C50" s="20" t="s">
        <v>63</v>
      </c>
      <c r="D50" s="47">
        <v>15000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15000</v>
      </c>
      <c r="O50" s="48">
        <f t="shared" si="7"/>
        <v>0.75704047643080652</v>
      </c>
      <c r="P50" s="9"/>
    </row>
    <row r="51" spans="1:16">
      <c r="A51" s="12"/>
      <c r="B51" s="25">
        <v>347.2</v>
      </c>
      <c r="C51" s="20" t="s">
        <v>64</v>
      </c>
      <c r="D51" s="47">
        <v>20428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20428</v>
      </c>
      <c r="O51" s="48">
        <f t="shared" si="7"/>
        <v>1.0309881901685676</v>
      </c>
      <c r="P51" s="9"/>
    </row>
    <row r="52" spans="1:16">
      <c r="A52" s="12"/>
      <c r="B52" s="25">
        <v>348.12</v>
      </c>
      <c r="C52" s="39" t="s">
        <v>67</v>
      </c>
      <c r="D52" s="47">
        <v>34121</v>
      </c>
      <c r="E52" s="47">
        <v>1046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35167</v>
      </c>
      <c r="O52" s="48">
        <f t="shared" si="7"/>
        <v>1.7748561623094781</v>
      </c>
      <c r="P52" s="9"/>
    </row>
    <row r="53" spans="1:16">
      <c r="A53" s="12"/>
      <c r="B53" s="25">
        <v>348.13</v>
      </c>
      <c r="C53" s="39" t="s">
        <v>68</v>
      </c>
      <c r="D53" s="47">
        <v>65736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65736</v>
      </c>
      <c r="O53" s="48">
        <f t="shared" si="7"/>
        <v>3.3176541839103666</v>
      </c>
      <c r="P53" s="9"/>
    </row>
    <row r="54" spans="1:16">
      <c r="A54" s="12"/>
      <c r="B54" s="25">
        <v>348.22</v>
      </c>
      <c r="C54" s="39" t="s">
        <v>69</v>
      </c>
      <c r="D54" s="47">
        <v>58</v>
      </c>
      <c r="E54" s="47">
        <v>133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191</v>
      </c>
      <c r="O54" s="48">
        <f t="shared" si="7"/>
        <v>9.6396487332189359E-3</v>
      </c>
      <c r="P54" s="9"/>
    </row>
    <row r="55" spans="1:16">
      <c r="A55" s="12"/>
      <c r="B55" s="25">
        <v>348.23</v>
      </c>
      <c r="C55" s="39" t="s">
        <v>70</v>
      </c>
      <c r="D55" s="47">
        <v>242294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242294</v>
      </c>
      <c r="O55" s="48">
        <f t="shared" si="7"/>
        <v>12.228424346421722</v>
      </c>
      <c r="P55" s="9"/>
    </row>
    <row r="56" spans="1:16">
      <c r="A56" s="12"/>
      <c r="B56" s="25">
        <v>348.31</v>
      </c>
      <c r="C56" s="39" t="s">
        <v>71</v>
      </c>
      <c r="D56" s="47">
        <v>38600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38600</v>
      </c>
      <c r="O56" s="48">
        <f t="shared" si="7"/>
        <v>1.948117492681942</v>
      </c>
      <c r="P56" s="9"/>
    </row>
    <row r="57" spans="1:16">
      <c r="A57" s="12"/>
      <c r="B57" s="25">
        <v>348.32</v>
      </c>
      <c r="C57" s="39" t="s">
        <v>72</v>
      </c>
      <c r="D57" s="47">
        <v>1776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1776</v>
      </c>
      <c r="O57" s="48">
        <f t="shared" si="7"/>
        <v>8.9633592409407492E-2</v>
      </c>
      <c r="P57" s="9"/>
    </row>
    <row r="58" spans="1:16">
      <c r="A58" s="12"/>
      <c r="B58" s="25">
        <v>348.33</v>
      </c>
      <c r="C58" s="39" t="s">
        <v>73</v>
      </c>
      <c r="D58" s="47">
        <v>3549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3549</v>
      </c>
      <c r="O58" s="48">
        <f t="shared" si="7"/>
        <v>0.17911577672352882</v>
      </c>
      <c r="P58" s="9"/>
    </row>
    <row r="59" spans="1:16">
      <c r="A59" s="12"/>
      <c r="B59" s="25">
        <v>348.41</v>
      </c>
      <c r="C59" s="39" t="s">
        <v>74</v>
      </c>
      <c r="D59" s="47">
        <v>26678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26678</v>
      </c>
      <c r="O59" s="48">
        <f t="shared" si="7"/>
        <v>1.346421722014737</v>
      </c>
      <c r="P59" s="9"/>
    </row>
    <row r="60" spans="1:16">
      <c r="A60" s="12"/>
      <c r="B60" s="25">
        <v>348.42</v>
      </c>
      <c r="C60" s="39" t="s">
        <v>75</v>
      </c>
      <c r="D60" s="47">
        <v>7351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7351</v>
      </c>
      <c r="O60" s="48">
        <f t="shared" si="7"/>
        <v>0.37100030281619056</v>
      </c>
      <c r="P60" s="9"/>
    </row>
    <row r="61" spans="1:16">
      <c r="A61" s="12"/>
      <c r="B61" s="25">
        <v>348.43</v>
      </c>
      <c r="C61" s="39" t="s">
        <v>198</v>
      </c>
      <c r="D61" s="47">
        <v>32128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32128</v>
      </c>
      <c r="O61" s="48">
        <f t="shared" si="7"/>
        <v>1.6214797617845969</v>
      </c>
      <c r="P61" s="9"/>
    </row>
    <row r="62" spans="1:16">
      <c r="A62" s="12"/>
      <c r="B62" s="25">
        <v>348.52</v>
      </c>
      <c r="C62" s="39" t="s">
        <v>76</v>
      </c>
      <c r="D62" s="47">
        <v>59296</v>
      </c>
      <c r="E62" s="47">
        <v>110385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169681</v>
      </c>
      <c r="O62" s="48">
        <f t="shared" si="7"/>
        <v>8.5636923387503785</v>
      </c>
      <c r="P62" s="9"/>
    </row>
    <row r="63" spans="1:16">
      <c r="A63" s="12"/>
      <c r="B63" s="25">
        <v>348.53</v>
      </c>
      <c r="C63" s="39" t="s">
        <v>77</v>
      </c>
      <c r="D63" s="47">
        <v>486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486</v>
      </c>
      <c r="O63" s="48">
        <f t="shared" si="7"/>
        <v>2.4528111436358132E-2</v>
      </c>
      <c r="P63" s="9"/>
    </row>
    <row r="64" spans="1:16">
      <c r="A64" s="12"/>
      <c r="B64" s="25">
        <v>348.61</v>
      </c>
      <c r="C64" s="39" t="s">
        <v>199</v>
      </c>
      <c r="D64" s="47">
        <v>2009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2009</v>
      </c>
      <c r="O64" s="48">
        <f t="shared" si="7"/>
        <v>0.10139295447663269</v>
      </c>
      <c r="P64" s="9"/>
    </row>
    <row r="65" spans="1:16">
      <c r="A65" s="12"/>
      <c r="B65" s="25">
        <v>348.72</v>
      </c>
      <c r="C65" s="39" t="s">
        <v>80</v>
      </c>
      <c r="D65" s="47">
        <v>365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365</v>
      </c>
      <c r="O65" s="48">
        <f t="shared" si="7"/>
        <v>1.8421318259816293E-2</v>
      </c>
      <c r="P65" s="9"/>
    </row>
    <row r="66" spans="1:16">
      <c r="A66" s="12"/>
      <c r="B66" s="25">
        <v>349</v>
      </c>
      <c r="C66" s="20" t="s">
        <v>1</v>
      </c>
      <c r="D66" s="47">
        <v>456574</v>
      </c>
      <c r="E66" s="47">
        <v>-209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456365</v>
      </c>
      <c r="O66" s="48">
        <f t="shared" si="7"/>
        <v>23.032451801756334</v>
      </c>
      <c r="P66" s="9"/>
    </row>
    <row r="67" spans="1:16" ht="15.75">
      <c r="A67" s="29" t="s">
        <v>48</v>
      </c>
      <c r="B67" s="30"/>
      <c r="C67" s="31"/>
      <c r="D67" s="32">
        <f t="shared" ref="D67:M67" si="9">SUM(D68:D69)</f>
        <v>206672</v>
      </c>
      <c r="E67" s="32">
        <f t="shared" si="9"/>
        <v>52905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ref="N67:N82" si="10">SUM(D67:M67)</f>
        <v>259577</v>
      </c>
      <c r="O67" s="46">
        <f t="shared" si="7"/>
        <v>13.100686383365296</v>
      </c>
      <c r="P67" s="10"/>
    </row>
    <row r="68" spans="1:16">
      <c r="A68" s="13"/>
      <c r="B68" s="40">
        <v>351</v>
      </c>
      <c r="C68" s="21" t="s">
        <v>204</v>
      </c>
      <c r="D68" s="47">
        <v>199031</v>
      </c>
      <c r="E68" s="47">
        <v>52905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251936</v>
      </c>
      <c r="O68" s="48">
        <f t="shared" si="7"/>
        <v>12.715049964671444</v>
      </c>
      <c r="P68" s="9"/>
    </row>
    <row r="69" spans="1:16">
      <c r="A69" s="13"/>
      <c r="B69" s="40">
        <v>352</v>
      </c>
      <c r="C69" s="21" t="s">
        <v>84</v>
      </c>
      <c r="D69" s="47">
        <v>7641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7641</v>
      </c>
      <c r="O69" s="48">
        <f t="shared" ref="O69:O82" si="11">(N69/O$84)</f>
        <v>0.38563641869385284</v>
      </c>
      <c r="P69" s="9"/>
    </row>
    <row r="70" spans="1:16" ht="15.75">
      <c r="A70" s="29" t="s">
        <v>4</v>
      </c>
      <c r="B70" s="30"/>
      <c r="C70" s="31"/>
      <c r="D70" s="32">
        <f t="shared" ref="D70:M70" si="12">SUM(D71:D78)</f>
        <v>432074</v>
      </c>
      <c r="E70" s="32">
        <f t="shared" si="12"/>
        <v>657567</v>
      </c>
      <c r="F70" s="32">
        <f t="shared" si="12"/>
        <v>0</v>
      </c>
      <c r="G70" s="32">
        <f t="shared" si="12"/>
        <v>3206289</v>
      </c>
      <c r="H70" s="32">
        <f t="shared" si="12"/>
        <v>0</v>
      </c>
      <c r="I70" s="32">
        <f t="shared" si="12"/>
        <v>810764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si="10"/>
        <v>5106694</v>
      </c>
      <c r="O70" s="46">
        <f t="shared" si="11"/>
        <v>257.73160391642273</v>
      </c>
      <c r="P70" s="10"/>
    </row>
    <row r="71" spans="1:16">
      <c r="A71" s="12"/>
      <c r="B71" s="25">
        <v>361</v>
      </c>
      <c r="C71" s="20" t="s">
        <v>205</v>
      </c>
      <c r="D71" s="47">
        <v>127797</v>
      </c>
      <c r="E71" s="47">
        <v>157545</v>
      </c>
      <c r="F71" s="47">
        <v>0</v>
      </c>
      <c r="G71" s="47">
        <v>0</v>
      </c>
      <c r="H71" s="47">
        <v>0</v>
      </c>
      <c r="I71" s="47">
        <v>4856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290198</v>
      </c>
      <c r="O71" s="48">
        <f t="shared" si="11"/>
        <v>14.646108811951146</v>
      </c>
      <c r="P71" s="9"/>
    </row>
    <row r="72" spans="1:16">
      <c r="A72" s="12"/>
      <c r="B72" s="25">
        <v>361.1</v>
      </c>
      <c r="C72" s="20" t="s">
        <v>86</v>
      </c>
      <c r="D72" s="47">
        <v>755</v>
      </c>
      <c r="E72" s="47">
        <v>85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840</v>
      </c>
      <c r="O72" s="48">
        <f t="shared" si="11"/>
        <v>4.2394266680125164E-2</v>
      </c>
      <c r="P72" s="9"/>
    </row>
    <row r="73" spans="1:16">
      <c r="A73" s="12"/>
      <c r="B73" s="25">
        <v>362</v>
      </c>
      <c r="C73" s="20" t="s">
        <v>87</v>
      </c>
      <c r="D73" s="47">
        <v>0</v>
      </c>
      <c r="E73" s="47">
        <v>5400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5400</v>
      </c>
      <c r="O73" s="48">
        <f t="shared" si="11"/>
        <v>0.27253457151509036</v>
      </c>
      <c r="P73" s="9"/>
    </row>
    <row r="74" spans="1:16">
      <c r="A74" s="12"/>
      <c r="B74" s="25">
        <v>363.12</v>
      </c>
      <c r="C74" s="20" t="s">
        <v>131</v>
      </c>
      <c r="D74" s="47">
        <v>1554</v>
      </c>
      <c r="E74" s="47">
        <v>161136</v>
      </c>
      <c r="F74" s="47">
        <v>0</v>
      </c>
      <c r="G74" s="47">
        <v>0</v>
      </c>
      <c r="H74" s="47">
        <v>0</v>
      </c>
      <c r="I74" s="47">
        <v>797607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960297</v>
      </c>
      <c r="O74" s="48">
        <f t="shared" si="11"/>
        <v>48.465579893004943</v>
      </c>
      <c r="P74" s="9"/>
    </row>
    <row r="75" spans="1:16">
      <c r="A75" s="12"/>
      <c r="B75" s="25">
        <v>364</v>
      </c>
      <c r="C75" s="20" t="s">
        <v>178</v>
      </c>
      <c r="D75" s="47">
        <v>4467</v>
      </c>
      <c r="E75" s="47">
        <v>242</v>
      </c>
      <c r="F75" s="47">
        <v>0</v>
      </c>
      <c r="G75" s="47">
        <v>0</v>
      </c>
      <c r="H75" s="47">
        <v>0</v>
      </c>
      <c r="I75" s="47">
        <v>8231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12940</v>
      </c>
      <c r="O75" s="48">
        <f t="shared" si="11"/>
        <v>0.65307358433430907</v>
      </c>
      <c r="P75" s="9"/>
    </row>
    <row r="76" spans="1:16">
      <c r="A76" s="12"/>
      <c r="B76" s="25">
        <v>365</v>
      </c>
      <c r="C76" s="20" t="s">
        <v>179</v>
      </c>
      <c r="D76" s="47">
        <v>0</v>
      </c>
      <c r="E76" s="47">
        <v>46777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46777</v>
      </c>
      <c r="O76" s="48">
        <f t="shared" si="11"/>
        <v>2.3608054910669223</v>
      </c>
      <c r="P76" s="9"/>
    </row>
    <row r="77" spans="1:16">
      <c r="A77" s="12"/>
      <c r="B77" s="25">
        <v>366</v>
      </c>
      <c r="C77" s="20" t="s">
        <v>90</v>
      </c>
      <c r="D77" s="47">
        <v>255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255</v>
      </c>
      <c r="O77" s="48">
        <f t="shared" si="11"/>
        <v>1.2869688099323711E-2</v>
      </c>
      <c r="P77" s="9"/>
    </row>
    <row r="78" spans="1:16">
      <c r="A78" s="12"/>
      <c r="B78" s="25">
        <v>369</v>
      </c>
      <c r="C78" s="20" t="s">
        <v>206</v>
      </c>
      <c r="D78" s="47">
        <v>297246</v>
      </c>
      <c r="E78" s="47">
        <v>286382</v>
      </c>
      <c r="F78" s="47">
        <v>0</v>
      </c>
      <c r="G78" s="47">
        <v>3206289</v>
      </c>
      <c r="H78" s="47">
        <v>0</v>
      </c>
      <c r="I78" s="47">
        <v>70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3789987</v>
      </c>
      <c r="O78" s="48">
        <f t="shared" si="11"/>
        <v>191.27823760977085</v>
      </c>
      <c r="P78" s="9"/>
    </row>
    <row r="79" spans="1:16" ht="15.75">
      <c r="A79" s="29" t="s">
        <v>49</v>
      </c>
      <c r="B79" s="30"/>
      <c r="C79" s="31"/>
      <c r="D79" s="32">
        <f t="shared" ref="D79:M79" si="13">SUM(D80:D81)</f>
        <v>1498675</v>
      </c>
      <c r="E79" s="32">
        <f t="shared" si="13"/>
        <v>7849600</v>
      </c>
      <c r="F79" s="32">
        <f t="shared" si="13"/>
        <v>0</v>
      </c>
      <c r="G79" s="32">
        <f t="shared" si="13"/>
        <v>1619790</v>
      </c>
      <c r="H79" s="32">
        <f t="shared" si="13"/>
        <v>0</v>
      </c>
      <c r="I79" s="32">
        <f t="shared" si="13"/>
        <v>369468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0"/>
        <v>11337533</v>
      </c>
      <c r="O79" s="46">
        <f t="shared" si="11"/>
        <v>572.19809225799941</v>
      </c>
      <c r="P79" s="9"/>
    </row>
    <row r="80" spans="1:16">
      <c r="A80" s="12"/>
      <c r="B80" s="25">
        <v>381</v>
      </c>
      <c r="C80" s="20" t="s">
        <v>92</v>
      </c>
      <c r="D80" s="47">
        <v>1442933</v>
      </c>
      <c r="E80" s="47">
        <v>7849600</v>
      </c>
      <c r="F80" s="47">
        <v>0</v>
      </c>
      <c r="G80" s="47">
        <v>1619790</v>
      </c>
      <c r="H80" s="47">
        <v>0</v>
      </c>
      <c r="I80" s="47">
        <v>369468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11281791</v>
      </c>
      <c r="O80" s="48">
        <f t="shared" si="11"/>
        <v>569.38482890885234</v>
      </c>
      <c r="P80" s="9"/>
    </row>
    <row r="81" spans="1:119" ht="15.75" thickBot="1">
      <c r="A81" s="12"/>
      <c r="B81" s="25">
        <v>383</v>
      </c>
      <c r="C81" s="20" t="s">
        <v>190</v>
      </c>
      <c r="D81" s="47">
        <v>55742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55742</v>
      </c>
      <c r="O81" s="48">
        <f t="shared" si="11"/>
        <v>2.8132633491470678</v>
      </c>
      <c r="P81" s="9"/>
    </row>
    <row r="82" spans="1:119" ht="16.5" thickBot="1">
      <c r="A82" s="14" t="s">
        <v>66</v>
      </c>
      <c r="B82" s="23"/>
      <c r="C82" s="22"/>
      <c r="D82" s="15">
        <f t="shared" ref="D82:M82" si="14">SUM(D5,D10,D14,D36,D67,D70,D79)</f>
        <v>11055801</v>
      </c>
      <c r="E82" s="15">
        <f t="shared" si="14"/>
        <v>14362329</v>
      </c>
      <c r="F82" s="15">
        <f t="shared" si="14"/>
        <v>0</v>
      </c>
      <c r="G82" s="15">
        <f t="shared" si="14"/>
        <v>10660464</v>
      </c>
      <c r="H82" s="15">
        <f t="shared" si="14"/>
        <v>0</v>
      </c>
      <c r="I82" s="15">
        <f t="shared" si="14"/>
        <v>2323381</v>
      </c>
      <c r="J82" s="15">
        <f t="shared" si="14"/>
        <v>0</v>
      </c>
      <c r="K82" s="15">
        <f t="shared" si="14"/>
        <v>0</v>
      </c>
      <c r="L82" s="15">
        <f t="shared" si="14"/>
        <v>0</v>
      </c>
      <c r="M82" s="15">
        <f t="shared" si="14"/>
        <v>0</v>
      </c>
      <c r="N82" s="15">
        <f t="shared" si="10"/>
        <v>38401975</v>
      </c>
      <c r="O82" s="38">
        <f t="shared" si="11"/>
        <v>1938.123296658928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9" t="s">
        <v>207</v>
      </c>
      <c r="M84" s="49"/>
      <c r="N84" s="49"/>
      <c r="O84" s="44">
        <v>19814</v>
      </c>
    </row>
    <row r="85" spans="1:119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</row>
    <row r="86" spans="1:119" ht="15.75" customHeight="1" thickBot="1">
      <c r="A86" s="53" t="s">
        <v>126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69"/>
      <c r="M3" s="70"/>
      <c r="N3" s="36"/>
      <c r="O3" s="37"/>
      <c r="P3" s="71" t="s">
        <v>225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226</v>
      </c>
      <c r="N4" s="35" t="s">
        <v>10</v>
      </c>
      <c r="O4" s="35" t="s">
        <v>227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228</v>
      </c>
      <c r="B5" s="26"/>
      <c r="C5" s="26"/>
      <c r="D5" s="27">
        <f t="shared" ref="D5:N5" si="0">SUM(D6:D14)</f>
        <v>8419224</v>
      </c>
      <c r="E5" s="27">
        <f t="shared" si="0"/>
        <v>5290002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13709226</v>
      </c>
      <c r="P5" s="33">
        <f t="shared" ref="P5:P36" si="1">(O5/P$94)</f>
        <v>743.53107712333224</v>
      </c>
      <c r="Q5" s="6"/>
    </row>
    <row r="6" spans="1:134">
      <c r="A6" s="12"/>
      <c r="B6" s="25">
        <v>311</v>
      </c>
      <c r="C6" s="20" t="s">
        <v>3</v>
      </c>
      <c r="D6" s="47">
        <v>8347895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8347895</v>
      </c>
      <c r="P6" s="48">
        <f t="shared" si="1"/>
        <v>452.75490834146871</v>
      </c>
      <c r="Q6" s="9"/>
    </row>
    <row r="7" spans="1:134">
      <c r="A7" s="12"/>
      <c r="B7" s="25">
        <v>312.13</v>
      </c>
      <c r="C7" s="20" t="s">
        <v>243</v>
      </c>
      <c r="D7" s="47">
        <v>0</v>
      </c>
      <c r="E7" s="47">
        <v>227132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4" si="2">SUM(D7:N7)</f>
        <v>227132</v>
      </c>
      <c r="P7" s="48">
        <f t="shared" si="1"/>
        <v>12.318689662653217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339050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339050</v>
      </c>
      <c r="P8" s="48">
        <f t="shared" si="1"/>
        <v>18.388653867013776</v>
      </c>
      <c r="Q8" s="9"/>
    </row>
    <row r="9" spans="1:134">
      <c r="A9" s="12"/>
      <c r="B9" s="25">
        <v>312.41000000000003</v>
      </c>
      <c r="C9" s="20" t="s">
        <v>229</v>
      </c>
      <c r="D9" s="47">
        <v>0</v>
      </c>
      <c r="E9" s="47">
        <v>1327182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1327182</v>
      </c>
      <c r="P9" s="48">
        <f t="shared" si="1"/>
        <v>71.980800520663848</v>
      </c>
      <c r="Q9" s="9"/>
    </row>
    <row r="10" spans="1:134">
      <c r="A10" s="12"/>
      <c r="B10" s="25">
        <v>312.42</v>
      </c>
      <c r="C10" s="20" t="s">
        <v>244</v>
      </c>
      <c r="D10" s="47">
        <v>0</v>
      </c>
      <c r="E10" s="47">
        <v>451340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451340</v>
      </c>
      <c r="P10" s="48">
        <f t="shared" si="1"/>
        <v>24.478793795422497</v>
      </c>
      <c r="Q10" s="9"/>
    </row>
    <row r="11" spans="1:134">
      <c r="A11" s="12"/>
      <c r="B11" s="25">
        <v>312.64</v>
      </c>
      <c r="C11" s="20" t="s">
        <v>230</v>
      </c>
      <c r="D11" s="47">
        <v>0</v>
      </c>
      <c r="E11" s="47">
        <v>1963532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1963532</v>
      </c>
      <c r="P11" s="48">
        <f t="shared" si="1"/>
        <v>106.49376288100662</v>
      </c>
      <c r="Q11" s="9"/>
    </row>
    <row r="12" spans="1:134">
      <c r="A12" s="12"/>
      <c r="B12" s="25">
        <v>312.68</v>
      </c>
      <c r="C12" s="20" t="s">
        <v>231</v>
      </c>
      <c r="D12" s="47">
        <v>0</v>
      </c>
      <c r="E12" s="47">
        <v>981766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981766</v>
      </c>
      <c r="P12" s="48">
        <f t="shared" si="1"/>
        <v>53.246881440503309</v>
      </c>
      <c r="Q12" s="9"/>
    </row>
    <row r="13" spans="1:134">
      <c r="A13" s="12"/>
      <c r="B13" s="25">
        <v>315.10000000000002</v>
      </c>
      <c r="C13" s="20" t="s">
        <v>245</v>
      </c>
      <c r="D13" s="47">
        <v>66591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66591</v>
      </c>
      <c r="P13" s="48">
        <f t="shared" si="1"/>
        <v>3.6116173120728932</v>
      </c>
      <c r="Q13" s="9"/>
    </row>
    <row r="14" spans="1:134">
      <c r="A14" s="12"/>
      <c r="B14" s="25">
        <v>316</v>
      </c>
      <c r="C14" s="20" t="s">
        <v>149</v>
      </c>
      <c r="D14" s="47">
        <v>4738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4738</v>
      </c>
      <c r="P14" s="48">
        <f t="shared" si="1"/>
        <v>0.25696930252738909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SUM(D16:D18)</f>
        <v>392536</v>
      </c>
      <c r="E15" s="32">
        <f t="shared" si="3"/>
        <v>636582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1340987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2370105</v>
      </c>
      <c r="P15" s="46">
        <f t="shared" si="1"/>
        <v>128.54458184184836</v>
      </c>
      <c r="Q15" s="10"/>
    </row>
    <row r="16" spans="1:134">
      <c r="A16" s="12"/>
      <c r="B16" s="25">
        <v>322</v>
      </c>
      <c r="C16" s="20" t="s">
        <v>232</v>
      </c>
      <c r="D16" s="47">
        <v>293657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293657</v>
      </c>
      <c r="P16" s="48">
        <f t="shared" si="1"/>
        <v>15.92672741078208</v>
      </c>
      <c r="Q16" s="9"/>
    </row>
    <row r="17" spans="1:17">
      <c r="A17" s="12"/>
      <c r="B17" s="25">
        <v>325.2</v>
      </c>
      <c r="C17" s="20" t="s">
        <v>102</v>
      </c>
      <c r="D17" s="47">
        <v>0</v>
      </c>
      <c r="E17" s="47">
        <v>636582</v>
      </c>
      <c r="F17" s="47">
        <v>0</v>
      </c>
      <c r="G17" s="47">
        <v>0</v>
      </c>
      <c r="H17" s="47">
        <v>0</v>
      </c>
      <c r="I17" s="47">
        <v>1340987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18" si="4">SUM(D17:N17)</f>
        <v>1977569</v>
      </c>
      <c r="P17" s="48">
        <f t="shared" si="1"/>
        <v>107.25507104892071</v>
      </c>
      <c r="Q17" s="9"/>
    </row>
    <row r="18" spans="1:17">
      <c r="A18" s="12"/>
      <c r="B18" s="25">
        <v>329.5</v>
      </c>
      <c r="C18" s="20" t="s">
        <v>233</v>
      </c>
      <c r="D18" s="47">
        <v>98879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98879</v>
      </c>
      <c r="P18" s="48">
        <f t="shared" si="1"/>
        <v>5.3627833821455688</v>
      </c>
      <c r="Q18" s="9"/>
    </row>
    <row r="19" spans="1:17" ht="15.75">
      <c r="A19" s="29" t="s">
        <v>234</v>
      </c>
      <c r="B19" s="30"/>
      <c r="C19" s="31"/>
      <c r="D19" s="32">
        <f t="shared" ref="D19:N19" si="5">SUM(D20:D44)</f>
        <v>3217900</v>
      </c>
      <c r="E19" s="32">
        <f t="shared" si="5"/>
        <v>4929723</v>
      </c>
      <c r="F19" s="32">
        <f t="shared" si="5"/>
        <v>0</v>
      </c>
      <c r="G19" s="32">
        <f t="shared" si="5"/>
        <v>74281</v>
      </c>
      <c r="H19" s="32">
        <f t="shared" si="5"/>
        <v>0</v>
      </c>
      <c r="I19" s="32">
        <f t="shared" si="5"/>
        <v>5765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5">
        <f>SUM(D19:N19)</f>
        <v>8227669</v>
      </c>
      <c r="P19" s="46">
        <f t="shared" si="1"/>
        <v>446.23435296669919</v>
      </c>
      <c r="Q19" s="10"/>
    </row>
    <row r="20" spans="1:17">
      <c r="A20" s="12"/>
      <c r="B20" s="25">
        <v>331.2</v>
      </c>
      <c r="C20" s="20" t="s">
        <v>19</v>
      </c>
      <c r="D20" s="47">
        <v>0</v>
      </c>
      <c r="E20" s="47">
        <v>180319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180319</v>
      </c>
      <c r="P20" s="48">
        <f t="shared" si="1"/>
        <v>9.7797483458075707</v>
      </c>
      <c r="Q20" s="9"/>
    </row>
    <row r="21" spans="1:17">
      <c r="A21" s="12"/>
      <c r="B21" s="25">
        <v>331.39</v>
      </c>
      <c r="C21" s="20" t="s">
        <v>103</v>
      </c>
      <c r="D21" s="47">
        <v>17500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ref="O21:O37" si="6">SUM(D21:N21)</f>
        <v>17500</v>
      </c>
      <c r="P21" s="48">
        <f t="shared" si="1"/>
        <v>0.94912680334092636</v>
      </c>
      <c r="Q21" s="9"/>
    </row>
    <row r="22" spans="1:17">
      <c r="A22" s="12"/>
      <c r="B22" s="25">
        <v>331.9</v>
      </c>
      <c r="C22" s="20" t="s">
        <v>21</v>
      </c>
      <c r="D22" s="47">
        <v>0</v>
      </c>
      <c r="E22" s="47">
        <v>20524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20524</v>
      </c>
      <c r="P22" s="48">
        <f t="shared" si="1"/>
        <v>1.1131359149582385</v>
      </c>
      <c r="Q22" s="9"/>
    </row>
    <row r="23" spans="1:17">
      <c r="A23" s="12"/>
      <c r="B23" s="25">
        <v>332</v>
      </c>
      <c r="C23" s="20" t="s">
        <v>246</v>
      </c>
      <c r="D23" s="47">
        <v>3446</v>
      </c>
      <c r="E23" s="47">
        <v>1079137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1082583</v>
      </c>
      <c r="P23" s="48">
        <f t="shared" si="1"/>
        <v>58.714773836641719</v>
      </c>
      <c r="Q23" s="9"/>
    </row>
    <row r="24" spans="1:17">
      <c r="A24" s="12"/>
      <c r="B24" s="25">
        <v>334.2</v>
      </c>
      <c r="C24" s="20" t="s">
        <v>23</v>
      </c>
      <c r="D24" s="47">
        <v>0</v>
      </c>
      <c r="E24" s="47">
        <v>1024123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1024123</v>
      </c>
      <c r="P24" s="48">
        <f t="shared" si="1"/>
        <v>55.54414795530969</v>
      </c>
      <c r="Q24" s="9"/>
    </row>
    <row r="25" spans="1:17">
      <c r="A25" s="12"/>
      <c r="B25" s="25">
        <v>334.34</v>
      </c>
      <c r="C25" s="20" t="s">
        <v>24</v>
      </c>
      <c r="D25" s="47">
        <v>0</v>
      </c>
      <c r="E25" s="47">
        <v>93750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93750</v>
      </c>
      <c r="P25" s="48">
        <f t="shared" si="1"/>
        <v>5.0846078750406765</v>
      </c>
      <c r="Q25" s="9"/>
    </row>
    <row r="26" spans="1:17">
      <c r="A26" s="12"/>
      <c r="B26" s="25">
        <v>334.39</v>
      </c>
      <c r="C26" s="20" t="s">
        <v>25</v>
      </c>
      <c r="D26" s="47">
        <v>47911</v>
      </c>
      <c r="E26" s="47">
        <v>112527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160438</v>
      </c>
      <c r="P26" s="48">
        <f t="shared" si="1"/>
        <v>8.7014860613949452</v>
      </c>
      <c r="Q26" s="9"/>
    </row>
    <row r="27" spans="1:17">
      <c r="A27" s="12"/>
      <c r="B27" s="25">
        <v>334.49</v>
      </c>
      <c r="C27" s="20" t="s">
        <v>26</v>
      </c>
      <c r="D27" s="47">
        <v>0</v>
      </c>
      <c r="E27" s="47">
        <v>0</v>
      </c>
      <c r="F27" s="47">
        <v>0</v>
      </c>
      <c r="G27" s="47">
        <v>74281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74281</v>
      </c>
      <c r="P27" s="48">
        <f t="shared" si="1"/>
        <v>4.0286907473695628</v>
      </c>
      <c r="Q27" s="9"/>
    </row>
    <row r="28" spans="1:17">
      <c r="A28" s="12"/>
      <c r="B28" s="25">
        <v>334.61</v>
      </c>
      <c r="C28" s="20" t="s">
        <v>27</v>
      </c>
      <c r="D28" s="47">
        <v>38025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38025</v>
      </c>
      <c r="P28" s="48">
        <f t="shared" si="1"/>
        <v>2.0623169541164987</v>
      </c>
      <c r="Q28" s="9"/>
    </row>
    <row r="29" spans="1:17">
      <c r="A29" s="12"/>
      <c r="B29" s="25">
        <v>334.69</v>
      </c>
      <c r="C29" s="20" t="s">
        <v>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5765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5765</v>
      </c>
      <c r="P29" s="48">
        <f t="shared" si="1"/>
        <v>0.31266948692916802</v>
      </c>
      <c r="Q29" s="9"/>
    </row>
    <row r="30" spans="1:17">
      <c r="A30" s="12"/>
      <c r="B30" s="25">
        <v>334.7</v>
      </c>
      <c r="C30" s="20" t="s">
        <v>29</v>
      </c>
      <c r="D30" s="47">
        <v>240187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240187</v>
      </c>
      <c r="P30" s="48">
        <f t="shared" si="1"/>
        <v>13.026738257945548</v>
      </c>
      <c r="Q30" s="9"/>
    </row>
    <row r="31" spans="1:17">
      <c r="A31" s="12"/>
      <c r="B31" s="25">
        <v>335.12099999999998</v>
      </c>
      <c r="C31" s="20" t="s">
        <v>235</v>
      </c>
      <c r="D31" s="47">
        <v>555721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555721</v>
      </c>
      <c r="P31" s="48">
        <f t="shared" si="1"/>
        <v>30.139982644538453</v>
      </c>
      <c r="Q31" s="9"/>
    </row>
    <row r="32" spans="1:17">
      <c r="A32" s="12"/>
      <c r="B32" s="25">
        <v>335.13</v>
      </c>
      <c r="C32" s="20" t="s">
        <v>151</v>
      </c>
      <c r="D32" s="47">
        <v>21313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21313</v>
      </c>
      <c r="P32" s="48">
        <f t="shared" si="1"/>
        <v>1.1559279748345808</v>
      </c>
      <c r="Q32" s="9"/>
    </row>
    <row r="33" spans="1:17">
      <c r="A33" s="12"/>
      <c r="B33" s="25">
        <v>335.14</v>
      </c>
      <c r="C33" s="20" t="s">
        <v>152</v>
      </c>
      <c r="D33" s="47">
        <v>19101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19101</v>
      </c>
      <c r="P33" s="48">
        <f t="shared" si="1"/>
        <v>1.0359583468922877</v>
      </c>
      <c r="Q33" s="9"/>
    </row>
    <row r="34" spans="1:17">
      <c r="A34" s="12"/>
      <c r="B34" s="25">
        <v>335.15</v>
      </c>
      <c r="C34" s="20" t="s">
        <v>153</v>
      </c>
      <c r="D34" s="47">
        <v>97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97</v>
      </c>
      <c r="P34" s="48">
        <f t="shared" si="1"/>
        <v>5.2608742813754199E-3</v>
      </c>
      <c r="Q34" s="9"/>
    </row>
    <row r="35" spans="1:17">
      <c r="A35" s="12"/>
      <c r="B35" s="25">
        <v>335.16</v>
      </c>
      <c r="C35" s="20" t="s">
        <v>236</v>
      </c>
      <c r="D35" s="47">
        <v>217000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217000</v>
      </c>
      <c r="P35" s="48">
        <f t="shared" si="1"/>
        <v>11.769172361427486</v>
      </c>
      <c r="Q35" s="9"/>
    </row>
    <row r="36" spans="1:17">
      <c r="A36" s="12"/>
      <c r="B36" s="25">
        <v>335.18</v>
      </c>
      <c r="C36" s="20" t="s">
        <v>237</v>
      </c>
      <c r="D36" s="47">
        <v>2008555</v>
      </c>
      <c r="E36" s="47">
        <v>575236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2583791</v>
      </c>
      <c r="P36" s="48">
        <f t="shared" si="1"/>
        <v>140.13401670463173</v>
      </c>
      <c r="Q36" s="9"/>
    </row>
    <row r="37" spans="1:17">
      <c r="A37" s="12"/>
      <c r="B37" s="25">
        <v>335.29</v>
      </c>
      <c r="C37" s="20" t="s">
        <v>247</v>
      </c>
      <c r="D37" s="47">
        <v>0</v>
      </c>
      <c r="E37" s="47">
        <v>121750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121750</v>
      </c>
      <c r="P37" s="48">
        <f t="shared" ref="P37:P68" si="7">(O37/P$94)</f>
        <v>6.6032107603861592</v>
      </c>
      <c r="Q37" s="9"/>
    </row>
    <row r="38" spans="1:17">
      <c r="A38" s="12"/>
      <c r="B38" s="25">
        <v>335.44</v>
      </c>
      <c r="C38" s="20" t="s">
        <v>238</v>
      </c>
      <c r="D38" s="47">
        <v>0</v>
      </c>
      <c r="E38" s="47">
        <v>477750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3" si="8">SUM(D38:N38)</f>
        <v>477750</v>
      </c>
      <c r="P38" s="48">
        <f t="shared" si="7"/>
        <v>25.91116173120729</v>
      </c>
      <c r="Q38" s="9"/>
    </row>
    <row r="39" spans="1:17">
      <c r="A39" s="12"/>
      <c r="B39" s="25">
        <v>335.45</v>
      </c>
      <c r="C39" s="20" t="s">
        <v>239</v>
      </c>
      <c r="D39" s="47">
        <v>0</v>
      </c>
      <c r="E39" s="47">
        <v>23881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23881</v>
      </c>
      <c r="P39" s="48">
        <f t="shared" si="7"/>
        <v>1.295205553747695</v>
      </c>
      <c r="Q39" s="9"/>
    </row>
    <row r="40" spans="1:17">
      <c r="A40" s="12"/>
      <c r="B40" s="25">
        <v>335.48</v>
      </c>
      <c r="C40" s="20" t="s">
        <v>37</v>
      </c>
      <c r="D40" s="47">
        <v>0</v>
      </c>
      <c r="E40" s="47">
        <v>1093370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1093370</v>
      </c>
      <c r="P40" s="48">
        <f t="shared" si="7"/>
        <v>59.299815598221066</v>
      </c>
      <c r="Q40" s="9"/>
    </row>
    <row r="41" spans="1:17">
      <c r="A41" s="12"/>
      <c r="B41" s="25">
        <v>335.5</v>
      </c>
      <c r="C41" s="20" t="s">
        <v>38</v>
      </c>
      <c r="D41" s="47">
        <v>0</v>
      </c>
      <c r="E41" s="47">
        <v>122356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122356</v>
      </c>
      <c r="P41" s="48">
        <f t="shared" si="7"/>
        <v>6.6360776656904221</v>
      </c>
      <c r="Q41" s="9"/>
    </row>
    <row r="42" spans="1:17">
      <c r="A42" s="12"/>
      <c r="B42" s="25">
        <v>335.7</v>
      </c>
      <c r="C42" s="20" t="s">
        <v>39</v>
      </c>
      <c r="D42" s="47">
        <v>4259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4259</v>
      </c>
      <c r="P42" s="48">
        <f t="shared" si="7"/>
        <v>0.2309903460245146</v>
      </c>
      <c r="Q42" s="9"/>
    </row>
    <row r="43" spans="1:17">
      <c r="A43" s="12"/>
      <c r="B43" s="25">
        <v>337.9</v>
      </c>
      <c r="C43" s="20" t="s">
        <v>120</v>
      </c>
      <c r="D43" s="47">
        <v>22113</v>
      </c>
      <c r="E43" s="47">
        <v>5000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27113</v>
      </c>
      <c r="P43" s="48">
        <f t="shared" si="7"/>
        <v>1.4704957153704306</v>
      </c>
      <c r="Q43" s="9"/>
    </row>
    <row r="44" spans="1:17">
      <c r="A44" s="12"/>
      <c r="B44" s="25">
        <v>339</v>
      </c>
      <c r="C44" s="20" t="s">
        <v>42</v>
      </c>
      <c r="D44" s="47">
        <v>22672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>SUM(D44:N44)</f>
        <v>22672</v>
      </c>
      <c r="P44" s="48">
        <f t="shared" si="7"/>
        <v>1.2296344505911705</v>
      </c>
      <c r="Q44" s="9"/>
    </row>
    <row r="45" spans="1:17" ht="15.75">
      <c r="A45" s="29" t="s">
        <v>47</v>
      </c>
      <c r="B45" s="30"/>
      <c r="C45" s="31"/>
      <c r="D45" s="32">
        <f t="shared" ref="D45:N45" si="9">SUM(D46:D71)</f>
        <v>409175</v>
      </c>
      <c r="E45" s="32">
        <f t="shared" si="9"/>
        <v>1343690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2344422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4097287</v>
      </c>
      <c r="P45" s="46">
        <f t="shared" si="7"/>
        <v>222.21970929601909</v>
      </c>
      <c r="Q45" s="10"/>
    </row>
    <row r="46" spans="1:17">
      <c r="A46" s="12"/>
      <c r="B46" s="25">
        <v>341.1</v>
      </c>
      <c r="C46" s="20" t="s">
        <v>156</v>
      </c>
      <c r="D46" s="47">
        <v>0</v>
      </c>
      <c r="E46" s="47">
        <v>101974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101974</v>
      </c>
      <c r="P46" s="48">
        <f t="shared" si="7"/>
        <v>5.5306432367935781</v>
      </c>
      <c r="Q46" s="9"/>
    </row>
    <row r="47" spans="1:17">
      <c r="A47" s="12"/>
      <c r="B47" s="25">
        <v>341.16</v>
      </c>
      <c r="C47" s="20" t="s">
        <v>158</v>
      </c>
      <c r="D47" s="47">
        <v>0</v>
      </c>
      <c r="E47" s="47">
        <v>27208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71" si="10">SUM(D47:N47)</f>
        <v>27208</v>
      </c>
      <c r="P47" s="48">
        <f t="shared" si="7"/>
        <v>1.4756481180171386</v>
      </c>
      <c r="Q47" s="9"/>
    </row>
    <row r="48" spans="1:17">
      <c r="A48" s="12"/>
      <c r="B48" s="25">
        <v>341.2</v>
      </c>
      <c r="C48" s="20" t="s">
        <v>159</v>
      </c>
      <c r="D48" s="47">
        <v>0</v>
      </c>
      <c r="E48" s="47">
        <v>22734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22734</v>
      </c>
      <c r="P48" s="48">
        <f t="shared" si="7"/>
        <v>1.232997071265864</v>
      </c>
      <c r="Q48" s="9"/>
    </row>
    <row r="49" spans="1:17">
      <c r="A49" s="12"/>
      <c r="B49" s="25">
        <v>341.3</v>
      </c>
      <c r="C49" s="20" t="s">
        <v>212</v>
      </c>
      <c r="D49" s="47">
        <v>5626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5626</v>
      </c>
      <c r="P49" s="48">
        <f t="shared" si="7"/>
        <v>0.3051307083197744</v>
      </c>
      <c r="Q49" s="9"/>
    </row>
    <row r="50" spans="1:17">
      <c r="A50" s="12"/>
      <c r="B50" s="25">
        <v>341.51</v>
      </c>
      <c r="C50" s="20" t="s">
        <v>160</v>
      </c>
      <c r="D50" s="47">
        <v>213778</v>
      </c>
      <c r="E50" s="47">
        <v>11724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225502</v>
      </c>
      <c r="P50" s="48">
        <f t="shared" si="7"/>
        <v>12.230285280399176</v>
      </c>
      <c r="Q50" s="9"/>
    </row>
    <row r="51" spans="1:17">
      <c r="A51" s="12"/>
      <c r="B51" s="25">
        <v>341.52</v>
      </c>
      <c r="C51" s="20" t="s">
        <v>161</v>
      </c>
      <c r="D51" s="47">
        <v>0</v>
      </c>
      <c r="E51" s="47">
        <v>18854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18854</v>
      </c>
      <c r="P51" s="48">
        <f t="shared" si="7"/>
        <v>1.0225621000108471</v>
      </c>
      <c r="Q51" s="9"/>
    </row>
    <row r="52" spans="1:17">
      <c r="A52" s="12"/>
      <c r="B52" s="25">
        <v>341.56</v>
      </c>
      <c r="C52" s="20" t="s">
        <v>163</v>
      </c>
      <c r="D52" s="47">
        <v>17647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17647</v>
      </c>
      <c r="P52" s="48">
        <f t="shared" si="7"/>
        <v>0.95709946848899008</v>
      </c>
      <c r="Q52" s="9"/>
    </row>
    <row r="53" spans="1:17">
      <c r="A53" s="12"/>
      <c r="B53" s="25">
        <v>341.9</v>
      </c>
      <c r="C53" s="20" t="s">
        <v>164</v>
      </c>
      <c r="D53" s="47">
        <v>0</v>
      </c>
      <c r="E53" s="47">
        <v>10559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10559</v>
      </c>
      <c r="P53" s="48">
        <f t="shared" si="7"/>
        <v>0.5726759952272481</v>
      </c>
      <c r="Q53" s="9"/>
    </row>
    <row r="54" spans="1:17">
      <c r="A54" s="12"/>
      <c r="B54" s="25">
        <v>342.1</v>
      </c>
      <c r="C54" s="20" t="s">
        <v>56</v>
      </c>
      <c r="D54" s="47">
        <v>0</v>
      </c>
      <c r="E54" s="47">
        <v>360168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360168</v>
      </c>
      <c r="P54" s="48">
        <f t="shared" si="7"/>
        <v>19.534005857468273</v>
      </c>
      <c r="Q54" s="9"/>
    </row>
    <row r="55" spans="1:17">
      <c r="A55" s="12"/>
      <c r="B55" s="25">
        <v>342.4</v>
      </c>
      <c r="C55" s="20" t="s">
        <v>58</v>
      </c>
      <c r="D55" s="47">
        <v>0</v>
      </c>
      <c r="E55" s="47">
        <v>154856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154856</v>
      </c>
      <c r="P55" s="48">
        <f t="shared" si="7"/>
        <v>8.398741729037857</v>
      </c>
      <c r="Q55" s="9"/>
    </row>
    <row r="56" spans="1:17">
      <c r="A56" s="12"/>
      <c r="B56" s="25">
        <v>342.6</v>
      </c>
      <c r="C56" s="20" t="s">
        <v>59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1728650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1728650</v>
      </c>
      <c r="P56" s="48">
        <f t="shared" si="7"/>
        <v>93.7547456340167</v>
      </c>
      <c r="Q56" s="9"/>
    </row>
    <row r="57" spans="1:17">
      <c r="A57" s="12"/>
      <c r="B57" s="25">
        <v>343.4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615772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615772</v>
      </c>
      <c r="P57" s="48">
        <f t="shared" si="7"/>
        <v>33.396897711248506</v>
      </c>
      <c r="Q57" s="9"/>
    </row>
    <row r="58" spans="1:17">
      <c r="A58" s="12"/>
      <c r="B58" s="25">
        <v>344.9</v>
      </c>
      <c r="C58" s="20" t="s">
        <v>165</v>
      </c>
      <c r="D58" s="47">
        <v>0</v>
      </c>
      <c r="E58" s="47">
        <v>4220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4220</v>
      </c>
      <c r="P58" s="48">
        <f t="shared" si="7"/>
        <v>0.22887514914849766</v>
      </c>
      <c r="Q58" s="9"/>
    </row>
    <row r="59" spans="1:17">
      <c r="A59" s="12"/>
      <c r="B59" s="25">
        <v>346.4</v>
      </c>
      <c r="C59" s="20" t="s">
        <v>62</v>
      </c>
      <c r="D59" s="47">
        <v>17146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17146</v>
      </c>
      <c r="P59" s="48">
        <f t="shared" si="7"/>
        <v>0.92992732400477274</v>
      </c>
      <c r="Q59" s="9"/>
    </row>
    <row r="60" spans="1:17">
      <c r="A60" s="12"/>
      <c r="B60" s="25">
        <v>347.1</v>
      </c>
      <c r="C60" s="20" t="s">
        <v>63</v>
      </c>
      <c r="D60" s="47">
        <v>107610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107610</v>
      </c>
      <c r="P60" s="48">
        <f t="shared" si="7"/>
        <v>5.8363163032866909</v>
      </c>
      <c r="Q60" s="9"/>
    </row>
    <row r="61" spans="1:17">
      <c r="A61" s="12"/>
      <c r="B61" s="25">
        <v>347.2</v>
      </c>
      <c r="C61" s="20" t="s">
        <v>64</v>
      </c>
      <c r="D61" s="47">
        <v>1352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1352</v>
      </c>
      <c r="P61" s="48">
        <f t="shared" si="7"/>
        <v>7.3326825035253285E-2</v>
      </c>
      <c r="Q61" s="9"/>
    </row>
    <row r="62" spans="1:17">
      <c r="A62" s="12"/>
      <c r="B62" s="25">
        <v>348.42</v>
      </c>
      <c r="C62" s="20" t="s">
        <v>222</v>
      </c>
      <c r="D62" s="47">
        <v>0</v>
      </c>
      <c r="E62" s="47">
        <v>151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63" si="11">SUM(D62:N62)</f>
        <v>151</v>
      </c>
      <c r="P62" s="48">
        <f t="shared" si="7"/>
        <v>8.1896084173988509E-3</v>
      </c>
      <c r="Q62" s="9"/>
    </row>
    <row r="63" spans="1:17">
      <c r="A63" s="12"/>
      <c r="B63" s="25">
        <v>348.61</v>
      </c>
      <c r="C63" s="20" t="s">
        <v>186</v>
      </c>
      <c r="D63" s="47">
        <v>0</v>
      </c>
      <c r="E63" s="47">
        <v>585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585</v>
      </c>
      <c r="P63" s="48">
        <f t="shared" si="7"/>
        <v>3.1727953140253826E-2</v>
      </c>
      <c r="Q63" s="9"/>
    </row>
    <row r="64" spans="1:17">
      <c r="A64" s="12"/>
      <c r="B64" s="25">
        <v>348.82</v>
      </c>
      <c r="C64" s="20" t="s">
        <v>166</v>
      </c>
      <c r="D64" s="47">
        <v>0</v>
      </c>
      <c r="E64" s="47">
        <v>358970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358970</v>
      </c>
      <c r="P64" s="48">
        <f t="shared" si="7"/>
        <v>19.469031348302419</v>
      </c>
      <c r="Q64" s="9"/>
    </row>
    <row r="65" spans="1:17">
      <c r="A65" s="12"/>
      <c r="B65" s="25">
        <v>348.85</v>
      </c>
      <c r="C65" s="20" t="s">
        <v>167</v>
      </c>
      <c r="D65" s="47">
        <v>0</v>
      </c>
      <c r="E65" s="47">
        <v>10281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10281</v>
      </c>
      <c r="P65" s="48">
        <f t="shared" si="7"/>
        <v>0.55759843800846076</v>
      </c>
      <c r="Q65" s="9"/>
    </row>
    <row r="66" spans="1:17">
      <c r="A66" s="12"/>
      <c r="B66" s="25">
        <v>348.92099999999999</v>
      </c>
      <c r="C66" s="20" t="s">
        <v>168</v>
      </c>
      <c r="D66" s="47">
        <v>0</v>
      </c>
      <c r="E66" s="47">
        <v>5911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ref="O66:O70" si="12">SUM(D66:N66)</f>
        <v>5911</v>
      </c>
      <c r="P66" s="48">
        <f t="shared" si="7"/>
        <v>0.32058791625989802</v>
      </c>
      <c r="Q66" s="9"/>
    </row>
    <row r="67" spans="1:17">
      <c r="A67" s="12"/>
      <c r="B67" s="25">
        <v>348.92200000000003</v>
      </c>
      <c r="C67" s="20" t="s">
        <v>169</v>
      </c>
      <c r="D67" s="47">
        <v>0</v>
      </c>
      <c r="E67" s="47">
        <v>5911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2"/>
        <v>5911</v>
      </c>
      <c r="P67" s="48">
        <f t="shared" si="7"/>
        <v>0.32058791625989802</v>
      </c>
      <c r="Q67" s="9"/>
    </row>
    <row r="68" spans="1:17">
      <c r="A68" s="12"/>
      <c r="B68" s="25">
        <v>348.923</v>
      </c>
      <c r="C68" s="20" t="s">
        <v>170</v>
      </c>
      <c r="D68" s="47">
        <v>0</v>
      </c>
      <c r="E68" s="47">
        <v>5911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2"/>
        <v>5911</v>
      </c>
      <c r="P68" s="48">
        <f t="shared" si="7"/>
        <v>0.32058791625989802</v>
      </c>
      <c r="Q68" s="9"/>
    </row>
    <row r="69" spans="1:17">
      <c r="A69" s="12"/>
      <c r="B69" s="25">
        <v>348.92399999999998</v>
      </c>
      <c r="C69" s="20" t="s">
        <v>171</v>
      </c>
      <c r="D69" s="47">
        <v>0</v>
      </c>
      <c r="E69" s="47">
        <v>5911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2"/>
        <v>5911</v>
      </c>
      <c r="P69" s="48">
        <f t="shared" ref="P69:P92" si="13">(O69/P$94)</f>
        <v>0.32058791625989802</v>
      </c>
      <c r="Q69" s="9"/>
    </row>
    <row r="70" spans="1:17">
      <c r="A70" s="12"/>
      <c r="B70" s="25">
        <v>348.93099999999998</v>
      </c>
      <c r="C70" s="20" t="s">
        <v>172</v>
      </c>
      <c r="D70" s="47">
        <v>0</v>
      </c>
      <c r="E70" s="47">
        <v>175635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2"/>
        <v>175635</v>
      </c>
      <c r="P70" s="48">
        <f t="shared" si="13"/>
        <v>9.5257077774162049</v>
      </c>
      <c r="Q70" s="9"/>
    </row>
    <row r="71" spans="1:17">
      <c r="A71" s="12"/>
      <c r="B71" s="25">
        <v>349</v>
      </c>
      <c r="C71" s="20" t="s">
        <v>240</v>
      </c>
      <c r="D71" s="47">
        <v>46016</v>
      </c>
      <c r="E71" s="47">
        <v>62127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108143</v>
      </c>
      <c r="P71" s="48">
        <f t="shared" si="13"/>
        <v>5.8652239939255884</v>
      </c>
      <c r="Q71" s="9"/>
    </row>
    <row r="72" spans="1:17" ht="15.75">
      <c r="A72" s="29" t="s">
        <v>48</v>
      </c>
      <c r="B72" s="30"/>
      <c r="C72" s="31"/>
      <c r="D72" s="32">
        <f t="shared" ref="D72:N72" si="14">SUM(D73:D80)</f>
        <v>14592</v>
      </c>
      <c r="E72" s="32">
        <f t="shared" si="14"/>
        <v>212252</v>
      </c>
      <c r="F72" s="32">
        <f t="shared" si="14"/>
        <v>0</v>
      </c>
      <c r="G72" s="32">
        <f t="shared" si="14"/>
        <v>0</v>
      </c>
      <c r="H72" s="32">
        <f t="shared" si="14"/>
        <v>0</v>
      </c>
      <c r="I72" s="32">
        <f t="shared" si="14"/>
        <v>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4"/>
        <v>0</v>
      </c>
      <c r="O72" s="32">
        <f>SUM(D72:N72)</f>
        <v>226844</v>
      </c>
      <c r="P72" s="46">
        <f t="shared" si="13"/>
        <v>12.303069747261091</v>
      </c>
      <c r="Q72" s="10"/>
    </row>
    <row r="73" spans="1:17">
      <c r="A73" s="13"/>
      <c r="B73" s="40">
        <v>351.1</v>
      </c>
      <c r="C73" s="21" t="s">
        <v>82</v>
      </c>
      <c r="D73" s="47">
        <v>890</v>
      </c>
      <c r="E73" s="47">
        <v>19915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>SUM(D73:N73)</f>
        <v>20805</v>
      </c>
      <c r="P73" s="48">
        <f t="shared" si="13"/>
        <v>1.128376179629027</v>
      </c>
      <c r="Q73" s="9"/>
    </row>
    <row r="74" spans="1:17">
      <c r="A74" s="13"/>
      <c r="B74" s="40">
        <v>351.4</v>
      </c>
      <c r="C74" s="21" t="s">
        <v>209</v>
      </c>
      <c r="D74" s="47">
        <v>0</v>
      </c>
      <c r="E74" s="47">
        <v>14528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80" si="15">SUM(D74:N74)</f>
        <v>14528</v>
      </c>
      <c r="P74" s="48">
        <f t="shared" si="13"/>
        <v>0.78793795422497015</v>
      </c>
      <c r="Q74" s="9"/>
    </row>
    <row r="75" spans="1:17">
      <c r="A75" s="13"/>
      <c r="B75" s="40">
        <v>351.5</v>
      </c>
      <c r="C75" s="21" t="s">
        <v>83</v>
      </c>
      <c r="D75" s="47">
        <v>0</v>
      </c>
      <c r="E75" s="47">
        <v>78754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5"/>
        <v>78754</v>
      </c>
      <c r="P75" s="48">
        <f t="shared" si="13"/>
        <v>4.2712875583035039</v>
      </c>
      <c r="Q75" s="9"/>
    </row>
    <row r="76" spans="1:17">
      <c r="A76" s="13"/>
      <c r="B76" s="40">
        <v>351.7</v>
      </c>
      <c r="C76" s="21" t="s">
        <v>173</v>
      </c>
      <c r="D76" s="47">
        <v>0</v>
      </c>
      <c r="E76" s="47">
        <v>57242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5"/>
        <v>57242</v>
      </c>
      <c r="P76" s="48">
        <f t="shared" si="13"/>
        <v>3.1045666558195033</v>
      </c>
      <c r="Q76" s="9"/>
    </row>
    <row r="77" spans="1:17">
      <c r="A77" s="13"/>
      <c r="B77" s="40">
        <v>351.8</v>
      </c>
      <c r="C77" s="21" t="s">
        <v>174</v>
      </c>
      <c r="D77" s="47">
        <v>0</v>
      </c>
      <c r="E77" s="47">
        <v>30249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5"/>
        <v>30249</v>
      </c>
      <c r="P77" s="48">
        <f t="shared" si="13"/>
        <v>1.6405792385291247</v>
      </c>
      <c r="Q77" s="9"/>
    </row>
    <row r="78" spans="1:17">
      <c r="A78" s="13"/>
      <c r="B78" s="40">
        <v>351.9</v>
      </c>
      <c r="C78" s="21" t="s">
        <v>241</v>
      </c>
      <c r="D78" s="47">
        <v>0</v>
      </c>
      <c r="E78" s="47">
        <v>10728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5"/>
        <v>10728</v>
      </c>
      <c r="P78" s="48">
        <f t="shared" si="13"/>
        <v>0.58184184835665476</v>
      </c>
      <c r="Q78" s="9"/>
    </row>
    <row r="79" spans="1:17">
      <c r="A79" s="13"/>
      <c r="B79" s="40">
        <v>352</v>
      </c>
      <c r="C79" s="21" t="s">
        <v>84</v>
      </c>
      <c r="D79" s="47">
        <v>13702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13702</v>
      </c>
      <c r="P79" s="48">
        <f t="shared" si="13"/>
        <v>0.7431391691072784</v>
      </c>
      <c r="Q79" s="9"/>
    </row>
    <row r="80" spans="1:17">
      <c r="A80" s="13"/>
      <c r="B80" s="40">
        <v>356</v>
      </c>
      <c r="C80" s="21" t="s">
        <v>123</v>
      </c>
      <c r="D80" s="47">
        <v>0</v>
      </c>
      <c r="E80" s="47">
        <v>836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5"/>
        <v>836</v>
      </c>
      <c r="P80" s="48">
        <f t="shared" si="13"/>
        <v>4.5341143291029395E-2</v>
      </c>
      <c r="Q80" s="9"/>
    </row>
    <row r="81" spans="1:120" ht="15.75">
      <c r="A81" s="29" t="s">
        <v>4</v>
      </c>
      <c r="B81" s="30"/>
      <c r="C81" s="31"/>
      <c r="D81" s="32">
        <f t="shared" ref="D81:N81" si="16">SUM(D82:D88)</f>
        <v>401731</v>
      </c>
      <c r="E81" s="32">
        <f t="shared" si="16"/>
        <v>496880</v>
      </c>
      <c r="F81" s="32">
        <f t="shared" si="16"/>
        <v>0</v>
      </c>
      <c r="G81" s="32">
        <f t="shared" si="16"/>
        <v>0</v>
      </c>
      <c r="H81" s="32">
        <f t="shared" si="16"/>
        <v>0</v>
      </c>
      <c r="I81" s="32">
        <f t="shared" si="16"/>
        <v>199816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20633487</v>
      </c>
      <c r="N81" s="32">
        <f t="shared" si="16"/>
        <v>0</v>
      </c>
      <c r="O81" s="32">
        <f>SUM(D81:N81)</f>
        <v>21731914</v>
      </c>
      <c r="P81" s="46">
        <f t="shared" si="13"/>
        <v>1178.6481180171386</v>
      </c>
      <c r="Q81" s="10"/>
    </row>
    <row r="82" spans="1:120">
      <c r="A82" s="12"/>
      <c r="B82" s="25">
        <v>361.1</v>
      </c>
      <c r="C82" s="20" t="s">
        <v>86</v>
      </c>
      <c r="D82" s="47">
        <v>34174</v>
      </c>
      <c r="E82" s="47">
        <v>82907</v>
      </c>
      <c r="F82" s="47">
        <v>0</v>
      </c>
      <c r="G82" s="47">
        <v>0</v>
      </c>
      <c r="H82" s="47">
        <v>0</v>
      </c>
      <c r="I82" s="47">
        <v>182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>SUM(D82:N82)</f>
        <v>117263</v>
      </c>
      <c r="P82" s="48">
        <f t="shared" si="13"/>
        <v>6.3598546480095459</v>
      </c>
      <c r="Q82" s="9"/>
    </row>
    <row r="83" spans="1:120">
      <c r="A83" s="12"/>
      <c r="B83" s="25">
        <v>362</v>
      </c>
      <c r="C83" s="20" t="s">
        <v>87</v>
      </c>
      <c r="D83" s="47">
        <v>6400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8" si="17">SUM(D83:N83)</f>
        <v>6400</v>
      </c>
      <c r="P83" s="48">
        <f t="shared" si="13"/>
        <v>0.34710923093611018</v>
      </c>
      <c r="Q83" s="9"/>
    </row>
    <row r="84" spans="1:120">
      <c r="A84" s="12"/>
      <c r="B84" s="25">
        <v>364</v>
      </c>
      <c r="C84" s="20" t="s">
        <v>178</v>
      </c>
      <c r="D84" s="47">
        <v>8151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7"/>
        <v>8151</v>
      </c>
      <c r="P84" s="48">
        <f t="shared" si="13"/>
        <v>0.44207614708753662</v>
      </c>
      <c r="Q84" s="9"/>
    </row>
    <row r="85" spans="1:120">
      <c r="A85" s="12"/>
      <c r="B85" s="25">
        <v>365</v>
      </c>
      <c r="C85" s="20" t="s">
        <v>179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90670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7"/>
        <v>90670</v>
      </c>
      <c r="P85" s="48">
        <f t="shared" si="13"/>
        <v>4.9175615576526734</v>
      </c>
      <c r="Q85" s="9"/>
    </row>
    <row r="86" spans="1:120">
      <c r="A86" s="12"/>
      <c r="B86" s="25">
        <v>367</v>
      </c>
      <c r="C86" s="20" t="s">
        <v>223</v>
      </c>
      <c r="D86" s="47">
        <v>158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7"/>
        <v>158</v>
      </c>
      <c r="P86" s="48">
        <f t="shared" si="13"/>
        <v>8.5692591387352204E-3</v>
      </c>
      <c r="Q86" s="9"/>
    </row>
    <row r="87" spans="1:120">
      <c r="A87" s="12"/>
      <c r="B87" s="25">
        <v>369.3</v>
      </c>
      <c r="C87" s="20" t="s">
        <v>116</v>
      </c>
      <c r="D87" s="47">
        <v>29824</v>
      </c>
      <c r="E87" s="47">
        <v>361715</v>
      </c>
      <c r="F87" s="47">
        <v>0</v>
      </c>
      <c r="G87" s="47">
        <v>0</v>
      </c>
      <c r="H87" s="47">
        <v>0</v>
      </c>
      <c r="I87" s="47">
        <v>108964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7"/>
        <v>500503</v>
      </c>
      <c r="P87" s="48">
        <f t="shared" si="13"/>
        <v>27.145189283002495</v>
      </c>
      <c r="Q87" s="9"/>
    </row>
    <row r="88" spans="1:120">
      <c r="A88" s="12"/>
      <c r="B88" s="25">
        <v>369.9</v>
      </c>
      <c r="C88" s="20" t="s">
        <v>91</v>
      </c>
      <c r="D88" s="47">
        <v>323024</v>
      </c>
      <c r="E88" s="47">
        <v>52258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20633487</v>
      </c>
      <c r="N88" s="47">
        <v>0</v>
      </c>
      <c r="O88" s="47">
        <f t="shared" si="17"/>
        <v>21008769</v>
      </c>
      <c r="P88" s="48">
        <f t="shared" si="13"/>
        <v>1139.4277578913113</v>
      </c>
      <c r="Q88" s="9"/>
    </row>
    <row r="89" spans="1:120" ht="15.75">
      <c r="A89" s="29" t="s">
        <v>49</v>
      </c>
      <c r="B89" s="30"/>
      <c r="C89" s="31"/>
      <c r="D89" s="32">
        <f t="shared" ref="D89:N89" si="18">SUM(D90:D91)</f>
        <v>1337922</v>
      </c>
      <c r="E89" s="32">
        <f t="shared" si="18"/>
        <v>18235476</v>
      </c>
      <c r="F89" s="32">
        <f t="shared" si="18"/>
        <v>0</v>
      </c>
      <c r="G89" s="32">
        <f t="shared" si="18"/>
        <v>0</v>
      </c>
      <c r="H89" s="32">
        <f t="shared" si="18"/>
        <v>0</v>
      </c>
      <c r="I89" s="32">
        <f t="shared" si="18"/>
        <v>720094</v>
      </c>
      <c r="J89" s="32">
        <f t="shared" si="18"/>
        <v>0</v>
      </c>
      <c r="K89" s="32">
        <f t="shared" si="18"/>
        <v>0</v>
      </c>
      <c r="L89" s="32">
        <f t="shared" si="18"/>
        <v>0</v>
      </c>
      <c r="M89" s="32">
        <f t="shared" si="18"/>
        <v>0</v>
      </c>
      <c r="N89" s="32">
        <f t="shared" si="18"/>
        <v>0</v>
      </c>
      <c r="O89" s="32">
        <f>SUM(D89:N89)</f>
        <v>20293492</v>
      </c>
      <c r="P89" s="46">
        <f t="shared" si="13"/>
        <v>1100.6341251762665</v>
      </c>
      <c r="Q89" s="9"/>
    </row>
    <row r="90" spans="1:120">
      <c r="A90" s="12"/>
      <c r="B90" s="25">
        <v>381</v>
      </c>
      <c r="C90" s="20" t="s">
        <v>92</v>
      </c>
      <c r="D90" s="47">
        <v>1337922</v>
      </c>
      <c r="E90" s="47">
        <v>18235386</v>
      </c>
      <c r="F90" s="47">
        <v>0</v>
      </c>
      <c r="G90" s="47">
        <v>0</v>
      </c>
      <c r="H90" s="47">
        <v>0</v>
      </c>
      <c r="I90" s="47">
        <v>720094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20293402</v>
      </c>
      <c r="P90" s="48">
        <f t="shared" si="13"/>
        <v>1100.6292439527065</v>
      </c>
      <c r="Q90" s="9"/>
    </row>
    <row r="91" spans="1:120" ht="15.75" thickBot="1">
      <c r="A91" s="12"/>
      <c r="B91" s="25">
        <v>389.9</v>
      </c>
      <c r="C91" s="20" t="s">
        <v>124</v>
      </c>
      <c r="D91" s="47">
        <v>0</v>
      </c>
      <c r="E91" s="47">
        <v>90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" si="19">SUM(D91:N91)</f>
        <v>90</v>
      </c>
      <c r="P91" s="48">
        <f t="shared" si="13"/>
        <v>4.8812235600390495E-3</v>
      </c>
      <c r="Q91" s="9"/>
    </row>
    <row r="92" spans="1:120" ht="16.5" thickBot="1">
      <c r="A92" s="14" t="s">
        <v>66</v>
      </c>
      <c r="B92" s="23"/>
      <c r="C92" s="22"/>
      <c r="D92" s="15">
        <f t="shared" ref="D92:N92" si="20">SUM(D5,D15,D19,D45,D72,D81,D89)</f>
        <v>14193080</v>
      </c>
      <c r="E92" s="15">
        <f t="shared" si="20"/>
        <v>31144605</v>
      </c>
      <c r="F92" s="15">
        <f t="shared" si="20"/>
        <v>0</v>
      </c>
      <c r="G92" s="15">
        <f t="shared" si="20"/>
        <v>74281</v>
      </c>
      <c r="H92" s="15">
        <f t="shared" si="20"/>
        <v>0</v>
      </c>
      <c r="I92" s="15">
        <f t="shared" si="20"/>
        <v>4611084</v>
      </c>
      <c r="J92" s="15">
        <f t="shared" si="20"/>
        <v>0</v>
      </c>
      <c r="K92" s="15">
        <f t="shared" si="20"/>
        <v>0</v>
      </c>
      <c r="L92" s="15">
        <f t="shared" si="20"/>
        <v>0</v>
      </c>
      <c r="M92" s="15">
        <f t="shared" si="20"/>
        <v>20633487</v>
      </c>
      <c r="N92" s="15">
        <f t="shared" si="20"/>
        <v>0</v>
      </c>
      <c r="O92" s="15">
        <f>SUM(D92:N92)</f>
        <v>70656537</v>
      </c>
      <c r="P92" s="38">
        <f t="shared" si="13"/>
        <v>3832.1150341685648</v>
      </c>
      <c r="Q92" s="6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</row>
    <row r="93" spans="1:120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9"/>
    </row>
    <row r="94" spans="1:120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9" t="s">
        <v>248</v>
      </c>
      <c r="N94" s="49"/>
      <c r="O94" s="49"/>
      <c r="P94" s="44">
        <v>18438</v>
      </c>
    </row>
    <row r="95" spans="1:120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2"/>
    </row>
    <row r="96" spans="1:120" ht="15.75" customHeight="1" thickBot="1">
      <c r="A96" s="53" t="s">
        <v>126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5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69"/>
      <c r="M3" s="70"/>
      <c r="N3" s="36"/>
      <c r="O3" s="37"/>
      <c r="P3" s="71" t="s">
        <v>225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226</v>
      </c>
      <c r="N4" s="35" t="s">
        <v>10</v>
      </c>
      <c r="O4" s="35" t="s">
        <v>227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228</v>
      </c>
      <c r="B5" s="26"/>
      <c r="C5" s="26"/>
      <c r="D5" s="27">
        <f t="shared" ref="D5:N5" si="0">SUM(D6:D11)</f>
        <v>7836518</v>
      </c>
      <c r="E5" s="27">
        <f t="shared" si="0"/>
        <v>4632226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12468744</v>
      </c>
      <c r="P5" s="33">
        <f t="shared" ref="P5:P36" si="2">(O5/P$88)</f>
        <v>688.04458669021085</v>
      </c>
      <c r="Q5" s="6"/>
    </row>
    <row r="6" spans="1:134">
      <c r="A6" s="12"/>
      <c r="B6" s="25">
        <v>311</v>
      </c>
      <c r="C6" s="20" t="s">
        <v>3</v>
      </c>
      <c r="D6" s="47">
        <v>7827950</v>
      </c>
      <c r="E6" s="47">
        <v>146631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7974581</v>
      </c>
      <c r="P6" s="48">
        <f t="shared" si="2"/>
        <v>440.04971857410879</v>
      </c>
      <c r="Q6" s="9"/>
    </row>
    <row r="7" spans="1:134">
      <c r="A7" s="12"/>
      <c r="B7" s="25">
        <v>312.3</v>
      </c>
      <c r="C7" s="20" t="s">
        <v>12</v>
      </c>
      <c r="D7" s="47">
        <v>0</v>
      </c>
      <c r="E7" s="47">
        <v>349846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349846</v>
      </c>
      <c r="P7" s="48">
        <f t="shared" si="2"/>
        <v>19.305043593422358</v>
      </c>
      <c r="Q7" s="9"/>
    </row>
    <row r="8" spans="1:134">
      <c r="A8" s="12"/>
      <c r="B8" s="25">
        <v>312.41000000000003</v>
      </c>
      <c r="C8" s="20" t="s">
        <v>229</v>
      </c>
      <c r="D8" s="47">
        <v>0</v>
      </c>
      <c r="E8" s="47">
        <v>1794220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1794220</v>
      </c>
      <c r="P8" s="48">
        <f t="shared" si="2"/>
        <v>99.007835779715265</v>
      </c>
      <c r="Q8" s="9"/>
    </row>
    <row r="9" spans="1:134">
      <c r="A9" s="12"/>
      <c r="B9" s="25">
        <v>312.64</v>
      </c>
      <c r="C9" s="20" t="s">
        <v>230</v>
      </c>
      <c r="D9" s="47">
        <v>0</v>
      </c>
      <c r="E9" s="47">
        <v>1561020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1561020</v>
      </c>
      <c r="P9" s="48">
        <f t="shared" si="2"/>
        <v>86.139498951550607</v>
      </c>
      <c r="Q9" s="9"/>
    </row>
    <row r="10" spans="1:134">
      <c r="A10" s="12"/>
      <c r="B10" s="25">
        <v>312.68</v>
      </c>
      <c r="C10" s="20" t="s">
        <v>231</v>
      </c>
      <c r="D10" s="47">
        <v>0</v>
      </c>
      <c r="E10" s="47">
        <v>780509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780509</v>
      </c>
      <c r="P10" s="48">
        <f t="shared" si="2"/>
        <v>43.069694294228007</v>
      </c>
      <c r="Q10" s="9"/>
    </row>
    <row r="11" spans="1:134">
      <c r="A11" s="12"/>
      <c r="B11" s="25">
        <v>316</v>
      </c>
      <c r="C11" s="20" t="s">
        <v>149</v>
      </c>
      <c r="D11" s="47">
        <v>8568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8568</v>
      </c>
      <c r="P11" s="48">
        <f t="shared" si="2"/>
        <v>0.4727954971857411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SUM(D13:D15)</f>
        <v>540620</v>
      </c>
      <c r="E12" s="32">
        <f t="shared" si="3"/>
        <v>628294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1317871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2486785</v>
      </c>
      <c r="P12" s="46">
        <f t="shared" si="2"/>
        <v>137.22464407901998</v>
      </c>
      <c r="Q12" s="10"/>
    </row>
    <row r="13" spans="1:134">
      <c r="A13" s="12"/>
      <c r="B13" s="25">
        <v>322</v>
      </c>
      <c r="C13" s="20" t="s">
        <v>232</v>
      </c>
      <c r="D13" s="47">
        <v>482603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482603</v>
      </c>
      <c r="P13" s="48">
        <f t="shared" si="2"/>
        <v>26.630780267078688</v>
      </c>
      <c r="Q13" s="9"/>
    </row>
    <row r="14" spans="1:134">
      <c r="A14" s="12"/>
      <c r="B14" s="25">
        <v>325.10000000000002</v>
      </c>
      <c r="C14" s="20" t="s">
        <v>136</v>
      </c>
      <c r="D14" s="47">
        <v>0</v>
      </c>
      <c r="E14" s="47">
        <v>628294</v>
      </c>
      <c r="F14" s="47">
        <v>0</v>
      </c>
      <c r="G14" s="47">
        <v>0</v>
      </c>
      <c r="H14" s="47">
        <v>0</v>
      </c>
      <c r="I14" s="47">
        <v>1317871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1946165</v>
      </c>
      <c r="P14" s="48">
        <f t="shared" si="2"/>
        <v>107.39239598278336</v>
      </c>
      <c r="Q14" s="9"/>
    </row>
    <row r="15" spans="1:134">
      <c r="A15" s="12"/>
      <c r="B15" s="25">
        <v>329.5</v>
      </c>
      <c r="C15" s="20" t="s">
        <v>233</v>
      </c>
      <c r="D15" s="47">
        <v>58017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58017</v>
      </c>
      <c r="P15" s="48">
        <f t="shared" si="2"/>
        <v>3.2014678291579295</v>
      </c>
      <c r="Q15" s="9"/>
    </row>
    <row r="16" spans="1:134" ht="15.75">
      <c r="A16" s="29" t="s">
        <v>234</v>
      </c>
      <c r="B16" s="30"/>
      <c r="C16" s="31"/>
      <c r="D16" s="32">
        <f t="shared" ref="D16:N16" si="4">SUM(D17:D39)</f>
        <v>2714164</v>
      </c>
      <c r="E16" s="32">
        <f t="shared" si="4"/>
        <v>5190904</v>
      </c>
      <c r="F16" s="32">
        <f t="shared" si="4"/>
        <v>0</v>
      </c>
      <c r="G16" s="32">
        <f t="shared" si="4"/>
        <v>796326</v>
      </c>
      <c r="H16" s="32">
        <f t="shared" si="4"/>
        <v>0</v>
      </c>
      <c r="I16" s="32">
        <f t="shared" si="4"/>
        <v>44291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5">
        <f t="shared" si="1"/>
        <v>8745685</v>
      </c>
      <c r="P16" s="46">
        <f t="shared" si="2"/>
        <v>482.60043041606889</v>
      </c>
      <c r="Q16" s="10"/>
    </row>
    <row r="17" spans="1:17">
      <c r="A17" s="12"/>
      <c r="B17" s="25">
        <v>331.2</v>
      </c>
      <c r="C17" s="20" t="s">
        <v>19</v>
      </c>
      <c r="D17" s="47">
        <v>0</v>
      </c>
      <c r="E17" s="47">
        <v>112402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112402</v>
      </c>
      <c r="P17" s="48">
        <f t="shared" si="2"/>
        <v>6.2025162785564509</v>
      </c>
      <c r="Q17" s="9"/>
    </row>
    <row r="18" spans="1:17">
      <c r="A18" s="12"/>
      <c r="B18" s="25">
        <v>331.69</v>
      </c>
      <c r="C18" s="20" t="s">
        <v>139</v>
      </c>
      <c r="D18" s="47">
        <v>0</v>
      </c>
      <c r="E18" s="47">
        <v>54486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1" si="5">SUM(D18:N18)</f>
        <v>54486</v>
      </c>
      <c r="P18" s="48">
        <f t="shared" si="2"/>
        <v>3.0066217856748705</v>
      </c>
      <c r="Q18" s="9"/>
    </row>
    <row r="19" spans="1:17">
      <c r="A19" s="12"/>
      <c r="B19" s="25">
        <v>331.9</v>
      </c>
      <c r="C19" s="20" t="s">
        <v>21</v>
      </c>
      <c r="D19" s="47">
        <v>0</v>
      </c>
      <c r="E19" s="47">
        <v>2078899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2078899</v>
      </c>
      <c r="P19" s="48">
        <f t="shared" si="2"/>
        <v>114.716863480852</v>
      </c>
      <c r="Q19" s="9"/>
    </row>
    <row r="20" spans="1:17">
      <c r="A20" s="12"/>
      <c r="B20" s="25">
        <v>334.2</v>
      </c>
      <c r="C20" s="20" t="s">
        <v>23</v>
      </c>
      <c r="D20" s="47">
        <v>0</v>
      </c>
      <c r="E20" s="47">
        <v>176966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176966</v>
      </c>
      <c r="P20" s="48">
        <f t="shared" si="2"/>
        <v>9.765257697825847</v>
      </c>
      <c r="Q20" s="9"/>
    </row>
    <row r="21" spans="1:17">
      <c r="A21" s="12"/>
      <c r="B21" s="25">
        <v>334.34</v>
      </c>
      <c r="C21" s="20" t="s">
        <v>24</v>
      </c>
      <c r="D21" s="47">
        <v>0</v>
      </c>
      <c r="E21" s="47">
        <v>93750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93750</v>
      </c>
      <c r="P21" s="48">
        <f t="shared" si="2"/>
        <v>5.1732700584924398</v>
      </c>
      <c r="Q21" s="9"/>
    </row>
    <row r="22" spans="1:17">
      <c r="A22" s="12"/>
      <c r="B22" s="25">
        <v>334.39</v>
      </c>
      <c r="C22" s="20" t="s">
        <v>25</v>
      </c>
      <c r="D22" s="47">
        <v>0</v>
      </c>
      <c r="E22" s="47">
        <v>92825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92825</v>
      </c>
      <c r="P22" s="48">
        <f t="shared" si="2"/>
        <v>5.1222271272486477</v>
      </c>
      <c r="Q22" s="9"/>
    </row>
    <row r="23" spans="1:17">
      <c r="A23" s="12"/>
      <c r="B23" s="25">
        <v>334.61</v>
      </c>
      <c r="C23" s="20" t="s">
        <v>27</v>
      </c>
      <c r="D23" s="47">
        <v>36960</v>
      </c>
      <c r="E23" s="47">
        <v>0</v>
      </c>
      <c r="F23" s="47">
        <v>0</v>
      </c>
      <c r="G23" s="47">
        <v>0</v>
      </c>
      <c r="H23" s="47">
        <v>0</v>
      </c>
      <c r="I23" s="47">
        <v>27732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64692</v>
      </c>
      <c r="P23" s="48">
        <f t="shared" si="2"/>
        <v>3.5698046573225914</v>
      </c>
      <c r="Q23" s="9"/>
    </row>
    <row r="24" spans="1:17">
      <c r="A24" s="12"/>
      <c r="B24" s="25">
        <v>334.69</v>
      </c>
      <c r="C24" s="20" t="s">
        <v>28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16559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16559</v>
      </c>
      <c r="P24" s="48">
        <f t="shared" si="2"/>
        <v>0.91375124158481402</v>
      </c>
      <c r="Q24" s="9"/>
    </row>
    <row r="25" spans="1:17">
      <c r="A25" s="12"/>
      <c r="B25" s="25">
        <v>334.7</v>
      </c>
      <c r="C25" s="20" t="s">
        <v>29</v>
      </c>
      <c r="D25" s="47">
        <v>198622</v>
      </c>
      <c r="E25" s="47">
        <v>0</v>
      </c>
      <c r="F25" s="47">
        <v>0</v>
      </c>
      <c r="G25" s="47">
        <v>796326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994948</v>
      </c>
      <c r="P25" s="48">
        <f t="shared" si="2"/>
        <v>54.902770113673988</v>
      </c>
      <c r="Q25" s="9"/>
    </row>
    <row r="26" spans="1:17">
      <c r="A26" s="12"/>
      <c r="B26" s="25">
        <v>335.12099999999998</v>
      </c>
      <c r="C26" s="20" t="s">
        <v>235</v>
      </c>
      <c r="D26" s="47">
        <v>451002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451002</v>
      </c>
      <c r="P26" s="48">
        <f t="shared" si="2"/>
        <v>24.88698819114888</v>
      </c>
      <c r="Q26" s="9"/>
    </row>
    <row r="27" spans="1:17">
      <c r="A27" s="12"/>
      <c r="B27" s="25">
        <v>335.13</v>
      </c>
      <c r="C27" s="20" t="s">
        <v>151</v>
      </c>
      <c r="D27" s="47">
        <v>20452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20452</v>
      </c>
      <c r="P27" s="48">
        <f t="shared" si="2"/>
        <v>1.1285730051870655</v>
      </c>
      <c r="Q27" s="9"/>
    </row>
    <row r="28" spans="1:17">
      <c r="A28" s="12"/>
      <c r="B28" s="25">
        <v>335.14</v>
      </c>
      <c r="C28" s="20" t="s">
        <v>152</v>
      </c>
      <c r="D28" s="47">
        <v>23461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23461</v>
      </c>
      <c r="P28" s="48">
        <f t="shared" si="2"/>
        <v>1.2946142809844388</v>
      </c>
      <c r="Q28" s="9"/>
    </row>
    <row r="29" spans="1:17">
      <c r="A29" s="12"/>
      <c r="B29" s="25">
        <v>335.15</v>
      </c>
      <c r="C29" s="20" t="s">
        <v>153</v>
      </c>
      <c r="D29" s="47">
        <v>2421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2421</v>
      </c>
      <c r="P29" s="48">
        <f t="shared" si="2"/>
        <v>0.13359452599050878</v>
      </c>
      <c r="Q29" s="9"/>
    </row>
    <row r="30" spans="1:17">
      <c r="A30" s="12"/>
      <c r="B30" s="25">
        <v>335.16</v>
      </c>
      <c r="C30" s="20" t="s">
        <v>236</v>
      </c>
      <c r="D30" s="47">
        <v>217000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217000</v>
      </c>
      <c r="P30" s="48">
        <f t="shared" si="2"/>
        <v>11.974395762057169</v>
      </c>
      <c r="Q30" s="9"/>
    </row>
    <row r="31" spans="1:17">
      <c r="A31" s="12"/>
      <c r="B31" s="25">
        <v>335.18</v>
      </c>
      <c r="C31" s="20" t="s">
        <v>237</v>
      </c>
      <c r="D31" s="47">
        <v>1715525</v>
      </c>
      <c r="E31" s="47">
        <v>663812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2379337</v>
      </c>
      <c r="P31" s="48">
        <f t="shared" si="2"/>
        <v>131.29549718574108</v>
      </c>
      <c r="Q31" s="9"/>
    </row>
    <row r="32" spans="1:17">
      <c r="A32" s="12"/>
      <c r="B32" s="25">
        <v>335.44</v>
      </c>
      <c r="C32" s="20" t="s">
        <v>238</v>
      </c>
      <c r="D32" s="47">
        <v>0</v>
      </c>
      <c r="E32" s="47">
        <v>459169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38" si="6">SUM(D32:N32)</f>
        <v>459169</v>
      </c>
      <c r="P32" s="48">
        <f t="shared" si="2"/>
        <v>25.337655887871097</v>
      </c>
      <c r="Q32" s="9"/>
    </row>
    <row r="33" spans="1:17">
      <c r="A33" s="12"/>
      <c r="B33" s="25">
        <v>335.45</v>
      </c>
      <c r="C33" s="20" t="s">
        <v>239</v>
      </c>
      <c r="D33" s="47">
        <v>0</v>
      </c>
      <c r="E33" s="47">
        <v>31106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31106</v>
      </c>
      <c r="P33" s="48">
        <f t="shared" si="2"/>
        <v>1.7164772100209691</v>
      </c>
      <c r="Q33" s="9"/>
    </row>
    <row r="34" spans="1:17">
      <c r="A34" s="12"/>
      <c r="B34" s="25">
        <v>335.48</v>
      </c>
      <c r="C34" s="20" t="s">
        <v>37</v>
      </c>
      <c r="D34" s="47">
        <v>0</v>
      </c>
      <c r="E34" s="47">
        <v>1049667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1049667</v>
      </c>
      <c r="P34" s="48">
        <f t="shared" si="2"/>
        <v>57.922249199867565</v>
      </c>
      <c r="Q34" s="9"/>
    </row>
    <row r="35" spans="1:17">
      <c r="A35" s="12"/>
      <c r="B35" s="25">
        <v>335.5</v>
      </c>
      <c r="C35" s="20" t="s">
        <v>38</v>
      </c>
      <c r="D35" s="47">
        <v>0</v>
      </c>
      <c r="E35" s="47">
        <v>376770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376770</v>
      </c>
      <c r="P35" s="48">
        <f t="shared" si="2"/>
        <v>20.790751572674097</v>
      </c>
      <c r="Q35" s="9"/>
    </row>
    <row r="36" spans="1:17">
      <c r="A36" s="12"/>
      <c r="B36" s="25">
        <v>335.7</v>
      </c>
      <c r="C36" s="20" t="s">
        <v>39</v>
      </c>
      <c r="D36" s="47">
        <v>3537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3537</v>
      </c>
      <c r="P36" s="48">
        <f t="shared" si="2"/>
        <v>0.19517713276680279</v>
      </c>
      <c r="Q36" s="9"/>
    </row>
    <row r="37" spans="1:17">
      <c r="A37" s="12"/>
      <c r="B37" s="25">
        <v>335.9</v>
      </c>
      <c r="C37" s="20" t="s">
        <v>221</v>
      </c>
      <c r="D37" s="47">
        <v>0</v>
      </c>
      <c r="E37" s="47">
        <v>1052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1052</v>
      </c>
      <c r="P37" s="48">
        <f t="shared" ref="P37:P68" si="7">(O37/P$88)</f>
        <v>5.8050987749696505E-2</v>
      </c>
      <c r="Q37" s="9"/>
    </row>
    <row r="38" spans="1:17">
      <c r="A38" s="12"/>
      <c r="B38" s="25">
        <v>337.9</v>
      </c>
      <c r="C38" s="20" t="s">
        <v>120</v>
      </c>
      <c r="D38" s="47">
        <v>21342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21342</v>
      </c>
      <c r="P38" s="48">
        <f t="shared" si="7"/>
        <v>1.177684582275687</v>
      </c>
      <c r="Q38" s="9"/>
    </row>
    <row r="39" spans="1:17">
      <c r="A39" s="12"/>
      <c r="B39" s="25">
        <v>339</v>
      </c>
      <c r="C39" s="20" t="s">
        <v>42</v>
      </c>
      <c r="D39" s="47">
        <v>23842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>SUM(D39:N39)</f>
        <v>23842</v>
      </c>
      <c r="P39" s="48">
        <f t="shared" si="7"/>
        <v>1.3156384505021521</v>
      </c>
      <c r="Q39" s="9"/>
    </row>
    <row r="40" spans="1:17" ht="15.75">
      <c r="A40" s="29" t="s">
        <v>47</v>
      </c>
      <c r="B40" s="30"/>
      <c r="C40" s="31"/>
      <c r="D40" s="32">
        <f t="shared" ref="D40:N40" si="8">SUM(D41:D66)</f>
        <v>357268</v>
      </c>
      <c r="E40" s="32">
        <f t="shared" si="8"/>
        <v>1268459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2359568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>SUM(D40:N40)</f>
        <v>3985295</v>
      </c>
      <c r="P40" s="46">
        <f t="shared" si="7"/>
        <v>219.91474450943605</v>
      </c>
      <c r="Q40" s="10"/>
    </row>
    <row r="41" spans="1:17">
      <c r="A41" s="12"/>
      <c r="B41" s="25">
        <v>341.1</v>
      </c>
      <c r="C41" s="20" t="s">
        <v>156</v>
      </c>
      <c r="D41" s="47">
        <v>0</v>
      </c>
      <c r="E41" s="47">
        <v>98026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>SUM(D41:N41)</f>
        <v>98026</v>
      </c>
      <c r="P41" s="48">
        <f t="shared" si="7"/>
        <v>5.4092263547069859</v>
      </c>
      <c r="Q41" s="9"/>
    </row>
    <row r="42" spans="1:17">
      <c r="A42" s="12"/>
      <c r="B42" s="25">
        <v>341.16</v>
      </c>
      <c r="C42" s="20" t="s">
        <v>158</v>
      </c>
      <c r="D42" s="47">
        <v>0</v>
      </c>
      <c r="E42" s="47">
        <v>28041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:O66" si="9">SUM(D42:N42)</f>
        <v>28041</v>
      </c>
      <c r="P42" s="48">
        <f t="shared" si="7"/>
        <v>1.5473457675753228</v>
      </c>
      <c r="Q42" s="9"/>
    </row>
    <row r="43" spans="1:17">
      <c r="A43" s="12"/>
      <c r="B43" s="25">
        <v>341.2</v>
      </c>
      <c r="C43" s="20" t="s">
        <v>159</v>
      </c>
      <c r="D43" s="47">
        <v>0</v>
      </c>
      <c r="E43" s="47">
        <v>23244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9"/>
        <v>23244</v>
      </c>
      <c r="P43" s="48">
        <f t="shared" si="7"/>
        <v>1.2826398852223817</v>
      </c>
      <c r="Q43" s="9"/>
    </row>
    <row r="44" spans="1:17">
      <c r="A44" s="12"/>
      <c r="B44" s="25">
        <v>341.3</v>
      </c>
      <c r="C44" s="20" t="s">
        <v>212</v>
      </c>
      <c r="D44" s="47">
        <v>4641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9"/>
        <v>4641</v>
      </c>
      <c r="P44" s="48">
        <f t="shared" si="7"/>
        <v>0.25609756097560976</v>
      </c>
      <c r="Q44" s="9"/>
    </row>
    <row r="45" spans="1:17">
      <c r="A45" s="12"/>
      <c r="B45" s="25">
        <v>341.51</v>
      </c>
      <c r="C45" s="20" t="s">
        <v>160</v>
      </c>
      <c r="D45" s="47">
        <v>168584</v>
      </c>
      <c r="E45" s="47">
        <v>5165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9"/>
        <v>173749</v>
      </c>
      <c r="P45" s="48">
        <f t="shared" si="7"/>
        <v>9.5877386601920325</v>
      </c>
      <c r="Q45" s="9"/>
    </row>
    <row r="46" spans="1:17">
      <c r="A46" s="12"/>
      <c r="B46" s="25">
        <v>341.52</v>
      </c>
      <c r="C46" s="20" t="s">
        <v>161</v>
      </c>
      <c r="D46" s="47">
        <v>0</v>
      </c>
      <c r="E46" s="47">
        <v>20225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9"/>
        <v>20225</v>
      </c>
      <c r="P46" s="48">
        <f t="shared" si="7"/>
        <v>1.1160467939521024</v>
      </c>
      <c r="Q46" s="9"/>
    </row>
    <row r="47" spans="1:17">
      <c r="A47" s="12"/>
      <c r="B47" s="25">
        <v>341.56</v>
      </c>
      <c r="C47" s="20" t="s">
        <v>163</v>
      </c>
      <c r="D47" s="47">
        <v>23350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23350</v>
      </c>
      <c r="P47" s="48">
        <f t="shared" si="7"/>
        <v>1.2884891292351837</v>
      </c>
      <c r="Q47" s="9"/>
    </row>
    <row r="48" spans="1:17">
      <c r="A48" s="12"/>
      <c r="B48" s="25">
        <v>341.9</v>
      </c>
      <c r="C48" s="20" t="s">
        <v>164</v>
      </c>
      <c r="D48" s="47">
        <v>0</v>
      </c>
      <c r="E48" s="47">
        <v>6894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6894</v>
      </c>
      <c r="P48" s="48">
        <f t="shared" si="7"/>
        <v>0.38042158702130008</v>
      </c>
      <c r="Q48" s="9"/>
    </row>
    <row r="49" spans="1:17">
      <c r="A49" s="12"/>
      <c r="B49" s="25">
        <v>342.1</v>
      </c>
      <c r="C49" s="20" t="s">
        <v>56</v>
      </c>
      <c r="D49" s="47">
        <v>0</v>
      </c>
      <c r="E49" s="47">
        <v>324159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324159</v>
      </c>
      <c r="P49" s="48">
        <f t="shared" si="7"/>
        <v>17.887595188169076</v>
      </c>
      <c r="Q49" s="9"/>
    </row>
    <row r="50" spans="1:17">
      <c r="A50" s="12"/>
      <c r="B50" s="25">
        <v>342.4</v>
      </c>
      <c r="C50" s="20" t="s">
        <v>58</v>
      </c>
      <c r="D50" s="47">
        <v>0</v>
      </c>
      <c r="E50" s="47">
        <v>138675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138675</v>
      </c>
      <c r="P50" s="48">
        <f t="shared" si="7"/>
        <v>7.6523010705220171</v>
      </c>
      <c r="Q50" s="9"/>
    </row>
    <row r="51" spans="1:17">
      <c r="A51" s="12"/>
      <c r="B51" s="25">
        <v>342.6</v>
      </c>
      <c r="C51" s="20" t="s">
        <v>59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1642512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1642512</v>
      </c>
      <c r="P51" s="48">
        <f t="shared" si="7"/>
        <v>90.636353603355033</v>
      </c>
      <c r="Q51" s="9"/>
    </row>
    <row r="52" spans="1:17">
      <c r="A52" s="12"/>
      <c r="B52" s="25">
        <v>343.4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717056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717056</v>
      </c>
      <c r="P52" s="48">
        <f t="shared" si="7"/>
        <v>39.568259573998454</v>
      </c>
      <c r="Q52" s="9"/>
    </row>
    <row r="53" spans="1:17">
      <c r="A53" s="12"/>
      <c r="B53" s="25">
        <v>344.9</v>
      </c>
      <c r="C53" s="20" t="s">
        <v>165</v>
      </c>
      <c r="D53" s="47">
        <v>0</v>
      </c>
      <c r="E53" s="47">
        <v>4095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4095</v>
      </c>
      <c r="P53" s="48">
        <f t="shared" si="7"/>
        <v>0.2259684361549498</v>
      </c>
      <c r="Q53" s="9"/>
    </row>
    <row r="54" spans="1:17">
      <c r="A54" s="12"/>
      <c r="B54" s="25">
        <v>346.4</v>
      </c>
      <c r="C54" s="20" t="s">
        <v>62</v>
      </c>
      <c r="D54" s="47">
        <v>16997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16997</v>
      </c>
      <c r="P54" s="48">
        <f t="shared" si="7"/>
        <v>0.93792075929809071</v>
      </c>
      <c r="Q54" s="9"/>
    </row>
    <row r="55" spans="1:17">
      <c r="A55" s="12"/>
      <c r="B55" s="25">
        <v>347.1</v>
      </c>
      <c r="C55" s="20" t="s">
        <v>63</v>
      </c>
      <c r="D55" s="47">
        <v>95852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95852</v>
      </c>
      <c r="P55" s="48">
        <f t="shared" si="7"/>
        <v>5.2892616708972522</v>
      </c>
      <c r="Q55" s="9"/>
    </row>
    <row r="56" spans="1:17">
      <c r="A56" s="12"/>
      <c r="B56" s="25">
        <v>347.2</v>
      </c>
      <c r="C56" s="20" t="s">
        <v>64</v>
      </c>
      <c r="D56" s="47">
        <v>526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526</v>
      </c>
      <c r="P56" s="48">
        <f t="shared" si="7"/>
        <v>2.9025493874848252E-2</v>
      </c>
      <c r="Q56" s="9"/>
    </row>
    <row r="57" spans="1:17">
      <c r="A57" s="12"/>
      <c r="B57" s="25">
        <v>348.42</v>
      </c>
      <c r="C57" s="20" t="s">
        <v>222</v>
      </c>
      <c r="D57" s="47">
        <v>0</v>
      </c>
      <c r="E57" s="47">
        <v>194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>SUM(D57:N57)</f>
        <v>194</v>
      </c>
      <c r="P57" s="48">
        <f t="shared" si="7"/>
        <v>1.0705220174373689E-2</v>
      </c>
      <c r="Q57" s="9"/>
    </row>
    <row r="58" spans="1:17">
      <c r="A58" s="12"/>
      <c r="B58" s="25">
        <v>348.61</v>
      </c>
      <c r="C58" s="20" t="s">
        <v>186</v>
      </c>
      <c r="D58" s="47">
        <v>0</v>
      </c>
      <c r="E58" s="47">
        <v>390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390</v>
      </c>
      <c r="P58" s="48">
        <f t="shared" si="7"/>
        <v>2.1520803443328552E-2</v>
      </c>
      <c r="Q58" s="9"/>
    </row>
    <row r="59" spans="1:17">
      <c r="A59" s="12"/>
      <c r="B59" s="25">
        <v>348.82</v>
      </c>
      <c r="C59" s="20" t="s">
        <v>166</v>
      </c>
      <c r="D59" s="47">
        <v>0</v>
      </c>
      <c r="E59" s="47">
        <v>357609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357609</v>
      </c>
      <c r="P59" s="48">
        <f t="shared" si="7"/>
        <v>19.733417945039179</v>
      </c>
      <c r="Q59" s="9"/>
    </row>
    <row r="60" spans="1:17">
      <c r="A60" s="12"/>
      <c r="B60" s="25">
        <v>348.85</v>
      </c>
      <c r="C60" s="20" t="s">
        <v>167</v>
      </c>
      <c r="D60" s="47">
        <v>0</v>
      </c>
      <c r="E60" s="47">
        <v>14975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14975</v>
      </c>
      <c r="P60" s="48">
        <f t="shared" si="7"/>
        <v>0.82634367067652581</v>
      </c>
      <c r="Q60" s="9"/>
    </row>
    <row r="61" spans="1:17">
      <c r="A61" s="12"/>
      <c r="B61" s="25">
        <v>348.92099999999999</v>
      </c>
      <c r="C61" s="20" t="s">
        <v>168</v>
      </c>
      <c r="D61" s="47">
        <v>0</v>
      </c>
      <c r="E61" s="47">
        <v>4793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>SUM(D61:N61)</f>
        <v>4793</v>
      </c>
      <c r="P61" s="48">
        <f t="shared" si="7"/>
        <v>0.26448515616377882</v>
      </c>
      <c r="Q61" s="9"/>
    </row>
    <row r="62" spans="1:17">
      <c r="A62" s="12"/>
      <c r="B62" s="25">
        <v>348.92200000000003</v>
      </c>
      <c r="C62" s="20" t="s">
        <v>169</v>
      </c>
      <c r="D62" s="47">
        <v>0</v>
      </c>
      <c r="E62" s="47">
        <v>4799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4799</v>
      </c>
      <c r="P62" s="48">
        <f t="shared" si="7"/>
        <v>0.26481624544752236</v>
      </c>
      <c r="Q62" s="9"/>
    </row>
    <row r="63" spans="1:17">
      <c r="A63" s="12"/>
      <c r="B63" s="25">
        <v>348.923</v>
      </c>
      <c r="C63" s="20" t="s">
        <v>170</v>
      </c>
      <c r="D63" s="47">
        <v>0</v>
      </c>
      <c r="E63" s="47">
        <v>4799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4799</v>
      </c>
      <c r="P63" s="48">
        <f t="shared" si="7"/>
        <v>0.26481624544752236</v>
      </c>
      <c r="Q63" s="9"/>
    </row>
    <row r="64" spans="1:17">
      <c r="A64" s="12"/>
      <c r="B64" s="25">
        <v>348.92399999999998</v>
      </c>
      <c r="C64" s="20" t="s">
        <v>171</v>
      </c>
      <c r="D64" s="47">
        <v>0</v>
      </c>
      <c r="E64" s="47">
        <v>4799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4799</v>
      </c>
      <c r="P64" s="48">
        <f t="shared" si="7"/>
        <v>0.26481624544752236</v>
      </c>
      <c r="Q64" s="9"/>
    </row>
    <row r="65" spans="1:17">
      <c r="A65" s="12"/>
      <c r="B65" s="25">
        <v>348.93099999999998</v>
      </c>
      <c r="C65" s="20" t="s">
        <v>172</v>
      </c>
      <c r="D65" s="47">
        <v>0</v>
      </c>
      <c r="E65" s="47">
        <v>181989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>SUM(D65:N65)</f>
        <v>181989</v>
      </c>
      <c r="P65" s="48">
        <f t="shared" si="7"/>
        <v>10.042434609866461</v>
      </c>
      <c r="Q65" s="9"/>
    </row>
    <row r="66" spans="1:17">
      <c r="A66" s="12"/>
      <c r="B66" s="25">
        <v>349</v>
      </c>
      <c r="C66" s="20" t="s">
        <v>240</v>
      </c>
      <c r="D66" s="47">
        <v>47318</v>
      </c>
      <c r="E66" s="47">
        <v>45588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9"/>
        <v>92906</v>
      </c>
      <c r="P66" s="48">
        <f t="shared" si="7"/>
        <v>5.126696832579186</v>
      </c>
      <c r="Q66" s="9"/>
    </row>
    <row r="67" spans="1:17" ht="15.75">
      <c r="A67" s="29" t="s">
        <v>48</v>
      </c>
      <c r="B67" s="30"/>
      <c r="C67" s="31"/>
      <c r="D67" s="32">
        <f t="shared" ref="D67:N67" si="10">SUM(D68:D75)</f>
        <v>14020</v>
      </c>
      <c r="E67" s="32">
        <f t="shared" si="10"/>
        <v>239035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si="10"/>
        <v>0</v>
      </c>
      <c r="O67" s="32">
        <f>SUM(D67:N67)</f>
        <v>253055</v>
      </c>
      <c r="P67" s="46">
        <f t="shared" si="7"/>
        <v>13.963966449619248</v>
      </c>
      <c r="Q67" s="10"/>
    </row>
    <row r="68" spans="1:17">
      <c r="A68" s="13"/>
      <c r="B68" s="40">
        <v>351.1</v>
      </c>
      <c r="C68" s="21" t="s">
        <v>82</v>
      </c>
      <c r="D68" s="47">
        <v>629</v>
      </c>
      <c r="E68" s="47">
        <v>25940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26569</v>
      </c>
      <c r="P68" s="48">
        <f t="shared" si="7"/>
        <v>1.4661185299635802</v>
      </c>
      <c r="Q68" s="9"/>
    </row>
    <row r="69" spans="1:17">
      <c r="A69" s="13"/>
      <c r="B69" s="40">
        <v>351.4</v>
      </c>
      <c r="C69" s="21" t="s">
        <v>209</v>
      </c>
      <c r="D69" s="47">
        <v>0</v>
      </c>
      <c r="E69" s="47">
        <v>8883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75" si="11">SUM(D69:N69)</f>
        <v>8883</v>
      </c>
      <c r="P69" s="48">
        <f t="shared" ref="P69:P86" si="12">(O69/P$88)</f>
        <v>0.49017768458227567</v>
      </c>
      <c r="Q69" s="9"/>
    </row>
    <row r="70" spans="1:17">
      <c r="A70" s="13"/>
      <c r="B70" s="40">
        <v>351.5</v>
      </c>
      <c r="C70" s="21" t="s">
        <v>83</v>
      </c>
      <c r="D70" s="47">
        <v>0</v>
      </c>
      <c r="E70" s="47">
        <v>104592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104592</v>
      </c>
      <c r="P70" s="48">
        <f t="shared" si="12"/>
        <v>5.7715483942169739</v>
      </c>
      <c r="Q70" s="9"/>
    </row>
    <row r="71" spans="1:17">
      <c r="A71" s="13"/>
      <c r="B71" s="40">
        <v>351.7</v>
      </c>
      <c r="C71" s="21" t="s">
        <v>173</v>
      </c>
      <c r="D71" s="47">
        <v>0</v>
      </c>
      <c r="E71" s="47">
        <v>57147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57147</v>
      </c>
      <c r="P71" s="48">
        <f t="shared" si="12"/>
        <v>3.1534598830151199</v>
      </c>
      <c r="Q71" s="9"/>
    </row>
    <row r="72" spans="1:17">
      <c r="A72" s="13"/>
      <c r="B72" s="40">
        <v>351.8</v>
      </c>
      <c r="C72" s="21" t="s">
        <v>174</v>
      </c>
      <c r="D72" s="47">
        <v>0</v>
      </c>
      <c r="E72" s="47">
        <v>37227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37227</v>
      </c>
      <c r="P72" s="48">
        <f t="shared" si="12"/>
        <v>2.0542434609866462</v>
      </c>
      <c r="Q72" s="9"/>
    </row>
    <row r="73" spans="1:17">
      <c r="A73" s="13"/>
      <c r="B73" s="40">
        <v>351.9</v>
      </c>
      <c r="C73" s="21" t="s">
        <v>241</v>
      </c>
      <c r="D73" s="47">
        <v>0</v>
      </c>
      <c r="E73" s="47">
        <v>881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881</v>
      </c>
      <c r="P73" s="48">
        <f t="shared" si="12"/>
        <v>4.861494316300629E-2</v>
      </c>
      <c r="Q73" s="9"/>
    </row>
    <row r="74" spans="1:17">
      <c r="A74" s="13"/>
      <c r="B74" s="40">
        <v>352</v>
      </c>
      <c r="C74" s="21" t="s">
        <v>84</v>
      </c>
      <c r="D74" s="47">
        <v>13391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13391</v>
      </c>
      <c r="P74" s="48">
        <f t="shared" si="12"/>
        <v>0.73893609976823749</v>
      </c>
      <c r="Q74" s="9"/>
    </row>
    <row r="75" spans="1:17">
      <c r="A75" s="13"/>
      <c r="B75" s="40">
        <v>356</v>
      </c>
      <c r="C75" s="21" t="s">
        <v>123</v>
      </c>
      <c r="D75" s="47">
        <v>0</v>
      </c>
      <c r="E75" s="47">
        <v>4365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4365</v>
      </c>
      <c r="P75" s="48">
        <f t="shared" si="12"/>
        <v>0.24086745392340803</v>
      </c>
      <c r="Q75" s="9"/>
    </row>
    <row r="76" spans="1:17" ht="15.75">
      <c r="A76" s="29" t="s">
        <v>4</v>
      </c>
      <c r="B76" s="30"/>
      <c r="C76" s="31"/>
      <c r="D76" s="32">
        <f t="shared" ref="D76:N76" si="13">SUM(D77:D82)</f>
        <v>622545</v>
      </c>
      <c r="E76" s="32">
        <f t="shared" si="13"/>
        <v>648130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614241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21710702</v>
      </c>
      <c r="N76" s="32">
        <f t="shared" si="13"/>
        <v>0</v>
      </c>
      <c r="O76" s="32">
        <f t="shared" ref="O76:O86" si="14">SUM(D76:N76)</f>
        <v>23595618</v>
      </c>
      <c r="P76" s="46">
        <f t="shared" si="12"/>
        <v>1302.0427105176029</v>
      </c>
      <c r="Q76" s="10"/>
    </row>
    <row r="77" spans="1:17">
      <c r="A77" s="12"/>
      <c r="B77" s="25">
        <v>361.1</v>
      </c>
      <c r="C77" s="20" t="s">
        <v>86</v>
      </c>
      <c r="D77" s="47">
        <v>9174</v>
      </c>
      <c r="E77" s="47">
        <v>24132</v>
      </c>
      <c r="F77" s="47">
        <v>0</v>
      </c>
      <c r="G77" s="47">
        <v>0</v>
      </c>
      <c r="H77" s="47">
        <v>0</v>
      </c>
      <c r="I77" s="47">
        <v>165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33471</v>
      </c>
      <c r="P77" s="48">
        <f t="shared" si="12"/>
        <v>1.846981569363205</v>
      </c>
      <c r="Q77" s="9"/>
    </row>
    <row r="78" spans="1:17">
      <c r="A78" s="12"/>
      <c r="B78" s="25">
        <v>362</v>
      </c>
      <c r="C78" s="20" t="s">
        <v>87</v>
      </c>
      <c r="D78" s="47">
        <v>9600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9600</v>
      </c>
      <c r="P78" s="48">
        <f t="shared" si="12"/>
        <v>0.52974285398962584</v>
      </c>
      <c r="Q78" s="9"/>
    </row>
    <row r="79" spans="1:17">
      <c r="A79" s="12"/>
      <c r="B79" s="25">
        <v>365</v>
      </c>
      <c r="C79" s="20" t="s">
        <v>179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59004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4"/>
        <v>59004</v>
      </c>
      <c r="P79" s="48">
        <f t="shared" si="12"/>
        <v>3.255932016333738</v>
      </c>
      <c r="Q79" s="9"/>
    </row>
    <row r="80" spans="1:17">
      <c r="A80" s="12"/>
      <c r="B80" s="25">
        <v>367</v>
      </c>
      <c r="C80" s="20" t="s">
        <v>223</v>
      </c>
      <c r="D80" s="47">
        <v>510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510</v>
      </c>
      <c r="P80" s="48">
        <f t="shared" si="12"/>
        <v>2.8142589118198873E-2</v>
      </c>
      <c r="Q80" s="9"/>
    </row>
    <row r="81" spans="1:120">
      <c r="A81" s="12"/>
      <c r="B81" s="25">
        <v>369.3</v>
      </c>
      <c r="C81" s="20" t="s">
        <v>116</v>
      </c>
      <c r="D81" s="47">
        <v>391134</v>
      </c>
      <c r="E81" s="47">
        <v>540918</v>
      </c>
      <c r="F81" s="47">
        <v>0</v>
      </c>
      <c r="G81" s="47">
        <v>0</v>
      </c>
      <c r="H81" s="47">
        <v>0</v>
      </c>
      <c r="I81" s="47">
        <v>295072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4"/>
        <v>1227124</v>
      </c>
      <c r="P81" s="48">
        <f t="shared" si="12"/>
        <v>67.71460103741309</v>
      </c>
      <c r="Q81" s="9"/>
    </row>
    <row r="82" spans="1:120">
      <c r="A82" s="12"/>
      <c r="B82" s="25">
        <v>369.9</v>
      </c>
      <c r="C82" s="20" t="s">
        <v>91</v>
      </c>
      <c r="D82" s="47">
        <v>212127</v>
      </c>
      <c r="E82" s="47">
        <v>83080</v>
      </c>
      <c r="F82" s="47">
        <v>0</v>
      </c>
      <c r="G82" s="47">
        <v>0</v>
      </c>
      <c r="H82" s="47">
        <v>0</v>
      </c>
      <c r="I82" s="47">
        <v>260000</v>
      </c>
      <c r="J82" s="47">
        <v>0</v>
      </c>
      <c r="K82" s="47">
        <v>0</v>
      </c>
      <c r="L82" s="47">
        <v>0</v>
      </c>
      <c r="M82" s="47">
        <v>21710702</v>
      </c>
      <c r="N82" s="47">
        <v>0</v>
      </c>
      <c r="O82" s="47">
        <f t="shared" si="14"/>
        <v>22265909</v>
      </c>
      <c r="P82" s="48">
        <f t="shared" si="12"/>
        <v>1228.667310451385</v>
      </c>
      <c r="Q82" s="9"/>
    </row>
    <row r="83" spans="1:120" ht="15.75">
      <c r="A83" s="29" t="s">
        <v>49</v>
      </c>
      <c r="B83" s="30"/>
      <c r="C83" s="31"/>
      <c r="D83" s="32">
        <f t="shared" ref="D83:N83" si="15">SUM(D84:D85)</f>
        <v>170946</v>
      </c>
      <c r="E83" s="32">
        <f t="shared" si="15"/>
        <v>16182284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630847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5"/>
        <v>0</v>
      </c>
      <c r="O83" s="32">
        <f t="shared" si="14"/>
        <v>16984077</v>
      </c>
      <c r="P83" s="46">
        <f t="shared" si="12"/>
        <v>937.20764816245446</v>
      </c>
      <c r="Q83" s="9"/>
    </row>
    <row r="84" spans="1:120">
      <c r="A84" s="12"/>
      <c r="B84" s="25">
        <v>381</v>
      </c>
      <c r="C84" s="20" t="s">
        <v>92</v>
      </c>
      <c r="D84" s="47">
        <v>170946</v>
      </c>
      <c r="E84" s="47">
        <v>16182254</v>
      </c>
      <c r="F84" s="47">
        <v>0</v>
      </c>
      <c r="G84" s="47">
        <v>0</v>
      </c>
      <c r="H84" s="47">
        <v>0</v>
      </c>
      <c r="I84" s="47">
        <v>630847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4"/>
        <v>16984047</v>
      </c>
      <c r="P84" s="48">
        <f t="shared" si="12"/>
        <v>937.20599271603578</v>
      </c>
      <c r="Q84" s="9"/>
    </row>
    <row r="85" spans="1:120" ht="15.75" thickBot="1">
      <c r="A85" s="12"/>
      <c r="B85" s="25">
        <v>389.9</v>
      </c>
      <c r="C85" s="20" t="s">
        <v>124</v>
      </c>
      <c r="D85" s="47">
        <v>0</v>
      </c>
      <c r="E85" s="47">
        <v>30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4"/>
        <v>30</v>
      </c>
      <c r="P85" s="48">
        <f t="shared" si="12"/>
        <v>1.6554464187175809E-3</v>
      </c>
      <c r="Q85" s="9"/>
    </row>
    <row r="86" spans="1:120" ht="16.5" thickBot="1">
      <c r="A86" s="14" t="s">
        <v>66</v>
      </c>
      <c r="B86" s="23"/>
      <c r="C86" s="22"/>
      <c r="D86" s="15">
        <f t="shared" ref="D86:N86" si="16">SUM(D5,D12,D16,D40,D67,D76,D83)</f>
        <v>12256081</v>
      </c>
      <c r="E86" s="15">
        <f t="shared" si="16"/>
        <v>28789332</v>
      </c>
      <c r="F86" s="15">
        <f t="shared" si="16"/>
        <v>0</v>
      </c>
      <c r="G86" s="15">
        <f t="shared" si="16"/>
        <v>796326</v>
      </c>
      <c r="H86" s="15">
        <f t="shared" si="16"/>
        <v>0</v>
      </c>
      <c r="I86" s="15">
        <f t="shared" si="16"/>
        <v>4966818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21710702</v>
      </c>
      <c r="N86" s="15">
        <f t="shared" si="16"/>
        <v>0</v>
      </c>
      <c r="O86" s="15">
        <f t="shared" si="14"/>
        <v>68519259</v>
      </c>
      <c r="P86" s="38">
        <f t="shared" si="12"/>
        <v>3780.9987308244122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49" t="s">
        <v>224</v>
      </c>
      <c r="N88" s="49"/>
      <c r="O88" s="49"/>
      <c r="P88" s="44">
        <v>18122</v>
      </c>
    </row>
    <row r="89" spans="1:120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2"/>
    </row>
    <row r="90" spans="1:120" ht="15.75" customHeight="1" thickBot="1">
      <c r="A90" s="53" t="s">
        <v>126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7426528</v>
      </c>
      <c r="E5" s="27">
        <f t="shared" si="0"/>
        <v>4099779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11526307</v>
      </c>
      <c r="O5" s="33">
        <f t="shared" ref="O5:O36" si="2">(N5/O$88)</f>
        <v>608.1200274348422</v>
      </c>
      <c r="P5" s="6"/>
    </row>
    <row r="6" spans="1:133">
      <c r="A6" s="12"/>
      <c r="B6" s="25">
        <v>311</v>
      </c>
      <c r="C6" s="20" t="s">
        <v>3</v>
      </c>
      <c r="D6" s="47">
        <v>7418846</v>
      </c>
      <c r="E6" s="47">
        <v>122716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7541562</v>
      </c>
      <c r="O6" s="48">
        <f t="shared" si="2"/>
        <v>397.88762266540044</v>
      </c>
      <c r="P6" s="9"/>
    </row>
    <row r="7" spans="1:133">
      <c r="A7" s="12"/>
      <c r="B7" s="25">
        <v>312.3</v>
      </c>
      <c r="C7" s="20" t="s">
        <v>12</v>
      </c>
      <c r="D7" s="47">
        <v>0</v>
      </c>
      <c r="E7" s="47">
        <v>316697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316697</v>
      </c>
      <c r="O7" s="48">
        <f t="shared" si="2"/>
        <v>16.708715838345469</v>
      </c>
      <c r="P7" s="9"/>
    </row>
    <row r="8" spans="1:133">
      <c r="A8" s="12"/>
      <c r="B8" s="25">
        <v>312.41000000000003</v>
      </c>
      <c r="C8" s="20" t="s">
        <v>13</v>
      </c>
      <c r="D8" s="47">
        <v>0</v>
      </c>
      <c r="E8" s="47">
        <v>1627375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1627375</v>
      </c>
      <c r="O8" s="48">
        <f t="shared" si="2"/>
        <v>85.859185396222429</v>
      </c>
      <c r="P8" s="9"/>
    </row>
    <row r="9" spans="1:133">
      <c r="A9" s="12"/>
      <c r="B9" s="25">
        <v>312.60000000000002</v>
      </c>
      <c r="C9" s="20" t="s">
        <v>135</v>
      </c>
      <c r="D9" s="47">
        <v>0</v>
      </c>
      <c r="E9" s="47">
        <v>2032991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2032991</v>
      </c>
      <c r="O9" s="48">
        <f t="shared" si="2"/>
        <v>107.25920649994724</v>
      </c>
      <c r="P9" s="9"/>
    </row>
    <row r="10" spans="1:133">
      <c r="A10" s="12"/>
      <c r="B10" s="25">
        <v>316</v>
      </c>
      <c r="C10" s="20" t="s">
        <v>149</v>
      </c>
      <c r="D10" s="47">
        <v>7682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7682</v>
      </c>
      <c r="O10" s="48">
        <f t="shared" si="2"/>
        <v>0.40529703492666458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SUM(D12:D14)</f>
        <v>271393</v>
      </c>
      <c r="E11" s="32">
        <f t="shared" si="3"/>
        <v>623116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1305268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2199777</v>
      </c>
      <c r="O11" s="46">
        <f t="shared" si="2"/>
        <v>116.05872111427666</v>
      </c>
      <c r="P11" s="10"/>
    </row>
    <row r="12" spans="1:133">
      <c r="A12" s="12"/>
      <c r="B12" s="25">
        <v>322</v>
      </c>
      <c r="C12" s="20" t="s">
        <v>0</v>
      </c>
      <c r="D12" s="47">
        <v>207493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207493</v>
      </c>
      <c r="O12" s="48">
        <f t="shared" si="2"/>
        <v>10.947187928669409</v>
      </c>
      <c r="P12" s="9"/>
    </row>
    <row r="13" spans="1:133">
      <c r="A13" s="12"/>
      <c r="B13" s="25">
        <v>325.10000000000002</v>
      </c>
      <c r="C13" s="20" t="s">
        <v>136</v>
      </c>
      <c r="D13" s="47">
        <v>0</v>
      </c>
      <c r="E13" s="47">
        <v>623116</v>
      </c>
      <c r="F13" s="47">
        <v>0</v>
      </c>
      <c r="G13" s="47">
        <v>0</v>
      </c>
      <c r="H13" s="47">
        <v>0</v>
      </c>
      <c r="I13" s="47">
        <v>1305268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1928384</v>
      </c>
      <c r="O13" s="48">
        <f t="shared" si="2"/>
        <v>101.74021314762055</v>
      </c>
      <c r="P13" s="9"/>
    </row>
    <row r="14" spans="1:133">
      <c r="A14" s="12"/>
      <c r="B14" s="25">
        <v>329</v>
      </c>
      <c r="C14" s="20" t="s">
        <v>17</v>
      </c>
      <c r="D14" s="47">
        <v>63900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63900</v>
      </c>
      <c r="O14" s="48">
        <f t="shared" si="2"/>
        <v>3.3713200379867048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SUM(D16:D38)</f>
        <v>2470783</v>
      </c>
      <c r="E15" s="32">
        <f t="shared" si="4"/>
        <v>3276548</v>
      </c>
      <c r="F15" s="32">
        <f t="shared" si="4"/>
        <v>0</v>
      </c>
      <c r="G15" s="32">
        <f t="shared" si="4"/>
        <v>1254337</v>
      </c>
      <c r="H15" s="32">
        <f t="shared" si="4"/>
        <v>0</v>
      </c>
      <c r="I15" s="32">
        <f t="shared" si="4"/>
        <v>68617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7070285</v>
      </c>
      <c r="O15" s="46">
        <f t="shared" si="2"/>
        <v>373.02337237522426</v>
      </c>
      <c r="P15" s="10"/>
    </row>
    <row r="16" spans="1:133">
      <c r="A16" s="12"/>
      <c r="B16" s="25">
        <v>331.2</v>
      </c>
      <c r="C16" s="20" t="s">
        <v>19</v>
      </c>
      <c r="D16" s="47">
        <v>0</v>
      </c>
      <c r="E16" s="47">
        <v>110151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110151</v>
      </c>
      <c r="O16" s="48">
        <f t="shared" si="2"/>
        <v>5.8114909781576447</v>
      </c>
      <c r="P16" s="9"/>
    </row>
    <row r="17" spans="1:16">
      <c r="A17" s="12"/>
      <c r="B17" s="25">
        <v>331.69</v>
      </c>
      <c r="C17" s="20" t="s">
        <v>139</v>
      </c>
      <c r="D17" s="47">
        <v>0</v>
      </c>
      <c r="E17" s="47">
        <v>45494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45494</v>
      </c>
      <c r="O17" s="48">
        <f t="shared" si="2"/>
        <v>2.4002321409728817</v>
      </c>
      <c r="P17" s="9"/>
    </row>
    <row r="18" spans="1:16">
      <c r="A18" s="12"/>
      <c r="B18" s="25">
        <v>331.9</v>
      </c>
      <c r="C18" s="20" t="s">
        <v>21</v>
      </c>
      <c r="D18" s="47">
        <v>0</v>
      </c>
      <c r="E18" s="47">
        <v>38426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38426</v>
      </c>
      <c r="O18" s="48">
        <f t="shared" si="2"/>
        <v>2.02732932362562</v>
      </c>
      <c r="P18" s="9"/>
    </row>
    <row r="19" spans="1:16">
      <c r="A19" s="12"/>
      <c r="B19" s="25">
        <v>334.1</v>
      </c>
      <c r="C19" s="20" t="s">
        <v>22</v>
      </c>
      <c r="D19" s="47">
        <v>0</v>
      </c>
      <c r="E19" s="47">
        <v>0</v>
      </c>
      <c r="F19" s="47">
        <v>0</v>
      </c>
      <c r="G19" s="47">
        <v>188520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188520</v>
      </c>
      <c r="O19" s="48">
        <f t="shared" si="2"/>
        <v>9.9461855017410574</v>
      </c>
      <c r="P19" s="9"/>
    </row>
    <row r="20" spans="1:16">
      <c r="A20" s="12"/>
      <c r="B20" s="25">
        <v>334.2</v>
      </c>
      <c r="C20" s="20" t="s">
        <v>23</v>
      </c>
      <c r="D20" s="47">
        <v>0</v>
      </c>
      <c r="E20" s="47">
        <v>311242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311242</v>
      </c>
      <c r="O20" s="48">
        <f t="shared" si="2"/>
        <v>16.420913791284161</v>
      </c>
      <c r="P20" s="9"/>
    </row>
    <row r="21" spans="1:16">
      <c r="A21" s="12"/>
      <c r="B21" s="25">
        <v>334.34</v>
      </c>
      <c r="C21" s="20" t="s">
        <v>24</v>
      </c>
      <c r="D21" s="47">
        <v>0</v>
      </c>
      <c r="E21" s="47">
        <v>90909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90909</v>
      </c>
      <c r="O21" s="48">
        <f t="shared" si="2"/>
        <v>4.7962962962962967</v>
      </c>
      <c r="P21" s="9"/>
    </row>
    <row r="22" spans="1:16">
      <c r="A22" s="12"/>
      <c r="B22" s="25">
        <v>334.39</v>
      </c>
      <c r="C22" s="20" t="s">
        <v>25</v>
      </c>
      <c r="D22" s="47">
        <v>0</v>
      </c>
      <c r="E22" s="47">
        <v>98707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5" si="5">SUM(D22:M22)</f>
        <v>98707</v>
      </c>
      <c r="O22" s="48">
        <f t="shared" si="2"/>
        <v>5.2077134114171155</v>
      </c>
      <c r="P22" s="9"/>
    </row>
    <row r="23" spans="1:16">
      <c r="A23" s="12"/>
      <c r="B23" s="25">
        <v>334.49</v>
      </c>
      <c r="C23" s="20" t="s">
        <v>26</v>
      </c>
      <c r="D23" s="47">
        <v>0</v>
      </c>
      <c r="E23" s="47">
        <v>0</v>
      </c>
      <c r="F23" s="47">
        <v>0</v>
      </c>
      <c r="G23" s="47">
        <v>982753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982753</v>
      </c>
      <c r="O23" s="48">
        <f t="shared" si="2"/>
        <v>51.849372164186981</v>
      </c>
      <c r="P23" s="9"/>
    </row>
    <row r="24" spans="1:16">
      <c r="A24" s="12"/>
      <c r="B24" s="25">
        <v>334.61</v>
      </c>
      <c r="C24" s="20" t="s">
        <v>27</v>
      </c>
      <c r="D24" s="47">
        <v>34497</v>
      </c>
      <c r="E24" s="47">
        <v>0</v>
      </c>
      <c r="F24" s="47">
        <v>0</v>
      </c>
      <c r="G24" s="47">
        <v>0</v>
      </c>
      <c r="H24" s="47">
        <v>0</v>
      </c>
      <c r="I24" s="47">
        <v>60304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94801</v>
      </c>
      <c r="O24" s="48">
        <f t="shared" si="2"/>
        <v>5.0016355386725762</v>
      </c>
      <c r="P24" s="9"/>
    </row>
    <row r="25" spans="1:16">
      <c r="A25" s="12"/>
      <c r="B25" s="25">
        <v>334.69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8313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8313</v>
      </c>
      <c r="O25" s="48">
        <f t="shared" si="2"/>
        <v>0.43858816081038304</v>
      </c>
      <c r="P25" s="9"/>
    </row>
    <row r="26" spans="1:16">
      <c r="A26" s="12"/>
      <c r="B26" s="25">
        <v>334.7</v>
      </c>
      <c r="C26" s="20" t="s">
        <v>29</v>
      </c>
      <c r="D26" s="47">
        <v>251191</v>
      </c>
      <c r="E26" s="47">
        <v>0</v>
      </c>
      <c r="F26" s="47">
        <v>0</v>
      </c>
      <c r="G26" s="47">
        <v>83064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334255</v>
      </c>
      <c r="O26" s="48">
        <f t="shared" si="2"/>
        <v>17.635063838767543</v>
      </c>
      <c r="P26" s="9"/>
    </row>
    <row r="27" spans="1:16">
      <c r="A27" s="12"/>
      <c r="B27" s="25">
        <v>335.12</v>
      </c>
      <c r="C27" s="20" t="s">
        <v>150</v>
      </c>
      <c r="D27" s="47">
        <v>419739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419739</v>
      </c>
      <c r="O27" s="48">
        <f t="shared" si="2"/>
        <v>22.145140867363089</v>
      </c>
      <c r="P27" s="9"/>
    </row>
    <row r="28" spans="1:16">
      <c r="A28" s="12"/>
      <c r="B28" s="25">
        <v>335.13</v>
      </c>
      <c r="C28" s="20" t="s">
        <v>151</v>
      </c>
      <c r="D28" s="47">
        <v>24086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24086</v>
      </c>
      <c r="O28" s="48">
        <f t="shared" si="2"/>
        <v>1.2707607892793078</v>
      </c>
      <c r="P28" s="9"/>
    </row>
    <row r="29" spans="1:16">
      <c r="A29" s="12"/>
      <c r="B29" s="25">
        <v>335.14</v>
      </c>
      <c r="C29" s="20" t="s">
        <v>152</v>
      </c>
      <c r="D29" s="47">
        <v>19541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19541</v>
      </c>
      <c r="O29" s="48">
        <f t="shared" si="2"/>
        <v>1.0309697161549014</v>
      </c>
      <c r="P29" s="9"/>
    </row>
    <row r="30" spans="1:16">
      <c r="A30" s="12"/>
      <c r="B30" s="25">
        <v>335.15</v>
      </c>
      <c r="C30" s="20" t="s">
        <v>153</v>
      </c>
      <c r="D30" s="47">
        <v>1279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1279</v>
      </c>
      <c r="O30" s="48">
        <f t="shared" si="2"/>
        <v>6.747916007175267E-2</v>
      </c>
      <c r="P30" s="9"/>
    </row>
    <row r="31" spans="1:16">
      <c r="A31" s="12"/>
      <c r="B31" s="25">
        <v>335.16</v>
      </c>
      <c r="C31" s="20" t="s">
        <v>154</v>
      </c>
      <c r="D31" s="47">
        <v>217000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217000</v>
      </c>
      <c r="O31" s="48">
        <f t="shared" si="2"/>
        <v>11.448770708029967</v>
      </c>
      <c r="P31" s="9"/>
    </row>
    <row r="32" spans="1:16">
      <c r="A32" s="12"/>
      <c r="B32" s="25">
        <v>335.18</v>
      </c>
      <c r="C32" s="20" t="s">
        <v>155</v>
      </c>
      <c r="D32" s="47">
        <v>1457745</v>
      </c>
      <c r="E32" s="47">
        <v>692095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2149840</v>
      </c>
      <c r="O32" s="48">
        <f t="shared" si="2"/>
        <v>113.42407935000527</v>
      </c>
      <c r="P32" s="9"/>
    </row>
    <row r="33" spans="1:16">
      <c r="A33" s="12"/>
      <c r="B33" s="25">
        <v>335.49</v>
      </c>
      <c r="C33" s="20" t="s">
        <v>37</v>
      </c>
      <c r="D33" s="47">
        <v>0</v>
      </c>
      <c r="E33" s="47">
        <v>1449987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1449987</v>
      </c>
      <c r="O33" s="48">
        <f t="shared" si="2"/>
        <v>76.500316555872118</v>
      </c>
      <c r="P33" s="9"/>
    </row>
    <row r="34" spans="1:16">
      <c r="A34" s="12"/>
      <c r="B34" s="25">
        <v>335.5</v>
      </c>
      <c r="C34" s="20" t="s">
        <v>38</v>
      </c>
      <c r="D34" s="47">
        <v>0</v>
      </c>
      <c r="E34" s="47">
        <v>263870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263870</v>
      </c>
      <c r="O34" s="48">
        <f t="shared" si="2"/>
        <v>13.921599662340403</v>
      </c>
      <c r="P34" s="9"/>
    </row>
    <row r="35" spans="1:16">
      <c r="A35" s="12"/>
      <c r="B35" s="25">
        <v>335.7</v>
      </c>
      <c r="C35" s="20" t="s">
        <v>39</v>
      </c>
      <c r="D35" s="47">
        <v>3678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3678</v>
      </c>
      <c r="O35" s="48">
        <f t="shared" si="2"/>
        <v>0.19404874960430515</v>
      </c>
      <c r="P35" s="9"/>
    </row>
    <row r="36" spans="1:16">
      <c r="A36" s="12"/>
      <c r="B36" s="25">
        <v>337.9</v>
      </c>
      <c r="C36" s="20" t="s">
        <v>120</v>
      </c>
      <c r="D36" s="47">
        <v>19363</v>
      </c>
      <c r="E36" s="47">
        <v>175000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194363</v>
      </c>
      <c r="O36" s="48">
        <f t="shared" si="2"/>
        <v>10.254458161865569</v>
      </c>
      <c r="P36" s="9"/>
    </row>
    <row r="37" spans="1:16">
      <c r="A37" s="12"/>
      <c r="B37" s="25">
        <v>338</v>
      </c>
      <c r="C37" s="20" t="s">
        <v>41</v>
      </c>
      <c r="D37" s="47">
        <v>0</v>
      </c>
      <c r="E37" s="47">
        <v>667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667</v>
      </c>
      <c r="O37" s="48">
        <f t="shared" ref="O37:O68" si="6">(N37/O$88)</f>
        <v>3.5190461116387045E-2</v>
      </c>
      <c r="P37" s="9"/>
    </row>
    <row r="38" spans="1:16">
      <c r="A38" s="12"/>
      <c r="B38" s="25">
        <v>339</v>
      </c>
      <c r="C38" s="20" t="s">
        <v>42</v>
      </c>
      <c r="D38" s="47">
        <v>22664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22664</v>
      </c>
      <c r="O38" s="48">
        <f t="shared" si="6"/>
        <v>1.1957370475888995</v>
      </c>
      <c r="P38" s="9"/>
    </row>
    <row r="39" spans="1:16" ht="15.75">
      <c r="A39" s="29" t="s">
        <v>47</v>
      </c>
      <c r="B39" s="30"/>
      <c r="C39" s="31"/>
      <c r="D39" s="32">
        <f t="shared" ref="D39:M39" si="7">SUM(D40:D65)</f>
        <v>368060</v>
      </c>
      <c r="E39" s="32">
        <f t="shared" si="7"/>
        <v>1306492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1995557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3670109</v>
      </c>
      <c r="O39" s="46">
        <f t="shared" si="6"/>
        <v>193.63242587316662</v>
      </c>
      <c r="P39" s="10"/>
    </row>
    <row r="40" spans="1:16">
      <c r="A40" s="12"/>
      <c r="B40" s="25">
        <v>341.1</v>
      </c>
      <c r="C40" s="20" t="s">
        <v>156</v>
      </c>
      <c r="D40" s="47">
        <v>0</v>
      </c>
      <c r="E40" s="47">
        <v>96690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96690</v>
      </c>
      <c r="O40" s="48">
        <f t="shared" si="6"/>
        <v>5.1012978790756565</v>
      </c>
      <c r="P40" s="9"/>
    </row>
    <row r="41" spans="1:16">
      <c r="A41" s="12"/>
      <c r="B41" s="25">
        <v>341.15</v>
      </c>
      <c r="C41" s="20" t="s">
        <v>157</v>
      </c>
      <c r="D41" s="47">
        <v>0</v>
      </c>
      <c r="E41" s="47">
        <v>10461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5" si="8">SUM(D41:M41)</f>
        <v>10461</v>
      </c>
      <c r="O41" s="48">
        <f t="shared" si="6"/>
        <v>0.55191516302627419</v>
      </c>
      <c r="P41" s="9"/>
    </row>
    <row r="42" spans="1:16">
      <c r="A42" s="12"/>
      <c r="B42" s="25">
        <v>341.16</v>
      </c>
      <c r="C42" s="20" t="s">
        <v>158</v>
      </c>
      <c r="D42" s="47">
        <v>0</v>
      </c>
      <c r="E42" s="47">
        <v>24916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24916</v>
      </c>
      <c r="O42" s="48">
        <f t="shared" si="6"/>
        <v>1.314551018254722</v>
      </c>
      <c r="P42" s="9"/>
    </row>
    <row r="43" spans="1:16">
      <c r="A43" s="12"/>
      <c r="B43" s="25">
        <v>341.2</v>
      </c>
      <c r="C43" s="20" t="s">
        <v>159</v>
      </c>
      <c r="D43" s="47">
        <v>0</v>
      </c>
      <c r="E43" s="47">
        <v>19198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19198</v>
      </c>
      <c r="O43" s="48">
        <f t="shared" si="6"/>
        <v>1.0128732721325313</v>
      </c>
      <c r="P43" s="9"/>
    </row>
    <row r="44" spans="1:16">
      <c r="A44" s="12"/>
      <c r="B44" s="25">
        <v>341.3</v>
      </c>
      <c r="C44" s="20" t="s">
        <v>212</v>
      </c>
      <c r="D44" s="47">
        <v>11484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11484</v>
      </c>
      <c r="O44" s="48">
        <f t="shared" si="6"/>
        <v>0.6058879392212726</v>
      </c>
      <c r="P44" s="9"/>
    </row>
    <row r="45" spans="1:16">
      <c r="A45" s="12"/>
      <c r="B45" s="25">
        <v>341.51</v>
      </c>
      <c r="C45" s="20" t="s">
        <v>160</v>
      </c>
      <c r="D45" s="47">
        <v>180421</v>
      </c>
      <c r="E45" s="47">
        <v>4057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184478</v>
      </c>
      <c r="O45" s="48">
        <f t="shared" si="6"/>
        <v>9.7329323625619928</v>
      </c>
      <c r="P45" s="9"/>
    </row>
    <row r="46" spans="1:16">
      <c r="A46" s="12"/>
      <c r="B46" s="25">
        <v>341.52</v>
      </c>
      <c r="C46" s="20" t="s">
        <v>161</v>
      </c>
      <c r="D46" s="47">
        <v>0</v>
      </c>
      <c r="E46" s="47">
        <v>14082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14082</v>
      </c>
      <c r="O46" s="48">
        <f t="shared" si="6"/>
        <v>0.74295663184552074</v>
      </c>
      <c r="P46" s="9"/>
    </row>
    <row r="47" spans="1:16">
      <c r="A47" s="12"/>
      <c r="B47" s="25">
        <v>341.56</v>
      </c>
      <c r="C47" s="20" t="s">
        <v>163</v>
      </c>
      <c r="D47" s="47">
        <v>15151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15151</v>
      </c>
      <c r="O47" s="48">
        <f t="shared" si="6"/>
        <v>0.79935633639337345</v>
      </c>
      <c r="P47" s="9"/>
    </row>
    <row r="48" spans="1:16">
      <c r="A48" s="12"/>
      <c r="B48" s="25">
        <v>341.9</v>
      </c>
      <c r="C48" s="20" t="s">
        <v>164</v>
      </c>
      <c r="D48" s="47">
        <v>0</v>
      </c>
      <c r="E48" s="47">
        <v>7463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7463</v>
      </c>
      <c r="O48" s="48">
        <f t="shared" si="6"/>
        <v>0.39374274559459743</v>
      </c>
      <c r="P48" s="9"/>
    </row>
    <row r="49" spans="1:16">
      <c r="A49" s="12"/>
      <c r="B49" s="25">
        <v>342.1</v>
      </c>
      <c r="C49" s="20" t="s">
        <v>56</v>
      </c>
      <c r="D49" s="47">
        <v>0</v>
      </c>
      <c r="E49" s="47">
        <v>296888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296888</v>
      </c>
      <c r="O49" s="48">
        <f t="shared" si="6"/>
        <v>15.663606626569589</v>
      </c>
      <c r="P49" s="9"/>
    </row>
    <row r="50" spans="1:16">
      <c r="A50" s="12"/>
      <c r="B50" s="25">
        <v>342.4</v>
      </c>
      <c r="C50" s="20" t="s">
        <v>58</v>
      </c>
      <c r="D50" s="47">
        <v>0</v>
      </c>
      <c r="E50" s="47">
        <v>138830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138830</v>
      </c>
      <c r="O50" s="48">
        <f t="shared" si="6"/>
        <v>7.3245752875382504</v>
      </c>
      <c r="P50" s="9"/>
    </row>
    <row r="51" spans="1:16">
      <c r="A51" s="12"/>
      <c r="B51" s="25">
        <v>342.6</v>
      </c>
      <c r="C51" s="20" t="s">
        <v>59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1268527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1268527</v>
      </c>
      <c r="O51" s="48">
        <f t="shared" si="6"/>
        <v>66.926611796982172</v>
      </c>
      <c r="P51" s="9"/>
    </row>
    <row r="52" spans="1:16">
      <c r="A52" s="12"/>
      <c r="B52" s="25">
        <v>343.4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727030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727030</v>
      </c>
      <c r="O52" s="48">
        <f t="shared" si="6"/>
        <v>38.357602616861875</v>
      </c>
      <c r="P52" s="9"/>
    </row>
    <row r="53" spans="1:16">
      <c r="A53" s="12"/>
      <c r="B53" s="25">
        <v>344.9</v>
      </c>
      <c r="C53" s="20" t="s">
        <v>165</v>
      </c>
      <c r="D53" s="47">
        <v>0</v>
      </c>
      <c r="E53" s="47">
        <v>3791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3791</v>
      </c>
      <c r="O53" s="48">
        <f t="shared" si="6"/>
        <v>0.20001055186240371</v>
      </c>
      <c r="P53" s="9"/>
    </row>
    <row r="54" spans="1:16">
      <c r="A54" s="12"/>
      <c r="B54" s="25">
        <v>346.4</v>
      </c>
      <c r="C54" s="20" t="s">
        <v>62</v>
      </c>
      <c r="D54" s="47">
        <v>17615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17615</v>
      </c>
      <c r="O54" s="48">
        <f t="shared" si="6"/>
        <v>0.92935528120713307</v>
      </c>
      <c r="P54" s="9"/>
    </row>
    <row r="55" spans="1:16">
      <c r="A55" s="12"/>
      <c r="B55" s="25">
        <v>347.1</v>
      </c>
      <c r="C55" s="20" t="s">
        <v>63</v>
      </c>
      <c r="D55" s="47">
        <v>107610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107610</v>
      </c>
      <c r="O55" s="48">
        <f t="shared" si="6"/>
        <v>5.6774295663184553</v>
      </c>
      <c r="P55" s="9"/>
    </row>
    <row r="56" spans="1:16">
      <c r="A56" s="12"/>
      <c r="B56" s="25">
        <v>347.2</v>
      </c>
      <c r="C56" s="20" t="s">
        <v>64</v>
      </c>
      <c r="D56" s="47">
        <v>306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306</v>
      </c>
      <c r="O56" s="48">
        <f t="shared" si="6"/>
        <v>1.6144349477682812E-2</v>
      </c>
      <c r="P56" s="9"/>
    </row>
    <row r="57" spans="1:16">
      <c r="A57" s="12"/>
      <c r="B57" s="25">
        <v>348.61</v>
      </c>
      <c r="C57" s="20" t="s">
        <v>186</v>
      </c>
      <c r="D57" s="47">
        <v>0</v>
      </c>
      <c r="E57" s="47">
        <v>975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975</v>
      </c>
      <c r="O57" s="48">
        <f t="shared" si="6"/>
        <v>5.1440329218106998E-2</v>
      </c>
      <c r="P57" s="9"/>
    </row>
    <row r="58" spans="1:16">
      <c r="A58" s="12"/>
      <c r="B58" s="25">
        <v>348.82</v>
      </c>
      <c r="C58" s="20" t="s">
        <v>166</v>
      </c>
      <c r="D58" s="47">
        <v>0</v>
      </c>
      <c r="E58" s="47">
        <v>380131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380131</v>
      </c>
      <c r="O58" s="48">
        <f t="shared" si="6"/>
        <v>20.055450036931518</v>
      </c>
      <c r="P58" s="9"/>
    </row>
    <row r="59" spans="1:16">
      <c r="A59" s="12"/>
      <c r="B59" s="25">
        <v>348.85</v>
      </c>
      <c r="C59" s="20" t="s">
        <v>167</v>
      </c>
      <c r="D59" s="47">
        <v>0</v>
      </c>
      <c r="E59" s="47">
        <v>16947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16947</v>
      </c>
      <c r="O59" s="48">
        <f t="shared" si="6"/>
        <v>0.8941120607787274</v>
      </c>
      <c r="P59" s="9"/>
    </row>
    <row r="60" spans="1:16">
      <c r="A60" s="12"/>
      <c r="B60" s="25">
        <v>348.92099999999999</v>
      </c>
      <c r="C60" s="20" t="s">
        <v>168</v>
      </c>
      <c r="D60" s="47">
        <v>0</v>
      </c>
      <c r="E60" s="47">
        <v>4940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4940</v>
      </c>
      <c r="O60" s="48">
        <f t="shared" si="6"/>
        <v>0.26063100137174211</v>
      </c>
      <c r="P60" s="9"/>
    </row>
    <row r="61" spans="1:16">
      <c r="A61" s="12"/>
      <c r="B61" s="25">
        <v>348.92200000000003</v>
      </c>
      <c r="C61" s="20" t="s">
        <v>169</v>
      </c>
      <c r="D61" s="47">
        <v>0</v>
      </c>
      <c r="E61" s="47">
        <v>4940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4940</v>
      </c>
      <c r="O61" s="48">
        <f t="shared" si="6"/>
        <v>0.26063100137174211</v>
      </c>
      <c r="P61" s="9"/>
    </row>
    <row r="62" spans="1:16">
      <c r="A62" s="12"/>
      <c r="B62" s="25">
        <v>348.923</v>
      </c>
      <c r="C62" s="20" t="s">
        <v>170</v>
      </c>
      <c r="D62" s="47">
        <v>0</v>
      </c>
      <c r="E62" s="47">
        <v>4940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4940</v>
      </c>
      <c r="O62" s="48">
        <f t="shared" si="6"/>
        <v>0.26063100137174211</v>
      </c>
      <c r="P62" s="9"/>
    </row>
    <row r="63" spans="1:16">
      <c r="A63" s="12"/>
      <c r="B63" s="25">
        <v>348.92399999999998</v>
      </c>
      <c r="C63" s="20" t="s">
        <v>171</v>
      </c>
      <c r="D63" s="47">
        <v>0</v>
      </c>
      <c r="E63" s="47">
        <v>4940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4940</v>
      </c>
      <c r="O63" s="48">
        <f t="shared" si="6"/>
        <v>0.26063100137174211</v>
      </c>
      <c r="P63" s="9"/>
    </row>
    <row r="64" spans="1:16">
      <c r="A64" s="12"/>
      <c r="B64" s="25">
        <v>348.93099999999998</v>
      </c>
      <c r="C64" s="20" t="s">
        <v>172</v>
      </c>
      <c r="D64" s="47">
        <v>0</v>
      </c>
      <c r="E64" s="47">
        <v>213724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213724</v>
      </c>
      <c r="O64" s="48">
        <f t="shared" si="6"/>
        <v>11.275931201857128</v>
      </c>
      <c r="P64" s="9"/>
    </row>
    <row r="65" spans="1:16">
      <c r="A65" s="12"/>
      <c r="B65" s="25">
        <v>349</v>
      </c>
      <c r="C65" s="20" t="s">
        <v>1</v>
      </c>
      <c r="D65" s="47">
        <v>35473</v>
      </c>
      <c r="E65" s="47">
        <v>58579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94052</v>
      </c>
      <c r="O65" s="48">
        <f t="shared" si="6"/>
        <v>4.9621188139706662</v>
      </c>
      <c r="P65" s="9"/>
    </row>
    <row r="66" spans="1:16" ht="15.75">
      <c r="A66" s="29" t="s">
        <v>48</v>
      </c>
      <c r="B66" s="30"/>
      <c r="C66" s="31"/>
      <c r="D66" s="32">
        <f t="shared" ref="D66:M66" si="9">SUM(D67:D74)</f>
        <v>11442</v>
      </c>
      <c r="E66" s="32">
        <f t="shared" si="9"/>
        <v>402062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0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  <c r="N66" s="32">
        <f>SUM(D66:M66)</f>
        <v>413504</v>
      </c>
      <c r="O66" s="46">
        <f t="shared" si="6"/>
        <v>21.816186556927299</v>
      </c>
      <c r="P66" s="10"/>
    </row>
    <row r="67" spans="1:16">
      <c r="A67" s="13"/>
      <c r="B67" s="40">
        <v>351.1</v>
      </c>
      <c r="C67" s="21" t="s">
        <v>82</v>
      </c>
      <c r="D67" s="47">
        <v>1435</v>
      </c>
      <c r="E67" s="47">
        <v>35973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37408</v>
      </c>
      <c r="O67" s="48">
        <f t="shared" si="6"/>
        <v>1.9736203439907143</v>
      </c>
      <c r="P67" s="9"/>
    </row>
    <row r="68" spans="1:16">
      <c r="A68" s="13"/>
      <c r="B68" s="40">
        <v>351.4</v>
      </c>
      <c r="C68" s="21" t="s">
        <v>209</v>
      </c>
      <c r="D68" s="47">
        <v>0</v>
      </c>
      <c r="E68" s="47">
        <v>11344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4" si="10">SUM(D68:M68)</f>
        <v>11344</v>
      </c>
      <c r="O68" s="48">
        <f t="shared" si="6"/>
        <v>0.59850163553867253</v>
      </c>
      <c r="P68" s="9"/>
    </row>
    <row r="69" spans="1:16">
      <c r="A69" s="13"/>
      <c r="B69" s="40">
        <v>351.5</v>
      </c>
      <c r="C69" s="21" t="s">
        <v>83</v>
      </c>
      <c r="D69" s="47">
        <v>0</v>
      </c>
      <c r="E69" s="47">
        <v>111910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111910</v>
      </c>
      <c r="O69" s="48">
        <f t="shared" ref="O69:O86" si="11">(N69/O$88)</f>
        <v>5.9042946079983114</v>
      </c>
      <c r="P69" s="9"/>
    </row>
    <row r="70" spans="1:16">
      <c r="A70" s="13"/>
      <c r="B70" s="40">
        <v>351.7</v>
      </c>
      <c r="C70" s="21" t="s">
        <v>173</v>
      </c>
      <c r="D70" s="47">
        <v>0</v>
      </c>
      <c r="E70" s="47">
        <v>71357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71357</v>
      </c>
      <c r="O70" s="48">
        <f t="shared" si="11"/>
        <v>3.7647462277091908</v>
      </c>
      <c r="P70" s="9"/>
    </row>
    <row r="71" spans="1:16">
      <c r="A71" s="13"/>
      <c r="B71" s="40">
        <v>351.8</v>
      </c>
      <c r="C71" s="21" t="s">
        <v>174</v>
      </c>
      <c r="D71" s="47">
        <v>0</v>
      </c>
      <c r="E71" s="47">
        <v>37048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37048</v>
      </c>
      <c r="O71" s="48">
        <f t="shared" si="11"/>
        <v>1.9546269916640286</v>
      </c>
      <c r="P71" s="9"/>
    </row>
    <row r="72" spans="1:16">
      <c r="A72" s="13"/>
      <c r="B72" s="40">
        <v>351.9</v>
      </c>
      <c r="C72" s="21" t="s">
        <v>175</v>
      </c>
      <c r="D72" s="47">
        <v>0</v>
      </c>
      <c r="E72" s="47">
        <v>66045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66045</v>
      </c>
      <c r="O72" s="48">
        <f t="shared" si="11"/>
        <v>3.4844887622665399</v>
      </c>
      <c r="P72" s="9"/>
    </row>
    <row r="73" spans="1:16">
      <c r="A73" s="13"/>
      <c r="B73" s="40">
        <v>352</v>
      </c>
      <c r="C73" s="21" t="s">
        <v>84</v>
      </c>
      <c r="D73" s="47">
        <v>10007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10007</v>
      </c>
      <c r="O73" s="48">
        <f t="shared" si="11"/>
        <v>0.52796243536984278</v>
      </c>
      <c r="P73" s="9"/>
    </row>
    <row r="74" spans="1:16">
      <c r="A74" s="13"/>
      <c r="B74" s="40">
        <v>359</v>
      </c>
      <c r="C74" s="21" t="s">
        <v>85</v>
      </c>
      <c r="D74" s="47">
        <v>0</v>
      </c>
      <c r="E74" s="47">
        <v>68385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68385</v>
      </c>
      <c r="O74" s="48">
        <f t="shared" si="11"/>
        <v>3.6079455523899968</v>
      </c>
      <c r="P74" s="9"/>
    </row>
    <row r="75" spans="1:16" ht="15.75">
      <c r="A75" s="29" t="s">
        <v>4</v>
      </c>
      <c r="B75" s="30"/>
      <c r="C75" s="31"/>
      <c r="D75" s="32">
        <f t="shared" ref="D75:M75" si="12">SUM(D76:D81)</f>
        <v>286420</v>
      </c>
      <c r="E75" s="32">
        <f t="shared" si="12"/>
        <v>1753923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118477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 t="shared" ref="N75:N86" si="13">SUM(D75:M75)</f>
        <v>2158820</v>
      </c>
      <c r="O75" s="46">
        <f t="shared" si="11"/>
        <v>113.89785797193204</v>
      </c>
      <c r="P75" s="10"/>
    </row>
    <row r="76" spans="1:16">
      <c r="A76" s="12"/>
      <c r="B76" s="25">
        <v>361.1</v>
      </c>
      <c r="C76" s="20" t="s">
        <v>86</v>
      </c>
      <c r="D76" s="47">
        <v>72769</v>
      </c>
      <c r="E76" s="47">
        <v>99907</v>
      </c>
      <c r="F76" s="47">
        <v>0</v>
      </c>
      <c r="G76" s="47">
        <v>0</v>
      </c>
      <c r="H76" s="47">
        <v>0</v>
      </c>
      <c r="I76" s="47">
        <v>133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172809</v>
      </c>
      <c r="O76" s="48">
        <f t="shared" si="11"/>
        <v>9.1172839506172831</v>
      </c>
      <c r="P76" s="9"/>
    </row>
    <row r="77" spans="1:16">
      <c r="A77" s="12"/>
      <c r="B77" s="25">
        <v>362</v>
      </c>
      <c r="C77" s="20" t="s">
        <v>87</v>
      </c>
      <c r="D77" s="47">
        <v>9600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9600</v>
      </c>
      <c r="O77" s="48">
        <f t="shared" si="11"/>
        <v>0.5064893953782843</v>
      </c>
      <c r="P77" s="9"/>
    </row>
    <row r="78" spans="1:16">
      <c r="A78" s="12"/>
      <c r="B78" s="25">
        <v>364</v>
      </c>
      <c r="C78" s="20" t="s">
        <v>178</v>
      </c>
      <c r="D78" s="47">
        <v>1500</v>
      </c>
      <c r="E78" s="47">
        <v>24939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26439</v>
      </c>
      <c r="O78" s="48">
        <f t="shared" si="11"/>
        <v>1.3949034504590061</v>
      </c>
      <c r="P78" s="9"/>
    </row>
    <row r="79" spans="1:16">
      <c r="A79" s="12"/>
      <c r="B79" s="25">
        <v>365</v>
      </c>
      <c r="C79" s="20" t="s">
        <v>179</v>
      </c>
      <c r="D79" s="47">
        <v>0</v>
      </c>
      <c r="E79" s="47">
        <v>12000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12000</v>
      </c>
      <c r="O79" s="48">
        <f t="shared" si="11"/>
        <v>0.63311174422285532</v>
      </c>
      <c r="P79" s="9"/>
    </row>
    <row r="80" spans="1:16">
      <c r="A80" s="12"/>
      <c r="B80" s="25">
        <v>369.3</v>
      </c>
      <c r="C80" s="20" t="s">
        <v>116</v>
      </c>
      <c r="D80" s="47">
        <v>13849</v>
      </c>
      <c r="E80" s="47">
        <v>1583549</v>
      </c>
      <c r="F80" s="47">
        <v>0</v>
      </c>
      <c r="G80" s="47">
        <v>0</v>
      </c>
      <c r="H80" s="47">
        <v>0</v>
      </c>
      <c r="I80" s="47">
        <v>89482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1686880</v>
      </c>
      <c r="O80" s="48">
        <f t="shared" si="11"/>
        <v>88.998628257887518</v>
      </c>
      <c r="P80" s="9"/>
    </row>
    <row r="81" spans="1:119">
      <c r="A81" s="12"/>
      <c r="B81" s="25">
        <v>369.9</v>
      </c>
      <c r="C81" s="20" t="s">
        <v>91</v>
      </c>
      <c r="D81" s="47">
        <v>188702</v>
      </c>
      <c r="E81" s="47">
        <v>33528</v>
      </c>
      <c r="F81" s="47">
        <v>0</v>
      </c>
      <c r="G81" s="47">
        <v>0</v>
      </c>
      <c r="H81" s="47">
        <v>0</v>
      </c>
      <c r="I81" s="47">
        <v>28862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251092</v>
      </c>
      <c r="O81" s="48">
        <f t="shared" si="11"/>
        <v>13.247441173367099</v>
      </c>
      <c r="P81" s="9"/>
    </row>
    <row r="82" spans="1:119" ht="15.75">
      <c r="A82" s="29" t="s">
        <v>49</v>
      </c>
      <c r="B82" s="30"/>
      <c r="C82" s="31"/>
      <c r="D82" s="32">
        <f t="shared" ref="D82:M82" si="14">SUM(D83:D85)</f>
        <v>387837</v>
      </c>
      <c r="E82" s="32">
        <f t="shared" si="14"/>
        <v>15955043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655076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3"/>
        <v>16997956</v>
      </c>
      <c r="O82" s="46">
        <f t="shared" si="11"/>
        <v>896.80046428194578</v>
      </c>
      <c r="P82" s="9"/>
    </row>
    <row r="83" spans="1:119">
      <c r="A83" s="12"/>
      <c r="B83" s="25">
        <v>381</v>
      </c>
      <c r="C83" s="20" t="s">
        <v>92</v>
      </c>
      <c r="D83" s="47">
        <v>359849</v>
      </c>
      <c r="E83" s="47">
        <v>15554400</v>
      </c>
      <c r="F83" s="47">
        <v>0</v>
      </c>
      <c r="G83" s="47">
        <v>0</v>
      </c>
      <c r="H83" s="47">
        <v>0</v>
      </c>
      <c r="I83" s="47">
        <v>655076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16569325</v>
      </c>
      <c r="O83" s="48">
        <f t="shared" si="11"/>
        <v>874.18618761211349</v>
      </c>
      <c r="P83" s="9"/>
    </row>
    <row r="84" spans="1:119">
      <c r="A84" s="12"/>
      <c r="B84" s="25">
        <v>383</v>
      </c>
      <c r="C84" s="20" t="s">
        <v>190</v>
      </c>
      <c r="D84" s="47">
        <v>27988</v>
      </c>
      <c r="E84" s="47">
        <v>321833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349821</v>
      </c>
      <c r="O84" s="48">
        <f t="shared" si="11"/>
        <v>18.456315289648622</v>
      </c>
      <c r="P84" s="9"/>
    </row>
    <row r="85" spans="1:119" ht="15.75" thickBot="1">
      <c r="A85" s="12"/>
      <c r="B85" s="25">
        <v>389.9</v>
      </c>
      <c r="C85" s="20" t="s">
        <v>182</v>
      </c>
      <c r="D85" s="47">
        <v>0</v>
      </c>
      <c r="E85" s="47">
        <v>78810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78810</v>
      </c>
      <c r="O85" s="48">
        <f t="shared" si="11"/>
        <v>4.1579613801836022</v>
      </c>
      <c r="P85" s="9"/>
    </row>
    <row r="86" spans="1:119" ht="16.5" thickBot="1">
      <c r="A86" s="14" t="s">
        <v>66</v>
      </c>
      <c r="B86" s="23"/>
      <c r="C86" s="22"/>
      <c r="D86" s="15">
        <f t="shared" ref="D86:M86" si="15">SUM(D5,D11,D15,D39,D66,D75,D82)</f>
        <v>11222463</v>
      </c>
      <c r="E86" s="15">
        <f t="shared" si="15"/>
        <v>27416963</v>
      </c>
      <c r="F86" s="15">
        <f t="shared" si="15"/>
        <v>0</v>
      </c>
      <c r="G86" s="15">
        <f t="shared" si="15"/>
        <v>1254337</v>
      </c>
      <c r="H86" s="15">
        <f t="shared" si="15"/>
        <v>0</v>
      </c>
      <c r="I86" s="15">
        <f t="shared" si="15"/>
        <v>4142995</v>
      </c>
      <c r="J86" s="15">
        <f t="shared" si="15"/>
        <v>0</v>
      </c>
      <c r="K86" s="15">
        <f t="shared" si="15"/>
        <v>0</v>
      </c>
      <c r="L86" s="15">
        <f t="shared" si="15"/>
        <v>0</v>
      </c>
      <c r="M86" s="15">
        <f t="shared" si="15"/>
        <v>0</v>
      </c>
      <c r="N86" s="15">
        <f t="shared" si="13"/>
        <v>44036758</v>
      </c>
      <c r="O86" s="38">
        <f t="shared" si="11"/>
        <v>2323.3490556083148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9" t="s">
        <v>219</v>
      </c>
      <c r="M88" s="49"/>
      <c r="N88" s="49"/>
      <c r="O88" s="44">
        <v>18954</v>
      </c>
    </row>
    <row r="89" spans="1:119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</row>
    <row r="90" spans="1:119" ht="15.75" customHeight="1" thickBot="1">
      <c r="A90" s="53" t="s">
        <v>126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7134051</v>
      </c>
      <c r="E5" s="27">
        <f t="shared" si="0"/>
        <v>4206061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11340112</v>
      </c>
      <c r="O5" s="33">
        <f t="shared" ref="O5:O36" si="2">(N5/O$88)</f>
        <v>579.46407766990296</v>
      </c>
      <c r="P5" s="6"/>
    </row>
    <row r="6" spans="1:133">
      <c r="A6" s="12"/>
      <c r="B6" s="25">
        <v>311</v>
      </c>
      <c r="C6" s="20" t="s">
        <v>3</v>
      </c>
      <c r="D6" s="47">
        <v>7130175</v>
      </c>
      <c r="E6" s="47">
        <v>148439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7278614</v>
      </c>
      <c r="O6" s="48">
        <f t="shared" si="2"/>
        <v>371.92713336739911</v>
      </c>
      <c r="P6" s="9"/>
    </row>
    <row r="7" spans="1:133">
      <c r="A7" s="12"/>
      <c r="B7" s="25">
        <v>312.3</v>
      </c>
      <c r="C7" s="20" t="s">
        <v>12</v>
      </c>
      <c r="D7" s="47">
        <v>0</v>
      </c>
      <c r="E7" s="47">
        <v>338599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338599</v>
      </c>
      <c r="O7" s="48">
        <f t="shared" si="2"/>
        <v>17.301941747572815</v>
      </c>
      <c r="P7" s="9"/>
    </row>
    <row r="8" spans="1:133">
      <c r="A8" s="12"/>
      <c r="B8" s="25">
        <v>312.41000000000003</v>
      </c>
      <c r="C8" s="20" t="s">
        <v>13</v>
      </c>
      <c r="D8" s="47">
        <v>0</v>
      </c>
      <c r="E8" s="47">
        <v>1729044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1729044</v>
      </c>
      <c r="O8" s="48">
        <f t="shared" si="2"/>
        <v>88.351762902401632</v>
      </c>
      <c r="P8" s="9"/>
    </row>
    <row r="9" spans="1:133">
      <c r="A9" s="12"/>
      <c r="B9" s="25">
        <v>312.60000000000002</v>
      </c>
      <c r="C9" s="20" t="s">
        <v>135</v>
      </c>
      <c r="D9" s="47">
        <v>0</v>
      </c>
      <c r="E9" s="47">
        <v>1989979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1989979</v>
      </c>
      <c r="O9" s="48">
        <f t="shared" si="2"/>
        <v>101.68518140010219</v>
      </c>
      <c r="P9" s="9"/>
    </row>
    <row r="10" spans="1:133">
      <c r="A10" s="12"/>
      <c r="B10" s="25">
        <v>316</v>
      </c>
      <c r="C10" s="20" t="s">
        <v>149</v>
      </c>
      <c r="D10" s="47">
        <v>3876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3876</v>
      </c>
      <c r="O10" s="48">
        <f t="shared" si="2"/>
        <v>0.19805825242718447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SUM(D12:D14)</f>
        <v>225883</v>
      </c>
      <c r="E11" s="32">
        <f t="shared" si="3"/>
        <v>611884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1266105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2103872</v>
      </c>
      <c r="O11" s="46">
        <f t="shared" si="2"/>
        <v>107.50495656617271</v>
      </c>
      <c r="P11" s="10"/>
    </row>
    <row r="12" spans="1:133">
      <c r="A12" s="12"/>
      <c r="B12" s="25">
        <v>322</v>
      </c>
      <c r="C12" s="20" t="s">
        <v>0</v>
      </c>
      <c r="D12" s="47">
        <v>182853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182853</v>
      </c>
      <c r="O12" s="48">
        <f t="shared" si="2"/>
        <v>9.3435360245273369</v>
      </c>
      <c r="P12" s="9"/>
    </row>
    <row r="13" spans="1:133">
      <c r="A13" s="12"/>
      <c r="B13" s="25">
        <v>325.10000000000002</v>
      </c>
      <c r="C13" s="20" t="s">
        <v>136</v>
      </c>
      <c r="D13" s="47">
        <v>0</v>
      </c>
      <c r="E13" s="47">
        <v>611884</v>
      </c>
      <c r="F13" s="47">
        <v>0</v>
      </c>
      <c r="G13" s="47">
        <v>0</v>
      </c>
      <c r="H13" s="47">
        <v>0</v>
      </c>
      <c r="I13" s="47">
        <v>1266105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1877989</v>
      </c>
      <c r="O13" s="48">
        <f t="shared" si="2"/>
        <v>95.962646908533472</v>
      </c>
      <c r="P13" s="9"/>
    </row>
    <row r="14" spans="1:133">
      <c r="A14" s="12"/>
      <c r="B14" s="25">
        <v>329</v>
      </c>
      <c r="C14" s="20" t="s">
        <v>17</v>
      </c>
      <c r="D14" s="47">
        <v>43030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43030</v>
      </c>
      <c r="O14" s="48">
        <f t="shared" si="2"/>
        <v>2.1987736331119061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SUM(D16:D37)</f>
        <v>2547060</v>
      </c>
      <c r="E15" s="32">
        <f t="shared" si="4"/>
        <v>3224478</v>
      </c>
      <c r="F15" s="32">
        <f t="shared" si="4"/>
        <v>0</v>
      </c>
      <c r="G15" s="32">
        <f t="shared" si="4"/>
        <v>2069467</v>
      </c>
      <c r="H15" s="32">
        <f t="shared" si="4"/>
        <v>0</v>
      </c>
      <c r="I15" s="32">
        <f t="shared" si="4"/>
        <v>22169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7863174</v>
      </c>
      <c r="O15" s="46">
        <f t="shared" si="2"/>
        <v>401.79734287174244</v>
      </c>
      <c r="P15" s="10"/>
    </row>
    <row r="16" spans="1:133">
      <c r="A16" s="12"/>
      <c r="B16" s="25">
        <v>331.2</v>
      </c>
      <c r="C16" s="20" t="s">
        <v>19</v>
      </c>
      <c r="D16" s="47">
        <v>0</v>
      </c>
      <c r="E16" s="47">
        <v>119821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119821</v>
      </c>
      <c r="O16" s="48">
        <f t="shared" si="2"/>
        <v>6.1226877874297392</v>
      </c>
      <c r="P16" s="9"/>
    </row>
    <row r="17" spans="1:16">
      <c r="A17" s="12"/>
      <c r="B17" s="25">
        <v>331.69</v>
      </c>
      <c r="C17" s="20" t="s">
        <v>139</v>
      </c>
      <c r="D17" s="47">
        <v>0</v>
      </c>
      <c r="E17" s="47">
        <v>43691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43691</v>
      </c>
      <c r="O17" s="48">
        <f t="shared" si="2"/>
        <v>2.2325498211548287</v>
      </c>
      <c r="P17" s="9"/>
    </row>
    <row r="18" spans="1:16">
      <c r="A18" s="12"/>
      <c r="B18" s="25">
        <v>331.9</v>
      </c>
      <c r="C18" s="20" t="s">
        <v>21</v>
      </c>
      <c r="D18" s="47">
        <v>0</v>
      </c>
      <c r="E18" s="47">
        <v>27034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27034</v>
      </c>
      <c r="O18" s="48">
        <f t="shared" si="2"/>
        <v>1.3814001021972406</v>
      </c>
      <c r="P18" s="9"/>
    </row>
    <row r="19" spans="1:16">
      <c r="A19" s="12"/>
      <c r="B19" s="25">
        <v>334.1</v>
      </c>
      <c r="C19" s="20" t="s">
        <v>22</v>
      </c>
      <c r="D19" s="47">
        <v>24832</v>
      </c>
      <c r="E19" s="47">
        <v>0</v>
      </c>
      <c r="F19" s="47">
        <v>0</v>
      </c>
      <c r="G19" s="47">
        <v>1230784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1255616</v>
      </c>
      <c r="O19" s="48">
        <f t="shared" si="2"/>
        <v>64.160245273377612</v>
      </c>
      <c r="P19" s="9"/>
    </row>
    <row r="20" spans="1:16">
      <c r="A20" s="12"/>
      <c r="B20" s="25">
        <v>334.2</v>
      </c>
      <c r="C20" s="20" t="s">
        <v>23</v>
      </c>
      <c r="D20" s="47">
        <v>0</v>
      </c>
      <c r="E20" s="47">
        <v>260920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260920</v>
      </c>
      <c r="O20" s="48">
        <f t="shared" si="2"/>
        <v>13.332652018395503</v>
      </c>
      <c r="P20" s="9"/>
    </row>
    <row r="21" spans="1:16">
      <c r="A21" s="12"/>
      <c r="B21" s="25">
        <v>334.34</v>
      </c>
      <c r="C21" s="20" t="s">
        <v>24</v>
      </c>
      <c r="D21" s="47">
        <v>0</v>
      </c>
      <c r="E21" s="47">
        <v>90909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90909</v>
      </c>
      <c r="O21" s="48">
        <f t="shared" si="2"/>
        <v>4.6453244762391419</v>
      </c>
      <c r="P21" s="9"/>
    </row>
    <row r="22" spans="1:16">
      <c r="A22" s="12"/>
      <c r="B22" s="25">
        <v>334.39</v>
      </c>
      <c r="C22" s="20" t="s">
        <v>25</v>
      </c>
      <c r="D22" s="47">
        <v>0</v>
      </c>
      <c r="E22" s="47">
        <v>107750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5" si="5">SUM(D22:M22)</f>
        <v>107750</v>
      </c>
      <c r="O22" s="48">
        <f t="shared" si="2"/>
        <v>5.5058763413387837</v>
      </c>
      <c r="P22" s="9"/>
    </row>
    <row r="23" spans="1:16">
      <c r="A23" s="12"/>
      <c r="B23" s="25">
        <v>334.49</v>
      </c>
      <c r="C23" s="20" t="s">
        <v>26</v>
      </c>
      <c r="D23" s="47">
        <v>0</v>
      </c>
      <c r="E23" s="47">
        <v>0</v>
      </c>
      <c r="F23" s="47">
        <v>0</v>
      </c>
      <c r="G23" s="47">
        <v>838683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838683</v>
      </c>
      <c r="O23" s="48">
        <f t="shared" si="2"/>
        <v>42.855544200306589</v>
      </c>
      <c r="P23" s="9"/>
    </row>
    <row r="24" spans="1:16">
      <c r="A24" s="12"/>
      <c r="B24" s="25">
        <v>334.61</v>
      </c>
      <c r="C24" s="20" t="s">
        <v>27</v>
      </c>
      <c r="D24" s="47">
        <v>104481</v>
      </c>
      <c r="E24" s="47">
        <v>0</v>
      </c>
      <c r="F24" s="47">
        <v>0</v>
      </c>
      <c r="G24" s="47">
        <v>0</v>
      </c>
      <c r="H24" s="47">
        <v>0</v>
      </c>
      <c r="I24" s="47">
        <v>13668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118149</v>
      </c>
      <c r="O24" s="48">
        <f t="shared" si="2"/>
        <v>6.0372508942258563</v>
      </c>
      <c r="P24" s="9"/>
    </row>
    <row r="25" spans="1:16">
      <c r="A25" s="12"/>
      <c r="B25" s="25">
        <v>334.69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8501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8501</v>
      </c>
      <c r="O25" s="48">
        <f t="shared" si="2"/>
        <v>0.43438937148696988</v>
      </c>
      <c r="P25" s="9"/>
    </row>
    <row r="26" spans="1:16">
      <c r="A26" s="12"/>
      <c r="B26" s="25">
        <v>334.7</v>
      </c>
      <c r="C26" s="20" t="s">
        <v>29</v>
      </c>
      <c r="D26" s="47">
        <v>227263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227263</v>
      </c>
      <c r="O26" s="48">
        <f t="shared" si="2"/>
        <v>11.61282575370465</v>
      </c>
      <c r="P26" s="9"/>
    </row>
    <row r="27" spans="1:16">
      <c r="A27" s="12"/>
      <c r="B27" s="25">
        <v>335.12</v>
      </c>
      <c r="C27" s="20" t="s">
        <v>150</v>
      </c>
      <c r="D27" s="47">
        <v>418591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418591</v>
      </c>
      <c r="O27" s="48">
        <f t="shared" si="2"/>
        <v>21.389422585590189</v>
      </c>
      <c r="P27" s="9"/>
    </row>
    <row r="28" spans="1:16">
      <c r="A28" s="12"/>
      <c r="B28" s="25">
        <v>335.13</v>
      </c>
      <c r="C28" s="20" t="s">
        <v>151</v>
      </c>
      <c r="D28" s="47">
        <v>15644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15644</v>
      </c>
      <c r="O28" s="48">
        <f t="shared" si="2"/>
        <v>0.79938681655595301</v>
      </c>
      <c r="P28" s="9"/>
    </row>
    <row r="29" spans="1:16">
      <c r="A29" s="12"/>
      <c r="B29" s="25">
        <v>335.14</v>
      </c>
      <c r="C29" s="20" t="s">
        <v>152</v>
      </c>
      <c r="D29" s="47">
        <v>25668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25668</v>
      </c>
      <c r="O29" s="48">
        <f t="shared" si="2"/>
        <v>1.3115993868165559</v>
      </c>
      <c r="P29" s="9"/>
    </row>
    <row r="30" spans="1:16">
      <c r="A30" s="12"/>
      <c r="B30" s="25">
        <v>335.15</v>
      </c>
      <c r="C30" s="20" t="s">
        <v>153</v>
      </c>
      <c r="D30" s="47">
        <v>991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991</v>
      </c>
      <c r="O30" s="48">
        <f t="shared" si="2"/>
        <v>5.0638732754215633E-2</v>
      </c>
      <c r="P30" s="9"/>
    </row>
    <row r="31" spans="1:16">
      <c r="A31" s="12"/>
      <c r="B31" s="25">
        <v>335.16</v>
      </c>
      <c r="C31" s="20" t="s">
        <v>154</v>
      </c>
      <c r="D31" s="47">
        <v>217000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217000</v>
      </c>
      <c r="O31" s="48">
        <f t="shared" si="2"/>
        <v>11.088400613183444</v>
      </c>
      <c r="P31" s="9"/>
    </row>
    <row r="32" spans="1:16">
      <c r="A32" s="12"/>
      <c r="B32" s="25">
        <v>335.18</v>
      </c>
      <c r="C32" s="20" t="s">
        <v>155</v>
      </c>
      <c r="D32" s="47">
        <v>1465869</v>
      </c>
      <c r="E32" s="47">
        <v>754176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2220045</v>
      </c>
      <c r="O32" s="48">
        <f t="shared" si="2"/>
        <v>113.44123658661216</v>
      </c>
      <c r="P32" s="9"/>
    </row>
    <row r="33" spans="1:16">
      <c r="A33" s="12"/>
      <c r="B33" s="25">
        <v>335.49</v>
      </c>
      <c r="C33" s="20" t="s">
        <v>37</v>
      </c>
      <c r="D33" s="47">
        <v>0</v>
      </c>
      <c r="E33" s="47">
        <v>1595816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1595816</v>
      </c>
      <c r="O33" s="48">
        <f t="shared" si="2"/>
        <v>81.543995912110375</v>
      </c>
      <c r="P33" s="9"/>
    </row>
    <row r="34" spans="1:16">
      <c r="A34" s="12"/>
      <c r="B34" s="25">
        <v>335.5</v>
      </c>
      <c r="C34" s="20" t="s">
        <v>38</v>
      </c>
      <c r="D34" s="47">
        <v>0</v>
      </c>
      <c r="E34" s="47">
        <v>224361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224361</v>
      </c>
      <c r="O34" s="48">
        <f t="shared" si="2"/>
        <v>11.464537557485947</v>
      </c>
      <c r="P34" s="9"/>
    </row>
    <row r="35" spans="1:16">
      <c r="A35" s="12"/>
      <c r="B35" s="25">
        <v>335.7</v>
      </c>
      <c r="C35" s="20" t="s">
        <v>39</v>
      </c>
      <c r="D35" s="47">
        <v>5042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5042</v>
      </c>
      <c r="O35" s="48">
        <f t="shared" si="2"/>
        <v>0.25763924374041902</v>
      </c>
      <c r="P35" s="9"/>
    </row>
    <row r="36" spans="1:16">
      <c r="A36" s="12"/>
      <c r="B36" s="25">
        <v>337.9</v>
      </c>
      <c r="C36" s="20" t="s">
        <v>120</v>
      </c>
      <c r="D36" s="47">
        <v>18961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18961</v>
      </c>
      <c r="O36" s="48">
        <f t="shared" si="2"/>
        <v>0.96888094021461424</v>
      </c>
      <c r="P36" s="9"/>
    </row>
    <row r="37" spans="1:16">
      <c r="A37" s="12"/>
      <c r="B37" s="25">
        <v>339</v>
      </c>
      <c r="C37" s="20" t="s">
        <v>42</v>
      </c>
      <c r="D37" s="47">
        <v>22718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22718</v>
      </c>
      <c r="O37" s="48">
        <f t="shared" ref="O37:O68" si="6">(N37/O$88)</f>
        <v>1.1608584568216658</v>
      </c>
      <c r="P37" s="9"/>
    </row>
    <row r="38" spans="1:16" ht="15.75">
      <c r="A38" s="29" t="s">
        <v>47</v>
      </c>
      <c r="B38" s="30"/>
      <c r="C38" s="31"/>
      <c r="D38" s="32">
        <f t="shared" ref="D38:M38" si="7">SUM(D39:D64)</f>
        <v>348898</v>
      </c>
      <c r="E38" s="32">
        <f t="shared" si="7"/>
        <v>1465050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1847635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3661583</v>
      </c>
      <c r="O38" s="46">
        <f t="shared" si="6"/>
        <v>187.10183955033213</v>
      </c>
      <c r="P38" s="10"/>
    </row>
    <row r="39" spans="1:16">
      <c r="A39" s="12"/>
      <c r="B39" s="25">
        <v>341.1</v>
      </c>
      <c r="C39" s="20" t="s">
        <v>156</v>
      </c>
      <c r="D39" s="47">
        <v>0</v>
      </c>
      <c r="E39" s="47">
        <v>50867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50867</v>
      </c>
      <c r="O39" s="48">
        <f t="shared" si="6"/>
        <v>2.5992335206949413</v>
      </c>
      <c r="P39" s="9"/>
    </row>
    <row r="40" spans="1:16">
      <c r="A40" s="12"/>
      <c r="B40" s="25">
        <v>341.15</v>
      </c>
      <c r="C40" s="20" t="s">
        <v>157</v>
      </c>
      <c r="D40" s="47">
        <v>0</v>
      </c>
      <c r="E40" s="47">
        <v>27294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64" si="8">SUM(D40:M40)</f>
        <v>27294</v>
      </c>
      <c r="O40" s="48">
        <f t="shared" si="6"/>
        <v>1.3946857434849258</v>
      </c>
      <c r="P40" s="9"/>
    </row>
    <row r="41" spans="1:16">
      <c r="A41" s="12"/>
      <c r="B41" s="25">
        <v>341.16</v>
      </c>
      <c r="C41" s="20" t="s">
        <v>158</v>
      </c>
      <c r="D41" s="47">
        <v>0</v>
      </c>
      <c r="E41" s="47">
        <v>18484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18484</v>
      </c>
      <c r="O41" s="48">
        <f t="shared" si="6"/>
        <v>0.94450689831374557</v>
      </c>
      <c r="P41" s="9"/>
    </row>
    <row r="42" spans="1:16">
      <c r="A42" s="12"/>
      <c r="B42" s="25">
        <v>341.2</v>
      </c>
      <c r="C42" s="20" t="s">
        <v>159</v>
      </c>
      <c r="D42" s="47">
        <v>0</v>
      </c>
      <c r="E42" s="47">
        <v>33531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33531</v>
      </c>
      <c r="O42" s="48">
        <f t="shared" si="6"/>
        <v>1.7133878385283596</v>
      </c>
      <c r="P42" s="9"/>
    </row>
    <row r="43" spans="1:16">
      <c r="A43" s="12"/>
      <c r="B43" s="25">
        <v>341.3</v>
      </c>
      <c r="C43" s="20" t="s">
        <v>212</v>
      </c>
      <c r="D43" s="47">
        <v>10391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10391</v>
      </c>
      <c r="O43" s="48">
        <f t="shared" si="6"/>
        <v>0.530965763924374</v>
      </c>
      <c r="P43" s="9"/>
    </row>
    <row r="44" spans="1:16">
      <c r="A44" s="12"/>
      <c r="B44" s="25">
        <v>341.51</v>
      </c>
      <c r="C44" s="20" t="s">
        <v>160</v>
      </c>
      <c r="D44" s="47">
        <v>153548</v>
      </c>
      <c r="E44" s="47">
        <v>3287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156835</v>
      </c>
      <c r="O44" s="48">
        <f t="shared" si="6"/>
        <v>8.0140521205927442</v>
      </c>
      <c r="P44" s="9"/>
    </row>
    <row r="45" spans="1:16">
      <c r="A45" s="12"/>
      <c r="B45" s="25">
        <v>341.52</v>
      </c>
      <c r="C45" s="20" t="s">
        <v>161</v>
      </c>
      <c r="D45" s="47">
        <v>0</v>
      </c>
      <c r="E45" s="47">
        <v>11383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11383</v>
      </c>
      <c r="O45" s="48">
        <f t="shared" si="6"/>
        <v>0.58165559529892696</v>
      </c>
      <c r="P45" s="9"/>
    </row>
    <row r="46" spans="1:16">
      <c r="A46" s="12"/>
      <c r="B46" s="25">
        <v>341.56</v>
      </c>
      <c r="C46" s="20" t="s">
        <v>163</v>
      </c>
      <c r="D46" s="47">
        <v>18471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18471</v>
      </c>
      <c r="O46" s="48">
        <f t="shared" si="6"/>
        <v>0.94384261624936128</v>
      </c>
      <c r="P46" s="9"/>
    </row>
    <row r="47" spans="1:16">
      <c r="A47" s="12"/>
      <c r="B47" s="25">
        <v>341.9</v>
      </c>
      <c r="C47" s="20" t="s">
        <v>164</v>
      </c>
      <c r="D47" s="47">
        <v>0</v>
      </c>
      <c r="E47" s="47">
        <v>9651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9651</v>
      </c>
      <c r="O47" s="48">
        <f t="shared" si="6"/>
        <v>0.4931527848748084</v>
      </c>
      <c r="P47" s="9"/>
    </row>
    <row r="48" spans="1:16">
      <c r="A48" s="12"/>
      <c r="B48" s="25">
        <v>342.1</v>
      </c>
      <c r="C48" s="20" t="s">
        <v>56</v>
      </c>
      <c r="D48" s="47">
        <v>0</v>
      </c>
      <c r="E48" s="47">
        <v>337523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337523</v>
      </c>
      <c r="O48" s="48">
        <f t="shared" si="6"/>
        <v>17.246959632089933</v>
      </c>
      <c r="P48" s="9"/>
    </row>
    <row r="49" spans="1:16">
      <c r="A49" s="12"/>
      <c r="B49" s="25">
        <v>342.4</v>
      </c>
      <c r="C49" s="20" t="s">
        <v>58</v>
      </c>
      <c r="D49" s="47">
        <v>0</v>
      </c>
      <c r="E49" s="47">
        <v>125108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125108</v>
      </c>
      <c r="O49" s="48">
        <f t="shared" si="6"/>
        <v>6.3928461931527849</v>
      </c>
      <c r="P49" s="9"/>
    </row>
    <row r="50" spans="1:16">
      <c r="A50" s="12"/>
      <c r="B50" s="25">
        <v>342.6</v>
      </c>
      <c r="C50" s="20" t="s">
        <v>59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1132821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1132821</v>
      </c>
      <c r="O50" s="48">
        <f t="shared" si="6"/>
        <v>57.885590189064892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714814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714814</v>
      </c>
      <c r="O51" s="48">
        <f t="shared" si="6"/>
        <v>36.526009197751662</v>
      </c>
      <c r="P51" s="9"/>
    </row>
    <row r="52" spans="1:16">
      <c r="A52" s="12"/>
      <c r="B52" s="25">
        <v>344.9</v>
      </c>
      <c r="C52" s="20" t="s">
        <v>165</v>
      </c>
      <c r="D52" s="47">
        <v>0</v>
      </c>
      <c r="E52" s="47">
        <v>2840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2840</v>
      </c>
      <c r="O52" s="48">
        <f t="shared" si="6"/>
        <v>0.14512008175779254</v>
      </c>
      <c r="P52" s="9"/>
    </row>
    <row r="53" spans="1:16">
      <c r="A53" s="12"/>
      <c r="B53" s="25">
        <v>346.4</v>
      </c>
      <c r="C53" s="20" t="s">
        <v>62</v>
      </c>
      <c r="D53" s="47">
        <v>17671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17671</v>
      </c>
      <c r="O53" s="48">
        <f t="shared" si="6"/>
        <v>0.9029637199795606</v>
      </c>
      <c r="P53" s="9"/>
    </row>
    <row r="54" spans="1:16">
      <c r="A54" s="12"/>
      <c r="B54" s="25">
        <v>347.1</v>
      </c>
      <c r="C54" s="20" t="s">
        <v>63</v>
      </c>
      <c r="D54" s="47">
        <v>107610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107610</v>
      </c>
      <c r="O54" s="48">
        <f t="shared" si="6"/>
        <v>5.4987225344915691</v>
      </c>
      <c r="P54" s="9"/>
    </row>
    <row r="55" spans="1:16">
      <c r="A55" s="12"/>
      <c r="B55" s="25">
        <v>347.2</v>
      </c>
      <c r="C55" s="20" t="s">
        <v>64</v>
      </c>
      <c r="D55" s="47">
        <v>2569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2569</v>
      </c>
      <c r="O55" s="48">
        <f t="shared" si="6"/>
        <v>0.13127235564639755</v>
      </c>
      <c r="P55" s="9"/>
    </row>
    <row r="56" spans="1:16">
      <c r="A56" s="12"/>
      <c r="B56" s="25">
        <v>348.61</v>
      </c>
      <c r="C56" s="20" t="s">
        <v>186</v>
      </c>
      <c r="D56" s="47">
        <v>0</v>
      </c>
      <c r="E56" s="47">
        <v>781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781</v>
      </c>
      <c r="O56" s="48">
        <f t="shared" si="6"/>
        <v>3.9908022483392945E-2</v>
      </c>
      <c r="P56" s="9"/>
    </row>
    <row r="57" spans="1:16">
      <c r="A57" s="12"/>
      <c r="B57" s="25">
        <v>348.82</v>
      </c>
      <c r="C57" s="20" t="s">
        <v>166</v>
      </c>
      <c r="D57" s="47">
        <v>0</v>
      </c>
      <c r="E57" s="47">
        <v>465415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465415</v>
      </c>
      <c r="O57" s="48">
        <f t="shared" si="6"/>
        <v>23.782064384261624</v>
      </c>
      <c r="P57" s="9"/>
    </row>
    <row r="58" spans="1:16">
      <c r="A58" s="12"/>
      <c r="B58" s="25">
        <v>348.85</v>
      </c>
      <c r="C58" s="20" t="s">
        <v>167</v>
      </c>
      <c r="D58" s="47">
        <v>0</v>
      </c>
      <c r="E58" s="47">
        <v>22037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22037</v>
      </c>
      <c r="O58" s="48">
        <f t="shared" si="6"/>
        <v>1.1260602963719979</v>
      </c>
      <c r="P58" s="9"/>
    </row>
    <row r="59" spans="1:16">
      <c r="A59" s="12"/>
      <c r="B59" s="25">
        <v>348.92099999999999</v>
      </c>
      <c r="C59" s="20" t="s">
        <v>168</v>
      </c>
      <c r="D59" s="47">
        <v>0</v>
      </c>
      <c r="E59" s="47">
        <v>6172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6172</v>
      </c>
      <c r="O59" s="48">
        <f t="shared" si="6"/>
        <v>0.31538068472151254</v>
      </c>
      <c r="P59" s="9"/>
    </row>
    <row r="60" spans="1:16">
      <c r="A60" s="12"/>
      <c r="B60" s="25">
        <v>348.92200000000003</v>
      </c>
      <c r="C60" s="20" t="s">
        <v>169</v>
      </c>
      <c r="D60" s="47">
        <v>0</v>
      </c>
      <c r="E60" s="47">
        <v>6172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6172</v>
      </c>
      <c r="O60" s="48">
        <f t="shared" si="6"/>
        <v>0.31538068472151254</v>
      </c>
      <c r="P60" s="9"/>
    </row>
    <row r="61" spans="1:16">
      <c r="A61" s="12"/>
      <c r="B61" s="25">
        <v>348.923</v>
      </c>
      <c r="C61" s="20" t="s">
        <v>170</v>
      </c>
      <c r="D61" s="47">
        <v>0</v>
      </c>
      <c r="E61" s="47">
        <v>6172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6172</v>
      </c>
      <c r="O61" s="48">
        <f t="shared" si="6"/>
        <v>0.31538068472151254</v>
      </c>
      <c r="P61" s="9"/>
    </row>
    <row r="62" spans="1:16">
      <c r="A62" s="12"/>
      <c r="B62" s="25">
        <v>348.92399999999998</v>
      </c>
      <c r="C62" s="20" t="s">
        <v>171</v>
      </c>
      <c r="D62" s="47">
        <v>0</v>
      </c>
      <c r="E62" s="47">
        <v>6172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6172</v>
      </c>
      <c r="O62" s="48">
        <f t="shared" si="6"/>
        <v>0.31538068472151254</v>
      </c>
      <c r="P62" s="9"/>
    </row>
    <row r="63" spans="1:16">
      <c r="A63" s="12"/>
      <c r="B63" s="25">
        <v>348.93099999999998</v>
      </c>
      <c r="C63" s="20" t="s">
        <v>172</v>
      </c>
      <c r="D63" s="47">
        <v>0</v>
      </c>
      <c r="E63" s="47">
        <v>271293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271293</v>
      </c>
      <c r="O63" s="48">
        <f t="shared" si="6"/>
        <v>13.862698007153806</v>
      </c>
      <c r="P63" s="9"/>
    </row>
    <row r="64" spans="1:16">
      <c r="A64" s="12"/>
      <c r="B64" s="25">
        <v>349</v>
      </c>
      <c r="C64" s="20" t="s">
        <v>1</v>
      </c>
      <c r="D64" s="47">
        <v>38638</v>
      </c>
      <c r="E64" s="47">
        <v>60868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99506</v>
      </c>
      <c r="O64" s="48">
        <f t="shared" si="6"/>
        <v>5.0846193152784878</v>
      </c>
      <c r="P64" s="9"/>
    </row>
    <row r="65" spans="1:16" ht="15.75">
      <c r="A65" s="29" t="s">
        <v>48</v>
      </c>
      <c r="B65" s="30"/>
      <c r="C65" s="31"/>
      <c r="D65" s="32">
        <f t="shared" ref="D65:M65" si="9">SUM(D66:D73)</f>
        <v>14385</v>
      </c>
      <c r="E65" s="32">
        <f t="shared" si="9"/>
        <v>366163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>
        <f t="shared" si="9"/>
        <v>0</v>
      </c>
      <c r="N65" s="32">
        <f>SUM(D65:M65)</f>
        <v>380548</v>
      </c>
      <c r="O65" s="46">
        <f t="shared" si="6"/>
        <v>19.445477772100155</v>
      </c>
      <c r="P65" s="10"/>
    </row>
    <row r="66" spans="1:16">
      <c r="A66" s="13"/>
      <c r="B66" s="40">
        <v>351.1</v>
      </c>
      <c r="C66" s="21" t="s">
        <v>82</v>
      </c>
      <c r="D66" s="47">
        <v>816</v>
      </c>
      <c r="E66" s="47">
        <v>140234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141050</v>
      </c>
      <c r="O66" s="48">
        <f t="shared" si="6"/>
        <v>7.2074603985692383</v>
      </c>
      <c r="P66" s="9"/>
    </row>
    <row r="67" spans="1:16">
      <c r="A67" s="13"/>
      <c r="B67" s="40">
        <v>351.4</v>
      </c>
      <c r="C67" s="21" t="s">
        <v>209</v>
      </c>
      <c r="D67" s="47">
        <v>0</v>
      </c>
      <c r="E67" s="47">
        <v>13128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3" si="10">SUM(D67:M67)</f>
        <v>13128</v>
      </c>
      <c r="O67" s="48">
        <f t="shared" si="6"/>
        <v>0.67082268778742971</v>
      </c>
      <c r="P67" s="9"/>
    </row>
    <row r="68" spans="1:16">
      <c r="A68" s="13"/>
      <c r="B68" s="40">
        <v>351.5</v>
      </c>
      <c r="C68" s="21" t="s">
        <v>83</v>
      </c>
      <c r="D68" s="47">
        <v>0</v>
      </c>
      <c r="E68" s="47">
        <v>150113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150113</v>
      </c>
      <c r="O68" s="48">
        <f t="shared" si="6"/>
        <v>7.6705671946857432</v>
      </c>
      <c r="P68" s="9"/>
    </row>
    <row r="69" spans="1:16">
      <c r="A69" s="13"/>
      <c r="B69" s="40">
        <v>351.7</v>
      </c>
      <c r="C69" s="21" t="s">
        <v>173</v>
      </c>
      <c r="D69" s="47">
        <v>0</v>
      </c>
      <c r="E69" s="47">
        <v>90359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90359</v>
      </c>
      <c r="O69" s="48">
        <f t="shared" ref="O69:O86" si="11">(N69/O$88)</f>
        <v>4.6172202350536535</v>
      </c>
      <c r="P69" s="9"/>
    </row>
    <row r="70" spans="1:16">
      <c r="A70" s="13"/>
      <c r="B70" s="40">
        <v>351.8</v>
      </c>
      <c r="C70" s="21" t="s">
        <v>174</v>
      </c>
      <c r="D70" s="47">
        <v>0</v>
      </c>
      <c r="E70" s="47">
        <v>-42215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-42215</v>
      </c>
      <c r="O70" s="48">
        <f t="shared" si="11"/>
        <v>-2.1571282575370465</v>
      </c>
      <c r="P70" s="9"/>
    </row>
    <row r="71" spans="1:16">
      <c r="A71" s="13"/>
      <c r="B71" s="40">
        <v>351.9</v>
      </c>
      <c r="C71" s="21" t="s">
        <v>175</v>
      </c>
      <c r="D71" s="47">
        <v>0</v>
      </c>
      <c r="E71" s="47">
        <v>13004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13004</v>
      </c>
      <c r="O71" s="48">
        <f t="shared" si="11"/>
        <v>0.66448645886561064</v>
      </c>
      <c r="P71" s="9"/>
    </row>
    <row r="72" spans="1:16">
      <c r="A72" s="13"/>
      <c r="B72" s="40">
        <v>352</v>
      </c>
      <c r="C72" s="21" t="s">
        <v>84</v>
      </c>
      <c r="D72" s="47">
        <v>13569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13569</v>
      </c>
      <c r="O72" s="48">
        <f t="shared" si="11"/>
        <v>0.69335717935615737</v>
      </c>
      <c r="P72" s="9"/>
    </row>
    <row r="73" spans="1:16">
      <c r="A73" s="13"/>
      <c r="B73" s="40">
        <v>356</v>
      </c>
      <c r="C73" s="21" t="s">
        <v>123</v>
      </c>
      <c r="D73" s="47">
        <v>0</v>
      </c>
      <c r="E73" s="47">
        <v>1540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1540</v>
      </c>
      <c r="O73" s="48">
        <f t="shared" si="11"/>
        <v>7.8691875319366375E-2</v>
      </c>
      <c r="P73" s="9"/>
    </row>
    <row r="74" spans="1:16" ht="15.75">
      <c r="A74" s="29" t="s">
        <v>4</v>
      </c>
      <c r="B74" s="30"/>
      <c r="C74" s="31"/>
      <c r="D74" s="32">
        <f t="shared" ref="D74:M74" si="12">SUM(D75:D80)</f>
        <v>312274</v>
      </c>
      <c r="E74" s="32">
        <f t="shared" si="12"/>
        <v>1110430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27700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6" si="13">SUM(D74:M74)</f>
        <v>1450404</v>
      </c>
      <c r="O74" s="46">
        <f t="shared" si="11"/>
        <v>74.113643331630044</v>
      </c>
      <c r="P74" s="10"/>
    </row>
    <row r="75" spans="1:16">
      <c r="A75" s="12"/>
      <c r="B75" s="25">
        <v>361.1</v>
      </c>
      <c r="C75" s="20" t="s">
        <v>86</v>
      </c>
      <c r="D75" s="47">
        <v>126078</v>
      </c>
      <c r="E75" s="47">
        <v>157745</v>
      </c>
      <c r="F75" s="47">
        <v>0</v>
      </c>
      <c r="G75" s="47">
        <v>0</v>
      </c>
      <c r="H75" s="47">
        <v>0</v>
      </c>
      <c r="I75" s="47">
        <v>185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284008</v>
      </c>
      <c r="O75" s="48">
        <f t="shared" si="11"/>
        <v>14.512416964741952</v>
      </c>
      <c r="P75" s="9"/>
    </row>
    <row r="76" spans="1:16">
      <c r="A76" s="12"/>
      <c r="B76" s="25">
        <v>362</v>
      </c>
      <c r="C76" s="20" t="s">
        <v>87</v>
      </c>
      <c r="D76" s="47">
        <v>5600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5600</v>
      </c>
      <c r="O76" s="48">
        <f t="shared" si="11"/>
        <v>0.28615227388860498</v>
      </c>
      <c r="P76" s="9"/>
    </row>
    <row r="77" spans="1:16">
      <c r="A77" s="12"/>
      <c r="B77" s="25">
        <v>364</v>
      </c>
      <c r="C77" s="20" t="s">
        <v>178</v>
      </c>
      <c r="D77" s="47">
        <v>0</v>
      </c>
      <c r="E77" s="47">
        <v>122000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122000</v>
      </c>
      <c r="O77" s="48">
        <f t="shared" si="11"/>
        <v>6.234031681144609</v>
      </c>
      <c r="P77" s="9"/>
    </row>
    <row r="78" spans="1:16">
      <c r="A78" s="12"/>
      <c r="B78" s="25">
        <v>365</v>
      </c>
      <c r="C78" s="20" t="s">
        <v>179</v>
      </c>
      <c r="D78" s="47">
        <v>0</v>
      </c>
      <c r="E78" s="47">
        <v>30112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30112</v>
      </c>
      <c r="O78" s="48">
        <f t="shared" si="11"/>
        <v>1.5386816555952989</v>
      </c>
      <c r="P78" s="9"/>
    </row>
    <row r="79" spans="1:16">
      <c r="A79" s="12"/>
      <c r="B79" s="25">
        <v>369.3</v>
      </c>
      <c r="C79" s="20" t="s">
        <v>116</v>
      </c>
      <c r="D79" s="47">
        <v>26206</v>
      </c>
      <c r="E79" s="47">
        <v>788552</v>
      </c>
      <c r="F79" s="47">
        <v>0</v>
      </c>
      <c r="G79" s="47">
        <v>0</v>
      </c>
      <c r="H79" s="47">
        <v>0</v>
      </c>
      <c r="I79" s="47">
        <v>27515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842273</v>
      </c>
      <c r="O79" s="48">
        <f t="shared" si="11"/>
        <v>43.03898824731732</v>
      </c>
      <c r="P79" s="9"/>
    </row>
    <row r="80" spans="1:16">
      <c r="A80" s="12"/>
      <c r="B80" s="25">
        <v>369.9</v>
      </c>
      <c r="C80" s="20" t="s">
        <v>91</v>
      </c>
      <c r="D80" s="47">
        <v>154390</v>
      </c>
      <c r="E80" s="47">
        <v>12021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166411</v>
      </c>
      <c r="O80" s="48">
        <f t="shared" si="11"/>
        <v>8.5033725089422578</v>
      </c>
      <c r="P80" s="9"/>
    </row>
    <row r="81" spans="1:119" ht="15.75">
      <c r="A81" s="29" t="s">
        <v>49</v>
      </c>
      <c r="B81" s="30"/>
      <c r="C81" s="31"/>
      <c r="D81" s="32">
        <f t="shared" ref="D81:M81" si="14">SUM(D82:D85)</f>
        <v>359008</v>
      </c>
      <c r="E81" s="32">
        <f t="shared" si="14"/>
        <v>19300534</v>
      </c>
      <c r="F81" s="32">
        <f t="shared" si="14"/>
        <v>0</v>
      </c>
      <c r="G81" s="32">
        <f t="shared" si="14"/>
        <v>3750000</v>
      </c>
      <c r="H81" s="32">
        <f t="shared" si="14"/>
        <v>0</v>
      </c>
      <c r="I81" s="32">
        <f t="shared" si="14"/>
        <v>620342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24029884</v>
      </c>
      <c r="O81" s="46">
        <f t="shared" si="11"/>
        <v>1227.8939192641799</v>
      </c>
      <c r="P81" s="9"/>
    </row>
    <row r="82" spans="1:119">
      <c r="A82" s="12"/>
      <c r="B82" s="25">
        <v>381</v>
      </c>
      <c r="C82" s="20" t="s">
        <v>92</v>
      </c>
      <c r="D82" s="47">
        <v>359008</v>
      </c>
      <c r="E82" s="47">
        <v>15401292</v>
      </c>
      <c r="F82" s="47">
        <v>0</v>
      </c>
      <c r="G82" s="47">
        <v>3750000</v>
      </c>
      <c r="H82" s="47">
        <v>0</v>
      </c>
      <c r="I82" s="47">
        <v>620342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20130642</v>
      </c>
      <c r="O82" s="48">
        <f t="shared" si="11"/>
        <v>1028.648032703117</v>
      </c>
      <c r="P82" s="9"/>
    </row>
    <row r="83" spans="1:119">
      <c r="A83" s="12"/>
      <c r="B83" s="25">
        <v>383</v>
      </c>
      <c r="C83" s="20" t="s">
        <v>190</v>
      </c>
      <c r="D83" s="47">
        <v>0</v>
      </c>
      <c r="E83" s="47">
        <v>122244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122244</v>
      </c>
      <c r="O83" s="48">
        <f t="shared" si="11"/>
        <v>6.2464997445068979</v>
      </c>
      <c r="P83" s="9"/>
    </row>
    <row r="84" spans="1:119">
      <c r="A84" s="12"/>
      <c r="B84" s="25">
        <v>384</v>
      </c>
      <c r="C84" s="20" t="s">
        <v>180</v>
      </c>
      <c r="D84" s="47">
        <v>0</v>
      </c>
      <c r="E84" s="47">
        <v>3776953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3776953</v>
      </c>
      <c r="O84" s="48">
        <f t="shared" si="11"/>
        <v>192.99708737864077</v>
      </c>
      <c r="P84" s="9"/>
    </row>
    <row r="85" spans="1:119" ht="15.75" thickBot="1">
      <c r="A85" s="12"/>
      <c r="B85" s="25">
        <v>389.9</v>
      </c>
      <c r="C85" s="20" t="s">
        <v>182</v>
      </c>
      <c r="D85" s="47">
        <v>0</v>
      </c>
      <c r="E85" s="47">
        <v>45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45</v>
      </c>
      <c r="O85" s="48">
        <f t="shared" si="11"/>
        <v>2.2994379151762903E-3</v>
      </c>
      <c r="P85" s="9"/>
    </row>
    <row r="86" spans="1:119" ht="16.5" thickBot="1">
      <c r="A86" s="14" t="s">
        <v>66</v>
      </c>
      <c r="B86" s="23"/>
      <c r="C86" s="22"/>
      <c r="D86" s="15">
        <f t="shared" ref="D86:M86" si="15">SUM(D5,D11,D15,D38,D65,D74,D81)</f>
        <v>10941559</v>
      </c>
      <c r="E86" s="15">
        <f t="shared" si="15"/>
        <v>30284600</v>
      </c>
      <c r="F86" s="15">
        <f t="shared" si="15"/>
        <v>0</v>
      </c>
      <c r="G86" s="15">
        <f t="shared" si="15"/>
        <v>5819467</v>
      </c>
      <c r="H86" s="15">
        <f t="shared" si="15"/>
        <v>0</v>
      </c>
      <c r="I86" s="15">
        <f t="shared" si="15"/>
        <v>3783951</v>
      </c>
      <c r="J86" s="15">
        <f t="shared" si="15"/>
        <v>0</v>
      </c>
      <c r="K86" s="15">
        <f t="shared" si="15"/>
        <v>0</v>
      </c>
      <c r="L86" s="15">
        <f t="shared" si="15"/>
        <v>0</v>
      </c>
      <c r="M86" s="15">
        <f t="shared" si="15"/>
        <v>0</v>
      </c>
      <c r="N86" s="15">
        <f t="shared" si="13"/>
        <v>50829577</v>
      </c>
      <c r="O86" s="38">
        <f t="shared" si="11"/>
        <v>2597.3212570260603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9" t="s">
        <v>217</v>
      </c>
      <c r="M88" s="49"/>
      <c r="N88" s="49"/>
      <c r="O88" s="44">
        <v>19570</v>
      </c>
    </row>
    <row r="89" spans="1:119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</row>
    <row r="90" spans="1:119" ht="15.75" customHeight="1" thickBot="1">
      <c r="A90" s="53" t="s">
        <v>126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7220735</v>
      </c>
      <c r="E5" s="27">
        <f t="shared" si="0"/>
        <v>4045018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11265753</v>
      </c>
      <c r="O5" s="33">
        <f t="shared" ref="O5:O36" si="2">(N5/O$89)</f>
        <v>578.53196733939296</v>
      </c>
      <c r="P5" s="6"/>
    </row>
    <row r="6" spans="1:133">
      <c r="A6" s="12"/>
      <c r="B6" s="25">
        <v>311</v>
      </c>
      <c r="C6" s="20" t="s">
        <v>3</v>
      </c>
      <c r="D6" s="47">
        <v>7129899</v>
      </c>
      <c r="E6" s="47">
        <v>131345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7261244</v>
      </c>
      <c r="O6" s="48">
        <f t="shared" si="2"/>
        <v>372.88779335490165</v>
      </c>
      <c r="P6" s="9"/>
    </row>
    <row r="7" spans="1:133">
      <c r="A7" s="12"/>
      <c r="B7" s="25">
        <v>312.3</v>
      </c>
      <c r="C7" s="20" t="s">
        <v>12</v>
      </c>
      <c r="D7" s="47">
        <v>0</v>
      </c>
      <c r="E7" s="47">
        <v>324782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324782</v>
      </c>
      <c r="O7" s="48">
        <f t="shared" si="2"/>
        <v>16.678580598777796</v>
      </c>
      <c r="P7" s="9"/>
    </row>
    <row r="8" spans="1:133">
      <c r="A8" s="12"/>
      <c r="B8" s="25">
        <v>312.41000000000003</v>
      </c>
      <c r="C8" s="20" t="s">
        <v>13</v>
      </c>
      <c r="D8" s="47">
        <v>0</v>
      </c>
      <c r="E8" s="47">
        <v>1639655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1639655</v>
      </c>
      <c r="O8" s="48">
        <f t="shared" si="2"/>
        <v>84.201458429620502</v>
      </c>
      <c r="P8" s="9"/>
    </row>
    <row r="9" spans="1:133">
      <c r="A9" s="12"/>
      <c r="B9" s="25">
        <v>312.60000000000002</v>
      </c>
      <c r="C9" s="20" t="s">
        <v>135</v>
      </c>
      <c r="D9" s="47">
        <v>0</v>
      </c>
      <c r="E9" s="47">
        <v>1949236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1949236</v>
      </c>
      <c r="O9" s="48">
        <f t="shared" si="2"/>
        <v>100.09941970934113</v>
      </c>
      <c r="P9" s="9"/>
    </row>
    <row r="10" spans="1:133">
      <c r="A10" s="12"/>
      <c r="B10" s="25">
        <v>315</v>
      </c>
      <c r="C10" s="20" t="s">
        <v>148</v>
      </c>
      <c r="D10" s="47">
        <v>81388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81388</v>
      </c>
      <c r="O10" s="48">
        <f t="shared" si="2"/>
        <v>4.1795306321573458</v>
      </c>
      <c r="P10" s="9"/>
    </row>
    <row r="11" spans="1:133">
      <c r="A11" s="12"/>
      <c r="B11" s="25">
        <v>316</v>
      </c>
      <c r="C11" s="20" t="s">
        <v>149</v>
      </c>
      <c r="D11" s="47">
        <v>9448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9448</v>
      </c>
      <c r="O11" s="48">
        <f t="shared" si="2"/>
        <v>0.48518461459456685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216403</v>
      </c>
      <c r="E12" s="32">
        <f t="shared" si="3"/>
        <v>616313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1282378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2115094</v>
      </c>
      <c r="O12" s="46">
        <f t="shared" si="2"/>
        <v>108.6167513993735</v>
      </c>
      <c r="P12" s="10"/>
    </row>
    <row r="13" spans="1:133">
      <c r="A13" s="12"/>
      <c r="B13" s="25">
        <v>322</v>
      </c>
      <c r="C13" s="20" t="s">
        <v>0</v>
      </c>
      <c r="D13" s="47">
        <v>181773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181773</v>
      </c>
      <c r="O13" s="48">
        <f t="shared" si="2"/>
        <v>9.3346171622246192</v>
      </c>
      <c r="P13" s="9"/>
    </row>
    <row r="14" spans="1:133">
      <c r="A14" s="12"/>
      <c r="B14" s="25">
        <v>325.10000000000002</v>
      </c>
      <c r="C14" s="20" t="s">
        <v>136</v>
      </c>
      <c r="D14" s="47">
        <v>0</v>
      </c>
      <c r="E14" s="47">
        <v>616313</v>
      </c>
      <c r="F14" s="47">
        <v>0</v>
      </c>
      <c r="G14" s="47">
        <v>0</v>
      </c>
      <c r="H14" s="47">
        <v>0</v>
      </c>
      <c r="I14" s="47">
        <v>1282378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1898691</v>
      </c>
      <c r="O14" s="48">
        <f t="shared" si="2"/>
        <v>97.503774456940377</v>
      </c>
      <c r="P14" s="9"/>
    </row>
    <row r="15" spans="1:133">
      <c r="A15" s="12"/>
      <c r="B15" s="25">
        <v>329</v>
      </c>
      <c r="C15" s="20" t="s">
        <v>17</v>
      </c>
      <c r="D15" s="47">
        <v>34630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34630</v>
      </c>
      <c r="O15" s="48">
        <f t="shared" si="2"/>
        <v>1.7783597802084938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SUM(D17:D40)</f>
        <v>2705070</v>
      </c>
      <c r="E16" s="32">
        <f t="shared" si="4"/>
        <v>3303980</v>
      </c>
      <c r="F16" s="32">
        <f t="shared" si="4"/>
        <v>0</v>
      </c>
      <c r="G16" s="32">
        <f t="shared" si="4"/>
        <v>1013005</v>
      </c>
      <c r="H16" s="32">
        <f t="shared" si="4"/>
        <v>0</v>
      </c>
      <c r="I16" s="32">
        <f t="shared" si="4"/>
        <v>23949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7046004</v>
      </c>
      <c r="O16" s="46">
        <f t="shared" si="2"/>
        <v>361.83454013249116</v>
      </c>
      <c r="P16" s="10"/>
    </row>
    <row r="17" spans="1:16">
      <c r="A17" s="12"/>
      <c r="B17" s="25">
        <v>331.1</v>
      </c>
      <c r="C17" s="20" t="s">
        <v>18</v>
      </c>
      <c r="D17" s="47">
        <v>61588</v>
      </c>
      <c r="E17" s="47">
        <v>5000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66588</v>
      </c>
      <c r="O17" s="48">
        <f t="shared" si="2"/>
        <v>3.4195039285164075</v>
      </c>
      <c r="P17" s="9"/>
    </row>
    <row r="18" spans="1:16">
      <c r="A18" s="12"/>
      <c r="B18" s="25">
        <v>331.2</v>
      </c>
      <c r="C18" s="20" t="s">
        <v>19</v>
      </c>
      <c r="D18" s="47">
        <v>0</v>
      </c>
      <c r="E18" s="47">
        <v>96708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96708</v>
      </c>
      <c r="O18" s="48">
        <f t="shared" si="2"/>
        <v>4.9662609767370203</v>
      </c>
      <c r="P18" s="9"/>
    </row>
    <row r="19" spans="1:16">
      <c r="A19" s="12"/>
      <c r="B19" s="25">
        <v>331.49</v>
      </c>
      <c r="C19" s="20" t="s">
        <v>185</v>
      </c>
      <c r="D19" s="47">
        <v>0</v>
      </c>
      <c r="E19" s="47">
        <v>0</v>
      </c>
      <c r="F19" s="47">
        <v>0</v>
      </c>
      <c r="G19" s="47">
        <v>600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600</v>
      </c>
      <c r="O19" s="48">
        <f t="shared" si="2"/>
        <v>3.0811893390848867E-2</v>
      </c>
      <c r="P19" s="9"/>
    </row>
    <row r="20" spans="1:16">
      <c r="A20" s="12"/>
      <c r="B20" s="25">
        <v>331.69</v>
      </c>
      <c r="C20" s="20" t="s">
        <v>139</v>
      </c>
      <c r="D20" s="47">
        <v>0</v>
      </c>
      <c r="E20" s="47">
        <v>43085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43085</v>
      </c>
      <c r="O20" s="48">
        <f t="shared" si="2"/>
        <v>2.2125507112412057</v>
      </c>
      <c r="P20" s="9"/>
    </row>
    <row r="21" spans="1:16">
      <c r="A21" s="12"/>
      <c r="B21" s="25">
        <v>331.9</v>
      </c>
      <c r="C21" s="20" t="s">
        <v>21</v>
      </c>
      <c r="D21" s="47">
        <v>0</v>
      </c>
      <c r="E21" s="47">
        <v>31381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31381</v>
      </c>
      <c r="O21" s="48">
        <f t="shared" si="2"/>
        <v>1.6115133774970472</v>
      </c>
      <c r="P21" s="9"/>
    </row>
    <row r="22" spans="1:16">
      <c r="A22" s="12"/>
      <c r="B22" s="25">
        <v>334.1</v>
      </c>
      <c r="C22" s="20" t="s">
        <v>22</v>
      </c>
      <c r="D22" s="47">
        <v>231926</v>
      </c>
      <c r="E22" s="47">
        <v>0</v>
      </c>
      <c r="F22" s="47">
        <v>0</v>
      </c>
      <c r="G22" s="47">
        <v>623531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855457</v>
      </c>
      <c r="O22" s="48">
        <f t="shared" si="2"/>
        <v>43.930416474092333</v>
      </c>
      <c r="P22" s="9"/>
    </row>
    <row r="23" spans="1:16">
      <c r="A23" s="12"/>
      <c r="B23" s="25">
        <v>334.2</v>
      </c>
      <c r="C23" s="20" t="s">
        <v>23</v>
      </c>
      <c r="D23" s="47">
        <v>0</v>
      </c>
      <c r="E23" s="47">
        <v>240447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240447</v>
      </c>
      <c r="O23" s="48">
        <f t="shared" si="2"/>
        <v>12.347712216915729</v>
      </c>
      <c r="P23" s="9"/>
    </row>
    <row r="24" spans="1:16">
      <c r="A24" s="12"/>
      <c r="B24" s="25">
        <v>334.34</v>
      </c>
      <c r="C24" s="20" t="s">
        <v>24</v>
      </c>
      <c r="D24" s="47">
        <v>0</v>
      </c>
      <c r="E24" s="47">
        <v>90888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90888</v>
      </c>
      <c r="O24" s="48">
        <f t="shared" si="2"/>
        <v>4.6673856108457867</v>
      </c>
      <c r="P24" s="9"/>
    </row>
    <row r="25" spans="1:16">
      <c r="A25" s="12"/>
      <c r="B25" s="25">
        <v>334.39</v>
      </c>
      <c r="C25" s="20" t="s">
        <v>25</v>
      </c>
      <c r="D25" s="47">
        <v>0</v>
      </c>
      <c r="E25" s="47">
        <v>79014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8" si="5">SUM(D25:M25)</f>
        <v>79014</v>
      </c>
      <c r="O25" s="48">
        <f t="shared" si="2"/>
        <v>4.0576182406408874</v>
      </c>
      <c r="P25" s="9"/>
    </row>
    <row r="26" spans="1:16">
      <c r="A26" s="12"/>
      <c r="B26" s="25">
        <v>334.49</v>
      </c>
      <c r="C26" s="20" t="s">
        <v>26</v>
      </c>
      <c r="D26" s="47">
        <v>0</v>
      </c>
      <c r="E26" s="47">
        <v>0</v>
      </c>
      <c r="F26" s="47">
        <v>0</v>
      </c>
      <c r="G26" s="47">
        <v>330691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330691</v>
      </c>
      <c r="O26" s="48">
        <f t="shared" si="2"/>
        <v>16.982026395522006</v>
      </c>
      <c r="P26" s="9"/>
    </row>
    <row r="27" spans="1:16">
      <c r="A27" s="12"/>
      <c r="B27" s="25">
        <v>334.61</v>
      </c>
      <c r="C27" s="20" t="s">
        <v>27</v>
      </c>
      <c r="D27" s="47">
        <v>32468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32468</v>
      </c>
      <c r="O27" s="48">
        <f t="shared" si="2"/>
        <v>1.6673342576901351</v>
      </c>
      <c r="P27" s="9"/>
    </row>
    <row r="28" spans="1:16">
      <c r="A28" s="12"/>
      <c r="B28" s="25">
        <v>334.69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23949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23949</v>
      </c>
      <c r="O28" s="48">
        <f t="shared" si="2"/>
        <v>1.2298567246957326</v>
      </c>
      <c r="P28" s="9"/>
    </row>
    <row r="29" spans="1:16">
      <c r="A29" s="12"/>
      <c r="B29" s="25">
        <v>334.7</v>
      </c>
      <c r="C29" s="20" t="s">
        <v>29</v>
      </c>
      <c r="D29" s="47">
        <v>260104</v>
      </c>
      <c r="E29" s="47">
        <v>0</v>
      </c>
      <c r="F29" s="47">
        <v>0</v>
      </c>
      <c r="G29" s="47">
        <v>58183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318287</v>
      </c>
      <c r="O29" s="48">
        <f t="shared" si="2"/>
        <v>16.345041852821854</v>
      </c>
      <c r="P29" s="9"/>
    </row>
    <row r="30" spans="1:16">
      <c r="A30" s="12"/>
      <c r="B30" s="25">
        <v>335.12</v>
      </c>
      <c r="C30" s="20" t="s">
        <v>150</v>
      </c>
      <c r="D30" s="47">
        <v>403576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403576</v>
      </c>
      <c r="O30" s="48">
        <f t="shared" si="2"/>
        <v>20.72490114517537</v>
      </c>
      <c r="P30" s="9"/>
    </row>
    <row r="31" spans="1:16">
      <c r="A31" s="12"/>
      <c r="B31" s="25">
        <v>335.13</v>
      </c>
      <c r="C31" s="20" t="s">
        <v>151</v>
      </c>
      <c r="D31" s="47">
        <v>16347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16347</v>
      </c>
      <c r="O31" s="48">
        <f t="shared" si="2"/>
        <v>0.83947003543367738</v>
      </c>
      <c r="P31" s="9"/>
    </row>
    <row r="32" spans="1:16">
      <c r="A32" s="12"/>
      <c r="B32" s="25">
        <v>335.14</v>
      </c>
      <c r="C32" s="20" t="s">
        <v>152</v>
      </c>
      <c r="D32" s="47">
        <v>23153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23153</v>
      </c>
      <c r="O32" s="48">
        <f t="shared" si="2"/>
        <v>1.1889796127972063</v>
      </c>
      <c r="P32" s="9"/>
    </row>
    <row r="33" spans="1:16">
      <c r="A33" s="12"/>
      <c r="B33" s="25">
        <v>335.15</v>
      </c>
      <c r="C33" s="20" t="s">
        <v>153</v>
      </c>
      <c r="D33" s="47">
        <v>1132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1132</v>
      </c>
      <c r="O33" s="48">
        <f t="shared" si="2"/>
        <v>5.8131772197401531E-2</v>
      </c>
      <c r="P33" s="9"/>
    </row>
    <row r="34" spans="1:16">
      <c r="A34" s="12"/>
      <c r="B34" s="25">
        <v>335.16</v>
      </c>
      <c r="C34" s="20" t="s">
        <v>154</v>
      </c>
      <c r="D34" s="47">
        <v>217000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217000</v>
      </c>
      <c r="O34" s="48">
        <f t="shared" si="2"/>
        <v>11.143634776357008</v>
      </c>
      <c r="P34" s="9"/>
    </row>
    <row r="35" spans="1:16">
      <c r="A35" s="12"/>
      <c r="B35" s="25">
        <v>335.18</v>
      </c>
      <c r="C35" s="20" t="s">
        <v>155</v>
      </c>
      <c r="D35" s="47">
        <v>1412075</v>
      </c>
      <c r="E35" s="47">
        <v>769020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2181095</v>
      </c>
      <c r="O35" s="48">
        <f t="shared" si="2"/>
        <v>112.00611102552251</v>
      </c>
      <c r="P35" s="9"/>
    </row>
    <row r="36" spans="1:16">
      <c r="A36" s="12"/>
      <c r="B36" s="25">
        <v>335.49</v>
      </c>
      <c r="C36" s="20" t="s">
        <v>37</v>
      </c>
      <c r="D36" s="47">
        <v>0</v>
      </c>
      <c r="E36" s="47">
        <v>1551457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1551457</v>
      </c>
      <c r="O36" s="48">
        <f t="shared" si="2"/>
        <v>79.672212807477024</v>
      </c>
      <c r="P36" s="9"/>
    </row>
    <row r="37" spans="1:16">
      <c r="A37" s="12"/>
      <c r="B37" s="25">
        <v>335.5</v>
      </c>
      <c r="C37" s="20" t="s">
        <v>38</v>
      </c>
      <c r="D37" s="47">
        <v>0</v>
      </c>
      <c r="E37" s="47">
        <v>396980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396980</v>
      </c>
      <c r="O37" s="48">
        <f t="shared" ref="O37:O68" si="6">(N37/O$89)</f>
        <v>20.386175730498639</v>
      </c>
      <c r="P37" s="9"/>
    </row>
    <row r="38" spans="1:16">
      <c r="A38" s="12"/>
      <c r="B38" s="25">
        <v>335.7</v>
      </c>
      <c r="C38" s="20" t="s">
        <v>39</v>
      </c>
      <c r="D38" s="47">
        <v>5092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5092</v>
      </c>
      <c r="O38" s="48">
        <f t="shared" si="6"/>
        <v>0.26149026857700408</v>
      </c>
      <c r="P38" s="9"/>
    </row>
    <row r="39" spans="1:16">
      <c r="A39" s="12"/>
      <c r="B39" s="25">
        <v>337.9</v>
      </c>
      <c r="C39" s="20" t="s">
        <v>120</v>
      </c>
      <c r="D39" s="47">
        <v>18223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18223</v>
      </c>
      <c r="O39" s="48">
        <f t="shared" si="6"/>
        <v>0.93580855543573149</v>
      </c>
      <c r="P39" s="9"/>
    </row>
    <row r="40" spans="1:16">
      <c r="A40" s="12"/>
      <c r="B40" s="25">
        <v>339</v>
      </c>
      <c r="C40" s="20" t="s">
        <v>42</v>
      </c>
      <c r="D40" s="47">
        <v>22386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22386</v>
      </c>
      <c r="O40" s="48">
        <f t="shared" si="6"/>
        <v>1.1495917424125712</v>
      </c>
      <c r="P40" s="9"/>
    </row>
    <row r="41" spans="1:16" ht="15.75">
      <c r="A41" s="29" t="s">
        <v>47</v>
      </c>
      <c r="B41" s="30"/>
      <c r="C41" s="31"/>
      <c r="D41" s="32">
        <f t="shared" ref="D41:M41" si="7">SUM(D42:D67)</f>
        <v>354303</v>
      </c>
      <c r="E41" s="32">
        <f t="shared" si="7"/>
        <v>1149895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1897255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3401453</v>
      </c>
      <c r="O41" s="46">
        <f t="shared" si="6"/>
        <v>174.67534534997176</v>
      </c>
      <c r="P41" s="10"/>
    </row>
    <row r="42" spans="1:16">
      <c r="A42" s="12"/>
      <c r="B42" s="25">
        <v>341.1</v>
      </c>
      <c r="C42" s="20" t="s">
        <v>156</v>
      </c>
      <c r="D42" s="47">
        <v>0</v>
      </c>
      <c r="E42" s="47">
        <v>70624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70624</v>
      </c>
      <c r="O42" s="48">
        <f t="shared" si="6"/>
        <v>3.6267652647255173</v>
      </c>
      <c r="P42" s="9"/>
    </row>
    <row r="43" spans="1:16">
      <c r="A43" s="12"/>
      <c r="B43" s="25">
        <v>341.15</v>
      </c>
      <c r="C43" s="20" t="s">
        <v>157</v>
      </c>
      <c r="D43" s="47">
        <v>0</v>
      </c>
      <c r="E43" s="47">
        <v>-27996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7" si="8">SUM(D43:M43)</f>
        <v>-27996</v>
      </c>
      <c r="O43" s="48">
        <f t="shared" si="6"/>
        <v>-1.4376829456170082</v>
      </c>
      <c r="P43" s="9"/>
    </row>
    <row r="44" spans="1:16">
      <c r="A44" s="12"/>
      <c r="B44" s="25">
        <v>341.16</v>
      </c>
      <c r="C44" s="20" t="s">
        <v>158</v>
      </c>
      <c r="D44" s="47">
        <v>0</v>
      </c>
      <c r="E44" s="47">
        <v>18580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18580</v>
      </c>
      <c r="O44" s="48">
        <f t="shared" si="6"/>
        <v>0.95414163200328661</v>
      </c>
      <c r="P44" s="9"/>
    </row>
    <row r="45" spans="1:16">
      <c r="A45" s="12"/>
      <c r="B45" s="25">
        <v>341.2</v>
      </c>
      <c r="C45" s="20" t="s">
        <v>159</v>
      </c>
      <c r="D45" s="47">
        <v>0</v>
      </c>
      <c r="E45" s="47">
        <v>44159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44159</v>
      </c>
      <c r="O45" s="48">
        <f t="shared" si="6"/>
        <v>2.2677040004108253</v>
      </c>
      <c r="P45" s="9"/>
    </row>
    <row r="46" spans="1:16">
      <c r="A46" s="12"/>
      <c r="B46" s="25">
        <v>341.3</v>
      </c>
      <c r="C46" s="20" t="s">
        <v>212</v>
      </c>
      <c r="D46" s="47">
        <v>9851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9851</v>
      </c>
      <c r="O46" s="48">
        <f t="shared" si="6"/>
        <v>0.50587993632208694</v>
      </c>
      <c r="P46" s="9"/>
    </row>
    <row r="47" spans="1:16">
      <c r="A47" s="12"/>
      <c r="B47" s="25">
        <v>341.51</v>
      </c>
      <c r="C47" s="20" t="s">
        <v>160</v>
      </c>
      <c r="D47" s="47">
        <v>178760</v>
      </c>
      <c r="E47" s="47">
        <v>4018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182778</v>
      </c>
      <c r="O47" s="48">
        <f t="shared" si="6"/>
        <v>9.3862270836542905</v>
      </c>
      <c r="P47" s="9"/>
    </row>
    <row r="48" spans="1:16">
      <c r="A48" s="12"/>
      <c r="B48" s="25">
        <v>341.52</v>
      </c>
      <c r="C48" s="20" t="s">
        <v>161</v>
      </c>
      <c r="D48" s="47">
        <v>0</v>
      </c>
      <c r="E48" s="47">
        <v>20962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20962</v>
      </c>
      <c r="O48" s="48">
        <f t="shared" si="6"/>
        <v>1.0764648487649566</v>
      </c>
      <c r="P48" s="9"/>
    </row>
    <row r="49" spans="1:16">
      <c r="A49" s="12"/>
      <c r="B49" s="25">
        <v>341.56</v>
      </c>
      <c r="C49" s="20" t="s">
        <v>163</v>
      </c>
      <c r="D49" s="47">
        <v>17966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17966</v>
      </c>
      <c r="O49" s="48">
        <f t="shared" si="6"/>
        <v>0.92261079443331795</v>
      </c>
      <c r="P49" s="9"/>
    </row>
    <row r="50" spans="1:16">
      <c r="A50" s="12"/>
      <c r="B50" s="25">
        <v>341.9</v>
      </c>
      <c r="C50" s="20" t="s">
        <v>164</v>
      </c>
      <c r="D50" s="47">
        <v>0</v>
      </c>
      <c r="E50" s="47">
        <v>9665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9665</v>
      </c>
      <c r="O50" s="48">
        <f t="shared" si="6"/>
        <v>0.49632824937092385</v>
      </c>
      <c r="P50" s="9"/>
    </row>
    <row r="51" spans="1:16">
      <c r="A51" s="12"/>
      <c r="B51" s="25">
        <v>342.1</v>
      </c>
      <c r="C51" s="20" t="s">
        <v>56</v>
      </c>
      <c r="D51" s="47">
        <v>0</v>
      </c>
      <c r="E51" s="47">
        <v>172390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172390</v>
      </c>
      <c r="O51" s="48">
        <f t="shared" si="6"/>
        <v>8.8527705027473935</v>
      </c>
      <c r="P51" s="9"/>
    </row>
    <row r="52" spans="1:16">
      <c r="A52" s="12"/>
      <c r="B52" s="25">
        <v>342.4</v>
      </c>
      <c r="C52" s="20" t="s">
        <v>58</v>
      </c>
      <c r="D52" s="47">
        <v>0</v>
      </c>
      <c r="E52" s="47">
        <v>107888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107888</v>
      </c>
      <c r="O52" s="48">
        <f t="shared" si="6"/>
        <v>5.5403892569198376</v>
      </c>
      <c r="P52" s="9"/>
    </row>
    <row r="53" spans="1:16">
      <c r="A53" s="12"/>
      <c r="B53" s="25">
        <v>342.6</v>
      </c>
      <c r="C53" s="20" t="s">
        <v>59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1412224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1412224</v>
      </c>
      <c r="O53" s="48">
        <f t="shared" si="6"/>
        <v>72.52215888666359</v>
      </c>
      <c r="P53" s="9"/>
    </row>
    <row r="54" spans="1:16">
      <c r="A54" s="12"/>
      <c r="B54" s="25">
        <v>343.4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485031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485031</v>
      </c>
      <c r="O54" s="48">
        <f t="shared" si="6"/>
        <v>24.907872438761363</v>
      </c>
      <c r="P54" s="9"/>
    </row>
    <row r="55" spans="1:16">
      <c r="A55" s="12"/>
      <c r="B55" s="25">
        <v>344.9</v>
      </c>
      <c r="C55" s="20" t="s">
        <v>165</v>
      </c>
      <c r="D55" s="47">
        <v>0</v>
      </c>
      <c r="E55" s="47">
        <v>2595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2595</v>
      </c>
      <c r="O55" s="48">
        <f t="shared" si="6"/>
        <v>0.13326143891542136</v>
      </c>
      <c r="P55" s="9"/>
    </row>
    <row r="56" spans="1:16">
      <c r="A56" s="12"/>
      <c r="B56" s="25">
        <v>346.4</v>
      </c>
      <c r="C56" s="20" t="s">
        <v>62</v>
      </c>
      <c r="D56" s="47">
        <v>15856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15856</v>
      </c>
      <c r="O56" s="48">
        <f t="shared" si="6"/>
        <v>0.81425563600883277</v>
      </c>
      <c r="P56" s="9"/>
    </row>
    <row r="57" spans="1:16">
      <c r="A57" s="12"/>
      <c r="B57" s="25">
        <v>347.1</v>
      </c>
      <c r="C57" s="20" t="s">
        <v>63</v>
      </c>
      <c r="D57" s="47">
        <v>107610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107610</v>
      </c>
      <c r="O57" s="48">
        <f t="shared" si="6"/>
        <v>5.5261130796487441</v>
      </c>
      <c r="P57" s="9"/>
    </row>
    <row r="58" spans="1:16">
      <c r="A58" s="12"/>
      <c r="B58" s="25">
        <v>347.2</v>
      </c>
      <c r="C58" s="20" t="s">
        <v>64</v>
      </c>
      <c r="D58" s="47">
        <v>1600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1600</v>
      </c>
      <c r="O58" s="48">
        <f t="shared" si="6"/>
        <v>8.2165049042263641E-2</v>
      </c>
      <c r="P58" s="9"/>
    </row>
    <row r="59" spans="1:16">
      <c r="A59" s="12"/>
      <c r="B59" s="25">
        <v>348.61</v>
      </c>
      <c r="C59" s="20" t="s">
        <v>186</v>
      </c>
      <c r="D59" s="47">
        <v>0</v>
      </c>
      <c r="E59" s="47">
        <v>1342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1342</v>
      </c>
      <c r="O59" s="48">
        <f t="shared" si="6"/>
        <v>6.8915934884198629E-2</v>
      </c>
      <c r="P59" s="9"/>
    </row>
    <row r="60" spans="1:16">
      <c r="A60" s="12"/>
      <c r="B60" s="25">
        <v>348.82</v>
      </c>
      <c r="C60" s="20" t="s">
        <v>166</v>
      </c>
      <c r="D60" s="47">
        <v>0</v>
      </c>
      <c r="E60" s="47">
        <v>414462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414462</v>
      </c>
      <c r="O60" s="48">
        <f t="shared" si="6"/>
        <v>21.283931597596673</v>
      </c>
      <c r="P60" s="9"/>
    </row>
    <row r="61" spans="1:16">
      <c r="A61" s="12"/>
      <c r="B61" s="25">
        <v>348.85</v>
      </c>
      <c r="C61" s="20" t="s">
        <v>167</v>
      </c>
      <c r="D61" s="47">
        <v>0</v>
      </c>
      <c r="E61" s="47">
        <v>23906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23906</v>
      </c>
      <c r="O61" s="48">
        <f t="shared" si="6"/>
        <v>1.2276485390027216</v>
      </c>
      <c r="P61" s="9"/>
    </row>
    <row r="62" spans="1:16">
      <c r="A62" s="12"/>
      <c r="B62" s="25">
        <v>348.92099999999999</v>
      </c>
      <c r="C62" s="20" t="s">
        <v>168</v>
      </c>
      <c r="D62" s="47">
        <v>0</v>
      </c>
      <c r="E62" s="47">
        <v>7332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7332</v>
      </c>
      <c r="O62" s="48">
        <f t="shared" si="6"/>
        <v>0.37652133723617315</v>
      </c>
      <c r="P62" s="9"/>
    </row>
    <row r="63" spans="1:16">
      <c r="A63" s="12"/>
      <c r="B63" s="25">
        <v>348.92200000000003</v>
      </c>
      <c r="C63" s="20" t="s">
        <v>169</v>
      </c>
      <c r="D63" s="47">
        <v>0</v>
      </c>
      <c r="E63" s="47">
        <v>7332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7332</v>
      </c>
      <c r="O63" s="48">
        <f t="shared" si="6"/>
        <v>0.37652133723617315</v>
      </c>
      <c r="P63" s="9"/>
    </row>
    <row r="64" spans="1:16">
      <c r="A64" s="12"/>
      <c r="B64" s="25">
        <v>348.923</v>
      </c>
      <c r="C64" s="20" t="s">
        <v>170</v>
      </c>
      <c r="D64" s="47">
        <v>0</v>
      </c>
      <c r="E64" s="47">
        <v>7332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7332</v>
      </c>
      <c r="O64" s="48">
        <f t="shared" si="6"/>
        <v>0.37652133723617315</v>
      </c>
      <c r="P64" s="9"/>
    </row>
    <row r="65" spans="1:16">
      <c r="A65" s="12"/>
      <c r="B65" s="25">
        <v>348.92399999999998</v>
      </c>
      <c r="C65" s="20" t="s">
        <v>171</v>
      </c>
      <c r="D65" s="47">
        <v>0</v>
      </c>
      <c r="E65" s="47">
        <v>7332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7332</v>
      </c>
      <c r="O65" s="48">
        <f t="shared" si="6"/>
        <v>0.37652133723617315</v>
      </c>
      <c r="P65" s="9"/>
    </row>
    <row r="66" spans="1:16">
      <c r="A66" s="12"/>
      <c r="B66" s="25">
        <v>348.93099999999998</v>
      </c>
      <c r="C66" s="20" t="s">
        <v>172</v>
      </c>
      <c r="D66" s="47">
        <v>0</v>
      </c>
      <c r="E66" s="47">
        <v>244026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244026</v>
      </c>
      <c r="O66" s="48">
        <f t="shared" si="6"/>
        <v>12.531505160992143</v>
      </c>
      <c r="P66" s="9"/>
    </row>
    <row r="67" spans="1:16">
      <c r="A67" s="12"/>
      <c r="B67" s="25">
        <v>349</v>
      </c>
      <c r="C67" s="20" t="s">
        <v>1</v>
      </c>
      <c r="D67" s="47">
        <v>22660</v>
      </c>
      <c r="E67" s="47">
        <v>13946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36606</v>
      </c>
      <c r="O67" s="48">
        <f t="shared" si="6"/>
        <v>1.8798336157756894</v>
      </c>
      <c r="P67" s="9"/>
    </row>
    <row r="68" spans="1:16" ht="15.75">
      <c r="A68" s="29" t="s">
        <v>48</v>
      </c>
      <c r="B68" s="30"/>
      <c r="C68" s="31"/>
      <c r="D68" s="32">
        <f t="shared" ref="D68:M68" si="9">SUM(D69:D76)</f>
        <v>14036</v>
      </c>
      <c r="E68" s="32">
        <f t="shared" si="9"/>
        <v>323706</v>
      </c>
      <c r="F68" s="32">
        <f t="shared" si="9"/>
        <v>0</v>
      </c>
      <c r="G68" s="32">
        <f t="shared" si="9"/>
        <v>0</v>
      </c>
      <c r="H68" s="32">
        <f t="shared" si="9"/>
        <v>0</v>
      </c>
      <c r="I68" s="32">
        <f t="shared" si="9"/>
        <v>0</v>
      </c>
      <c r="J68" s="32">
        <f t="shared" si="9"/>
        <v>0</v>
      </c>
      <c r="K68" s="32">
        <f t="shared" si="9"/>
        <v>0</v>
      </c>
      <c r="L68" s="32">
        <f t="shared" si="9"/>
        <v>0</v>
      </c>
      <c r="M68" s="32">
        <f t="shared" si="9"/>
        <v>0</v>
      </c>
      <c r="N68" s="32">
        <f>SUM(D68:M68)</f>
        <v>337742</v>
      </c>
      <c r="O68" s="46">
        <f t="shared" si="6"/>
        <v>17.344117496020129</v>
      </c>
      <c r="P68" s="10"/>
    </row>
    <row r="69" spans="1:16">
      <c r="A69" s="13"/>
      <c r="B69" s="40">
        <v>351.1</v>
      </c>
      <c r="C69" s="21" t="s">
        <v>82</v>
      </c>
      <c r="D69" s="47">
        <v>446</v>
      </c>
      <c r="E69" s="47">
        <v>56041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56487</v>
      </c>
      <c r="O69" s="48">
        <f t="shared" ref="O69:O87" si="10">(N69/O$89)</f>
        <v>2.9007857032814668</v>
      </c>
      <c r="P69" s="9"/>
    </row>
    <row r="70" spans="1:16">
      <c r="A70" s="13"/>
      <c r="B70" s="40">
        <v>351.4</v>
      </c>
      <c r="C70" s="21" t="s">
        <v>209</v>
      </c>
      <c r="D70" s="47">
        <v>0</v>
      </c>
      <c r="E70" s="47">
        <v>22086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6" si="11">SUM(D70:M70)</f>
        <v>22086</v>
      </c>
      <c r="O70" s="48">
        <f t="shared" si="10"/>
        <v>1.1341857957171468</v>
      </c>
      <c r="P70" s="9"/>
    </row>
    <row r="71" spans="1:16">
      <c r="A71" s="13"/>
      <c r="B71" s="40">
        <v>351.5</v>
      </c>
      <c r="C71" s="21" t="s">
        <v>83</v>
      </c>
      <c r="D71" s="47">
        <v>0</v>
      </c>
      <c r="E71" s="47">
        <v>113175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113175</v>
      </c>
      <c r="O71" s="48">
        <f t="shared" si="10"/>
        <v>5.8118933908488675</v>
      </c>
      <c r="P71" s="9"/>
    </row>
    <row r="72" spans="1:16">
      <c r="A72" s="13"/>
      <c r="B72" s="40">
        <v>351.7</v>
      </c>
      <c r="C72" s="21" t="s">
        <v>173</v>
      </c>
      <c r="D72" s="47">
        <v>0</v>
      </c>
      <c r="E72" s="47">
        <v>65678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65678</v>
      </c>
      <c r="O72" s="48">
        <f t="shared" si="10"/>
        <v>3.37277255687362</v>
      </c>
      <c r="P72" s="9"/>
    </row>
    <row r="73" spans="1:16">
      <c r="A73" s="13"/>
      <c r="B73" s="40">
        <v>351.8</v>
      </c>
      <c r="C73" s="21" t="s">
        <v>174</v>
      </c>
      <c r="D73" s="47">
        <v>0</v>
      </c>
      <c r="E73" s="47">
        <v>46323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46323</v>
      </c>
      <c r="O73" s="48">
        <f t="shared" si="10"/>
        <v>2.3788322292404867</v>
      </c>
      <c r="P73" s="9"/>
    </row>
    <row r="74" spans="1:16">
      <c r="A74" s="13"/>
      <c r="B74" s="40">
        <v>351.9</v>
      </c>
      <c r="C74" s="21" t="s">
        <v>175</v>
      </c>
      <c r="D74" s="47">
        <v>0</v>
      </c>
      <c r="E74" s="47">
        <v>20353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20353</v>
      </c>
      <c r="O74" s="48">
        <f t="shared" si="10"/>
        <v>1.0451907769732449</v>
      </c>
      <c r="P74" s="9"/>
    </row>
    <row r="75" spans="1:16">
      <c r="A75" s="13"/>
      <c r="B75" s="40">
        <v>352</v>
      </c>
      <c r="C75" s="21" t="s">
        <v>84</v>
      </c>
      <c r="D75" s="47">
        <v>13590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13590</v>
      </c>
      <c r="O75" s="48">
        <f t="shared" si="10"/>
        <v>0.69788938530272682</v>
      </c>
      <c r="P75" s="9"/>
    </row>
    <row r="76" spans="1:16">
      <c r="A76" s="13"/>
      <c r="B76" s="40">
        <v>359</v>
      </c>
      <c r="C76" s="21" t="s">
        <v>85</v>
      </c>
      <c r="D76" s="47">
        <v>0</v>
      </c>
      <c r="E76" s="47">
        <v>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</v>
      </c>
      <c r="O76" s="48">
        <f t="shared" si="10"/>
        <v>2.5676577825707388E-3</v>
      </c>
      <c r="P76" s="9"/>
    </row>
    <row r="77" spans="1:16" ht="15.75">
      <c r="A77" s="29" t="s">
        <v>4</v>
      </c>
      <c r="B77" s="30"/>
      <c r="C77" s="31"/>
      <c r="D77" s="32">
        <f t="shared" ref="D77:M77" si="12">SUM(D78:D82)</f>
        <v>257328</v>
      </c>
      <c r="E77" s="32">
        <f t="shared" si="12"/>
        <v>669245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22638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ref="N77:N87" si="13">SUM(D77:M77)</f>
        <v>949211</v>
      </c>
      <c r="O77" s="46">
        <f t="shared" si="10"/>
        <v>48.744980229035072</v>
      </c>
      <c r="P77" s="10"/>
    </row>
    <row r="78" spans="1:16">
      <c r="A78" s="12"/>
      <c r="B78" s="25">
        <v>361.1</v>
      </c>
      <c r="C78" s="20" t="s">
        <v>86</v>
      </c>
      <c r="D78" s="47">
        <v>64992</v>
      </c>
      <c r="E78" s="47">
        <v>92484</v>
      </c>
      <c r="F78" s="47">
        <v>0</v>
      </c>
      <c r="G78" s="47">
        <v>0</v>
      </c>
      <c r="H78" s="47">
        <v>0</v>
      </c>
      <c r="I78" s="47">
        <v>25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157501</v>
      </c>
      <c r="O78" s="48">
        <f t="shared" si="10"/>
        <v>8.0881733682534787</v>
      </c>
      <c r="P78" s="9"/>
    </row>
    <row r="79" spans="1:16">
      <c r="A79" s="12"/>
      <c r="B79" s="25">
        <v>364</v>
      </c>
      <c r="C79" s="20" t="s">
        <v>178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5250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5250</v>
      </c>
      <c r="O79" s="48">
        <f t="shared" si="10"/>
        <v>0.26960406716992757</v>
      </c>
      <c r="P79" s="9"/>
    </row>
    <row r="80" spans="1:16">
      <c r="A80" s="12"/>
      <c r="B80" s="25">
        <v>365</v>
      </c>
      <c r="C80" s="20" t="s">
        <v>179</v>
      </c>
      <c r="D80" s="47">
        <v>0</v>
      </c>
      <c r="E80" s="47">
        <v>53934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53934</v>
      </c>
      <c r="O80" s="48">
        <f t="shared" si="10"/>
        <v>2.7696810969034047</v>
      </c>
      <c r="P80" s="9"/>
    </row>
    <row r="81" spans="1:119">
      <c r="A81" s="12"/>
      <c r="B81" s="25">
        <v>369.3</v>
      </c>
      <c r="C81" s="20" t="s">
        <v>116</v>
      </c>
      <c r="D81" s="47">
        <v>96291</v>
      </c>
      <c r="E81" s="47">
        <v>522827</v>
      </c>
      <c r="F81" s="47">
        <v>0</v>
      </c>
      <c r="G81" s="47">
        <v>0</v>
      </c>
      <c r="H81" s="47">
        <v>0</v>
      </c>
      <c r="I81" s="47">
        <v>17363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636481</v>
      </c>
      <c r="O81" s="48">
        <f t="shared" si="10"/>
        <v>32.685307862168131</v>
      </c>
      <c r="P81" s="9"/>
    </row>
    <row r="82" spans="1:119">
      <c r="A82" s="12"/>
      <c r="B82" s="25">
        <v>369.9</v>
      </c>
      <c r="C82" s="20" t="s">
        <v>91</v>
      </c>
      <c r="D82" s="47">
        <v>96045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96045</v>
      </c>
      <c r="O82" s="48">
        <f t="shared" si="10"/>
        <v>4.9322138345401321</v>
      </c>
      <c r="P82" s="9"/>
    </row>
    <row r="83" spans="1:119" ht="15.75">
      <c r="A83" s="29" t="s">
        <v>49</v>
      </c>
      <c r="B83" s="30"/>
      <c r="C83" s="31"/>
      <c r="D83" s="32">
        <f t="shared" ref="D83:M83" si="14">SUM(D84:D86)</f>
        <v>308587</v>
      </c>
      <c r="E83" s="32">
        <f t="shared" si="14"/>
        <v>15382594</v>
      </c>
      <c r="F83" s="32">
        <f t="shared" si="14"/>
        <v>0</v>
      </c>
      <c r="G83" s="32">
        <f t="shared" si="14"/>
        <v>0</v>
      </c>
      <c r="H83" s="32">
        <f t="shared" si="14"/>
        <v>0</v>
      </c>
      <c r="I83" s="32">
        <f t="shared" si="14"/>
        <v>605987</v>
      </c>
      <c r="J83" s="32">
        <f t="shared" si="14"/>
        <v>0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 t="shared" si="13"/>
        <v>16297168</v>
      </c>
      <c r="O83" s="46">
        <f t="shared" si="10"/>
        <v>836.91100498125604</v>
      </c>
      <c r="P83" s="9"/>
    </row>
    <row r="84" spans="1:119">
      <c r="A84" s="12"/>
      <c r="B84" s="25">
        <v>381</v>
      </c>
      <c r="C84" s="20" t="s">
        <v>92</v>
      </c>
      <c r="D84" s="47">
        <v>308587</v>
      </c>
      <c r="E84" s="47">
        <v>14820729</v>
      </c>
      <c r="F84" s="47">
        <v>0</v>
      </c>
      <c r="G84" s="47">
        <v>0</v>
      </c>
      <c r="H84" s="47">
        <v>0</v>
      </c>
      <c r="I84" s="47">
        <v>605987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15735303</v>
      </c>
      <c r="O84" s="48">
        <f t="shared" si="10"/>
        <v>808.05746418117394</v>
      </c>
      <c r="P84" s="9"/>
    </row>
    <row r="85" spans="1:119">
      <c r="A85" s="12"/>
      <c r="B85" s="25">
        <v>383</v>
      </c>
      <c r="C85" s="20" t="s">
        <v>190</v>
      </c>
      <c r="D85" s="47">
        <v>0</v>
      </c>
      <c r="E85" s="47">
        <v>553145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553145</v>
      </c>
      <c r="O85" s="48">
        <f t="shared" si="10"/>
        <v>28.405741282801827</v>
      </c>
      <c r="P85" s="9"/>
    </row>
    <row r="86" spans="1:119" ht="15.75" thickBot="1">
      <c r="A86" s="12"/>
      <c r="B86" s="25">
        <v>389.9</v>
      </c>
      <c r="C86" s="20" t="s">
        <v>182</v>
      </c>
      <c r="D86" s="47">
        <v>0</v>
      </c>
      <c r="E86" s="47">
        <v>8720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8720</v>
      </c>
      <c r="O86" s="48">
        <f t="shared" si="10"/>
        <v>0.4477995172803369</v>
      </c>
      <c r="P86" s="9"/>
    </row>
    <row r="87" spans="1:119" ht="16.5" thickBot="1">
      <c r="A87" s="14" t="s">
        <v>66</v>
      </c>
      <c r="B87" s="23"/>
      <c r="C87" s="22"/>
      <c r="D87" s="15">
        <f t="shared" ref="D87:M87" si="15">SUM(D5,D12,D16,D41,D68,D77,D83)</f>
        <v>11076462</v>
      </c>
      <c r="E87" s="15">
        <f t="shared" si="15"/>
        <v>25490751</v>
      </c>
      <c r="F87" s="15">
        <f t="shared" si="15"/>
        <v>0</v>
      </c>
      <c r="G87" s="15">
        <f t="shared" si="15"/>
        <v>1013005</v>
      </c>
      <c r="H87" s="15">
        <f t="shared" si="15"/>
        <v>0</v>
      </c>
      <c r="I87" s="15">
        <f t="shared" si="15"/>
        <v>3832207</v>
      </c>
      <c r="J87" s="15">
        <f t="shared" si="15"/>
        <v>0</v>
      </c>
      <c r="K87" s="15">
        <f t="shared" si="15"/>
        <v>0</v>
      </c>
      <c r="L87" s="15">
        <f t="shared" si="15"/>
        <v>0</v>
      </c>
      <c r="M87" s="15">
        <f t="shared" si="15"/>
        <v>0</v>
      </c>
      <c r="N87" s="15">
        <f t="shared" si="13"/>
        <v>41412425</v>
      </c>
      <c r="O87" s="38">
        <f t="shared" si="10"/>
        <v>2126.6587069275406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49" t="s">
        <v>215</v>
      </c>
      <c r="M89" s="49"/>
      <c r="N89" s="49"/>
      <c r="O89" s="44">
        <v>19473</v>
      </c>
    </row>
    <row r="90" spans="1:119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</row>
    <row r="91" spans="1:119" ht="15.75" customHeight="1" thickBot="1">
      <c r="A91" s="53" t="s">
        <v>126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6853397</v>
      </c>
      <c r="E5" s="27">
        <f t="shared" si="0"/>
        <v>3918718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10772115</v>
      </c>
      <c r="O5" s="33">
        <f t="shared" ref="O5:O36" si="2">(N5/O$86)</f>
        <v>555.92274345873977</v>
      </c>
      <c r="P5" s="6"/>
    </row>
    <row r="6" spans="1:133">
      <c r="A6" s="12"/>
      <c r="B6" s="25">
        <v>311</v>
      </c>
      <c r="C6" s="20" t="s">
        <v>3</v>
      </c>
      <c r="D6" s="47">
        <v>6849096</v>
      </c>
      <c r="E6" s="47">
        <v>121981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6971077</v>
      </c>
      <c r="O6" s="48">
        <f t="shared" si="2"/>
        <v>359.76038602466843</v>
      </c>
      <c r="P6" s="9"/>
    </row>
    <row r="7" spans="1:133">
      <c r="A7" s="12"/>
      <c r="B7" s="25">
        <v>312.3</v>
      </c>
      <c r="C7" s="20" t="s">
        <v>12</v>
      </c>
      <c r="D7" s="47">
        <v>0</v>
      </c>
      <c r="E7" s="47">
        <v>312323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312323</v>
      </c>
      <c r="O7" s="48">
        <f t="shared" si="2"/>
        <v>16.118232956598028</v>
      </c>
      <c r="P7" s="9"/>
    </row>
    <row r="8" spans="1:133">
      <c r="A8" s="12"/>
      <c r="B8" s="25">
        <v>312.41000000000003</v>
      </c>
      <c r="C8" s="20" t="s">
        <v>13</v>
      </c>
      <c r="D8" s="47">
        <v>0</v>
      </c>
      <c r="E8" s="47">
        <v>1626256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1626256</v>
      </c>
      <c r="O8" s="48">
        <f t="shared" si="2"/>
        <v>83.927130102699081</v>
      </c>
      <c r="P8" s="9"/>
    </row>
    <row r="9" spans="1:133">
      <c r="A9" s="12"/>
      <c r="B9" s="25">
        <v>312.60000000000002</v>
      </c>
      <c r="C9" s="20" t="s">
        <v>135</v>
      </c>
      <c r="D9" s="47">
        <v>0</v>
      </c>
      <c r="E9" s="47">
        <v>1858158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1858158</v>
      </c>
      <c r="O9" s="48">
        <f t="shared" si="2"/>
        <v>95.895030190431953</v>
      </c>
      <c r="P9" s="9"/>
    </row>
    <row r="10" spans="1:133">
      <c r="A10" s="12"/>
      <c r="B10" s="25">
        <v>316</v>
      </c>
      <c r="C10" s="20" t="s">
        <v>149</v>
      </c>
      <c r="D10" s="47">
        <v>4301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4301</v>
      </c>
      <c r="O10" s="48">
        <f t="shared" si="2"/>
        <v>0.22196418434226145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SUM(D12:D14)</f>
        <v>196329</v>
      </c>
      <c r="E11" s="32">
        <f t="shared" si="3"/>
        <v>340810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1134814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1671953</v>
      </c>
      <c r="O11" s="46">
        <f t="shared" si="2"/>
        <v>86.285441502812617</v>
      </c>
      <c r="P11" s="10"/>
    </row>
    <row r="12" spans="1:133">
      <c r="A12" s="12"/>
      <c r="B12" s="25">
        <v>322</v>
      </c>
      <c r="C12" s="20" t="s">
        <v>0</v>
      </c>
      <c r="D12" s="47">
        <v>161395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161395</v>
      </c>
      <c r="O12" s="48">
        <f t="shared" si="2"/>
        <v>8.3292047272539609</v>
      </c>
      <c r="P12" s="9"/>
    </row>
    <row r="13" spans="1:133">
      <c r="A13" s="12"/>
      <c r="B13" s="25">
        <v>325.10000000000002</v>
      </c>
      <c r="C13" s="20" t="s">
        <v>136</v>
      </c>
      <c r="D13" s="47">
        <v>0</v>
      </c>
      <c r="E13" s="47">
        <v>340810</v>
      </c>
      <c r="F13" s="47">
        <v>0</v>
      </c>
      <c r="G13" s="47">
        <v>0</v>
      </c>
      <c r="H13" s="47">
        <v>0</v>
      </c>
      <c r="I13" s="47">
        <v>1134814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1475624</v>
      </c>
      <c r="O13" s="48">
        <f t="shared" si="2"/>
        <v>76.153377715848691</v>
      </c>
      <c r="P13" s="9"/>
    </row>
    <row r="14" spans="1:133">
      <c r="A14" s="12"/>
      <c r="B14" s="25">
        <v>329</v>
      </c>
      <c r="C14" s="20" t="s">
        <v>17</v>
      </c>
      <c r="D14" s="47">
        <v>34934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34934</v>
      </c>
      <c r="O14" s="48">
        <f t="shared" si="2"/>
        <v>1.8028590597099654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SUM(D16:D38)</f>
        <v>2754576</v>
      </c>
      <c r="E15" s="32">
        <f t="shared" si="4"/>
        <v>3039958</v>
      </c>
      <c r="F15" s="32">
        <f t="shared" si="4"/>
        <v>0</v>
      </c>
      <c r="G15" s="32">
        <f t="shared" si="4"/>
        <v>5296264</v>
      </c>
      <c r="H15" s="32">
        <f t="shared" si="4"/>
        <v>0</v>
      </c>
      <c r="I15" s="32">
        <f t="shared" si="4"/>
        <v>53206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11144004</v>
      </c>
      <c r="O15" s="46">
        <f t="shared" si="2"/>
        <v>575.1150332868865</v>
      </c>
      <c r="P15" s="10"/>
    </row>
    <row r="16" spans="1:133">
      <c r="A16" s="12"/>
      <c r="B16" s="25">
        <v>331.2</v>
      </c>
      <c r="C16" s="20" t="s">
        <v>19</v>
      </c>
      <c r="D16" s="47">
        <v>54125</v>
      </c>
      <c r="E16" s="47">
        <v>61698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115823</v>
      </c>
      <c r="O16" s="48">
        <f t="shared" si="2"/>
        <v>5.977344274139444</v>
      </c>
      <c r="P16" s="9"/>
    </row>
    <row r="17" spans="1:16">
      <c r="A17" s="12"/>
      <c r="B17" s="25">
        <v>331.49</v>
      </c>
      <c r="C17" s="20" t="s">
        <v>185</v>
      </c>
      <c r="D17" s="47">
        <v>0</v>
      </c>
      <c r="E17" s="47">
        <v>0</v>
      </c>
      <c r="F17" s="47">
        <v>0</v>
      </c>
      <c r="G17" s="47">
        <v>1913965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1913965</v>
      </c>
      <c r="O17" s="48">
        <f t="shared" si="2"/>
        <v>98.775094183826184</v>
      </c>
      <c r="P17" s="9"/>
    </row>
    <row r="18" spans="1:16">
      <c r="A18" s="12"/>
      <c r="B18" s="25">
        <v>331.69</v>
      </c>
      <c r="C18" s="20" t="s">
        <v>139</v>
      </c>
      <c r="D18" s="47">
        <v>0</v>
      </c>
      <c r="E18" s="47">
        <v>42396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42396</v>
      </c>
      <c r="O18" s="48">
        <f t="shared" si="2"/>
        <v>2.1879547917634308</v>
      </c>
      <c r="P18" s="9"/>
    </row>
    <row r="19" spans="1:16">
      <c r="A19" s="12"/>
      <c r="B19" s="25">
        <v>331.9</v>
      </c>
      <c r="C19" s="20" t="s">
        <v>21</v>
      </c>
      <c r="D19" s="47">
        <v>0</v>
      </c>
      <c r="E19" s="47">
        <v>82981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82981</v>
      </c>
      <c r="O19" s="48">
        <f t="shared" si="2"/>
        <v>4.282448263405068</v>
      </c>
      <c r="P19" s="9"/>
    </row>
    <row r="20" spans="1:16">
      <c r="A20" s="12"/>
      <c r="B20" s="25">
        <v>334.1</v>
      </c>
      <c r="C20" s="20" t="s">
        <v>22</v>
      </c>
      <c r="D20" s="47">
        <v>243242</v>
      </c>
      <c r="E20" s="47">
        <v>0</v>
      </c>
      <c r="F20" s="47">
        <v>0</v>
      </c>
      <c r="G20" s="47">
        <v>1311622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1554864</v>
      </c>
      <c r="O20" s="48">
        <f t="shared" si="2"/>
        <v>80.242762037467102</v>
      </c>
      <c r="P20" s="9"/>
    </row>
    <row r="21" spans="1:16">
      <c r="A21" s="12"/>
      <c r="B21" s="25">
        <v>334.2</v>
      </c>
      <c r="C21" s="20" t="s">
        <v>23</v>
      </c>
      <c r="D21" s="47">
        <v>115806</v>
      </c>
      <c r="E21" s="47">
        <v>124493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240299</v>
      </c>
      <c r="O21" s="48">
        <f t="shared" si="2"/>
        <v>12.40124890333901</v>
      </c>
      <c r="P21" s="9"/>
    </row>
    <row r="22" spans="1:16">
      <c r="A22" s="12"/>
      <c r="B22" s="25">
        <v>334.34</v>
      </c>
      <c r="C22" s="20" t="s">
        <v>24</v>
      </c>
      <c r="D22" s="47">
        <v>0</v>
      </c>
      <c r="E22" s="47">
        <v>90900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90900</v>
      </c>
      <c r="O22" s="48">
        <f t="shared" si="2"/>
        <v>4.6911286576869484</v>
      </c>
      <c r="P22" s="9"/>
    </row>
    <row r="23" spans="1:16">
      <c r="A23" s="12"/>
      <c r="B23" s="25">
        <v>334.39</v>
      </c>
      <c r="C23" s="20" t="s">
        <v>25</v>
      </c>
      <c r="D23" s="47">
        <v>0</v>
      </c>
      <c r="E23" s="47">
        <v>64439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5">SUM(D23:M23)</f>
        <v>64439</v>
      </c>
      <c r="O23" s="48">
        <f t="shared" si="2"/>
        <v>3.3255405893585177</v>
      </c>
      <c r="P23" s="9"/>
    </row>
    <row r="24" spans="1:16">
      <c r="A24" s="12"/>
      <c r="B24" s="25">
        <v>334.49</v>
      </c>
      <c r="C24" s="20" t="s">
        <v>26</v>
      </c>
      <c r="D24" s="47">
        <v>0</v>
      </c>
      <c r="E24" s="47">
        <v>0</v>
      </c>
      <c r="F24" s="47">
        <v>0</v>
      </c>
      <c r="G24" s="47">
        <v>2070677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2070677</v>
      </c>
      <c r="O24" s="48">
        <f t="shared" si="2"/>
        <v>106.86262063270888</v>
      </c>
      <c r="P24" s="9"/>
    </row>
    <row r="25" spans="1:16">
      <c r="A25" s="12"/>
      <c r="B25" s="25">
        <v>334.61</v>
      </c>
      <c r="C25" s="20" t="s">
        <v>27</v>
      </c>
      <c r="D25" s="47">
        <v>40134</v>
      </c>
      <c r="E25" s="47">
        <v>0</v>
      </c>
      <c r="F25" s="47">
        <v>0</v>
      </c>
      <c r="G25" s="47">
        <v>0</v>
      </c>
      <c r="H25" s="47">
        <v>0</v>
      </c>
      <c r="I25" s="47">
        <v>41833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81967</v>
      </c>
      <c r="O25" s="48">
        <f t="shared" si="2"/>
        <v>4.2301181813490221</v>
      </c>
      <c r="P25" s="9"/>
    </row>
    <row r="26" spans="1:16">
      <c r="A26" s="12"/>
      <c r="B26" s="25">
        <v>334.69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11373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11373</v>
      </c>
      <c r="O26" s="48">
        <f t="shared" si="2"/>
        <v>0.58693296175878618</v>
      </c>
      <c r="P26" s="9"/>
    </row>
    <row r="27" spans="1:16">
      <c r="A27" s="12"/>
      <c r="B27" s="25">
        <v>334.7</v>
      </c>
      <c r="C27" s="20" t="s">
        <v>29</v>
      </c>
      <c r="D27" s="47">
        <v>313772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313772</v>
      </c>
      <c r="O27" s="48">
        <f t="shared" si="2"/>
        <v>16.19301233421066</v>
      </c>
      <c r="P27" s="9"/>
    </row>
    <row r="28" spans="1:16">
      <c r="A28" s="12"/>
      <c r="B28" s="25">
        <v>335.12</v>
      </c>
      <c r="C28" s="20" t="s">
        <v>150</v>
      </c>
      <c r="D28" s="47">
        <v>389321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389321</v>
      </c>
      <c r="O28" s="48">
        <f t="shared" si="2"/>
        <v>20.091913092842031</v>
      </c>
      <c r="P28" s="9"/>
    </row>
    <row r="29" spans="1:16">
      <c r="A29" s="12"/>
      <c r="B29" s="25">
        <v>335.13</v>
      </c>
      <c r="C29" s="20" t="s">
        <v>151</v>
      </c>
      <c r="D29" s="47">
        <v>15456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15456</v>
      </c>
      <c r="O29" s="48">
        <f t="shared" si="2"/>
        <v>0.79764669453475767</v>
      </c>
      <c r="P29" s="9"/>
    </row>
    <row r="30" spans="1:16">
      <c r="A30" s="12"/>
      <c r="B30" s="25">
        <v>335.14</v>
      </c>
      <c r="C30" s="20" t="s">
        <v>152</v>
      </c>
      <c r="D30" s="47">
        <v>17416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17416</v>
      </c>
      <c r="O30" s="48">
        <f t="shared" si="2"/>
        <v>0.89879754347938279</v>
      </c>
      <c r="P30" s="9"/>
    </row>
    <row r="31" spans="1:16">
      <c r="A31" s="12"/>
      <c r="B31" s="25">
        <v>335.15</v>
      </c>
      <c r="C31" s="20" t="s">
        <v>153</v>
      </c>
      <c r="D31" s="47">
        <v>1573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1573</v>
      </c>
      <c r="O31" s="48">
        <f t="shared" si="2"/>
        <v>8.1178717035660833E-2</v>
      </c>
      <c r="P31" s="9"/>
    </row>
    <row r="32" spans="1:16">
      <c r="A32" s="12"/>
      <c r="B32" s="25">
        <v>335.16</v>
      </c>
      <c r="C32" s="20" t="s">
        <v>154</v>
      </c>
      <c r="D32" s="47">
        <v>217000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217000</v>
      </c>
      <c r="O32" s="48">
        <f t="shared" si="2"/>
        <v>11.198843990297776</v>
      </c>
      <c r="P32" s="9"/>
    </row>
    <row r="33" spans="1:16">
      <c r="A33" s="12"/>
      <c r="B33" s="25">
        <v>335.18</v>
      </c>
      <c r="C33" s="20" t="s">
        <v>155</v>
      </c>
      <c r="D33" s="47">
        <v>1300670</v>
      </c>
      <c r="E33" s="47">
        <v>814558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2115228</v>
      </c>
      <c r="O33" s="48">
        <f t="shared" si="2"/>
        <v>109.16178975073541</v>
      </c>
      <c r="P33" s="9"/>
    </row>
    <row r="34" spans="1:16">
      <c r="A34" s="12"/>
      <c r="B34" s="25">
        <v>335.49</v>
      </c>
      <c r="C34" s="20" t="s">
        <v>37</v>
      </c>
      <c r="D34" s="47">
        <v>0</v>
      </c>
      <c r="E34" s="47">
        <v>1500828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1500828</v>
      </c>
      <c r="O34" s="48">
        <f t="shared" si="2"/>
        <v>77.454095061154973</v>
      </c>
      <c r="P34" s="9"/>
    </row>
    <row r="35" spans="1:16">
      <c r="A35" s="12"/>
      <c r="B35" s="25">
        <v>335.5</v>
      </c>
      <c r="C35" s="20" t="s">
        <v>38</v>
      </c>
      <c r="D35" s="47">
        <v>0</v>
      </c>
      <c r="E35" s="47">
        <v>257665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257665</v>
      </c>
      <c r="O35" s="48">
        <f t="shared" si="2"/>
        <v>13.297466068018785</v>
      </c>
      <c r="P35" s="9"/>
    </row>
    <row r="36" spans="1:16">
      <c r="A36" s="12"/>
      <c r="B36" s="25">
        <v>335.7</v>
      </c>
      <c r="C36" s="20" t="s">
        <v>39</v>
      </c>
      <c r="D36" s="47">
        <v>5251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5251</v>
      </c>
      <c r="O36" s="48">
        <f t="shared" si="2"/>
        <v>0.27099138153480928</v>
      </c>
      <c r="P36" s="9"/>
    </row>
    <row r="37" spans="1:16">
      <c r="A37" s="12"/>
      <c r="B37" s="25">
        <v>337.9</v>
      </c>
      <c r="C37" s="20" t="s">
        <v>120</v>
      </c>
      <c r="D37" s="47">
        <v>18043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18043</v>
      </c>
      <c r="O37" s="48">
        <f t="shared" ref="O37:O68" si="6">(N37/O$86)</f>
        <v>0.93115549362646433</v>
      </c>
      <c r="P37" s="9"/>
    </row>
    <row r="38" spans="1:16">
      <c r="A38" s="12"/>
      <c r="B38" s="25">
        <v>339</v>
      </c>
      <c r="C38" s="20" t="s">
        <v>42</v>
      </c>
      <c r="D38" s="47">
        <v>22767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22767</v>
      </c>
      <c r="O38" s="48">
        <f t="shared" si="6"/>
        <v>1.1749496826134076</v>
      </c>
      <c r="P38" s="9"/>
    </row>
    <row r="39" spans="1:16" ht="15.75">
      <c r="A39" s="29" t="s">
        <v>47</v>
      </c>
      <c r="B39" s="30"/>
      <c r="C39" s="31"/>
      <c r="D39" s="32">
        <f t="shared" ref="D39:M39" si="7">SUM(D40:D65)</f>
        <v>358589</v>
      </c>
      <c r="E39" s="32">
        <f t="shared" si="7"/>
        <v>1368703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1955563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3682855</v>
      </c>
      <c r="O39" s="46">
        <f t="shared" si="6"/>
        <v>190.0632192805904</v>
      </c>
      <c r="P39" s="10"/>
    </row>
    <row r="40" spans="1:16">
      <c r="A40" s="12"/>
      <c r="B40" s="25">
        <v>341.1</v>
      </c>
      <c r="C40" s="20" t="s">
        <v>156</v>
      </c>
      <c r="D40" s="47">
        <v>0</v>
      </c>
      <c r="E40" s="47">
        <v>74803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74803</v>
      </c>
      <c r="O40" s="48">
        <f t="shared" si="6"/>
        <v>3.8604015069412188</v>
      </c>
      <c r="P40" s="9"/>
    </row>
    <row r="41" spans="1:16">
      <c r="A41" s="12"/>
      <c r="B41" s="25">
        <v>341.15</v>
      </c>
      <c r="C41" s="20" t="s">
        <v>157</v>
      </c>
      <c r="D41" s="47">
        <v>0</v>
      </c>
      <c r="E41" s="47">
        <v>67566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5" si="8">SUM(D41:M41)</f>
        <v>67566</v>
      </c>
      <c r="O41" s="48">
        <f t="shared" si="6"/>
        <v>3.4869174794859887</v>
      </c>
      <c r="P41" s="9"/>
    </row>
    <row r="42" spans="1:16">
      <c r="A42" s="12"/>
      <c r="B42" s="25">
        <v>341.16</v>
      </c>
      <c r="C42" s="20" t="s">
        <v>158</v>
      </c>
      <c r="D42" s="47">
        <v>0</v>
      </c>
      <c r="E42" s="47">
        <v>18724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18724</v>
      </c>
      <c r="O42" s="48">
        <f t="shared" si="6"/>
        <v>0.9663002528771224</v>
      </c>
      <c r="P42" s="9"/>
    </row>
    <row r="43" spans="1:16">
      <c r="A43" s="12"/>
      <c r="B43" s="25">
        <v>341.2</v>
      </c>
      <c r="C43" s="20" t="s">
        <v>159</v>
      </c>
      <c r="D43" s="47">
        <v>0</v>
      </c>
      <c r="E43" s="47">
        <v>16715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16715</v>
      </c>
      <c r="O43" s="48">
        <f t="shared" si="6"/>
        <v>0.86262063270888167</v>
      </c>
      <c r="P43" s="9"/>
    </row>
    <row r="44" spans="1:16">
      <c r="A44" s="12"/>
      <c r="B44" s="25">
        <v>341.3</v>
      </c>
      <c r="C44" s="20" t="s">
        <v>212</v>
      </c>
      <c r="D44" s="47">
        <v>7362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7362</v>
      </c>
      <c r="O44" s="48">
        <f t="shared" si="6"/>
        <v>0.3799349744542499</v>
      </c>
      <c r="P44" s="9"/>
    </row>
    <row r="45" spans="1:16">
      <c r="A45" s="12"/>
      <c r="B45" s="25">
        <v>341.51</v>
      </c>
      <c r="C45" s="20" t="s">
        <v>160</v>
      </c>
      <c r="D45" s="47">
        <v>174318</v>
      </c>
      <c r="E45" s="47">
        <v>3084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177402</v>
      </c>
      <c r="O45" s="48">
        <f t="shared" si="6"/>
        <v>9.1552871961603959</v>
      </c>
      <c r="P45" s="9"/>
    </row>
    <row r="46" spans="1:16">
      <c r="A46" s="12"/>
      <c r="B46" s="25">
        <v>341.52</v>
      </c>
      <c r="C46" s="20" t="s">
        <v>161</v>
      </c>
      <c r="D46" s="47">
        <v>0</v>
      </c>
      <c r="E46" s="47">
        <v>25540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25540</v>
      </c>
      <c r="O46" s="48">
        <f t="shared" si="6"/>
        <v>1.3180574908396552</v>
      </c>
      <c r="P46" s="9"/>
    </row>
    <row r="47" spans="1:16">
      <c r="A47" s="12"/>
      <c r="B47" s="25">
        <v>341.56</v>
      </c>
      <c r="C47" s="20" t="s">
        <v>163</v>
      </c>
      <c r="D47" s="47">
        <v>16850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16850</v>
      </c>
      <c r="O47" s="48">
        <f t="shared" si="6"/>
        <v>0.86958765546782268</v>
      </c>
      <c r="P47" s="9"/>
    </row>
    <row r="48" spans="1:16">
      <c r="A48" s="12"/>
      <c r="B48" s="25">
        <v>341.9</v>
      </c>
      <c r="C48" s="20" t="s">
        <v>164</v>
      </c>
      <c r="D48" s="47">
        <v>0</v>
      </c>
      <c r="E48" s="47">
        <v>9743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9743</v>
      </c>
      <c r="O48" s="48">
        <f t="shared" si="6"/>
        <v>0.50281261289157253</v>
      </c>
      <c r="P48" s="9"/>
    </row>
    <row r="49" spans="1:16">
      <c r="A49" s="12"/>
      <c r="B49" s="25">
        <v>342.1</v>
      </c>
      <c r="C49" s="20" t="s">
        <v>56</v>
      </c>
      <c r="D49" s="47">
        <v>0</v>
      </c>
      <c r="E49" s="47">
        <v>127845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127845</v>
      </c>
      <c r="O49" s="48">
        <f t="shared" si="6"/>
        <v>6.5977705527171393</v>
      </c>
      <c r="P49" s="9"/>
    </row>
    <row r="50" spans="1:16">
      <c r="A50" s="12"/>
      <c r="B50" s="25">
        <v>342.4</v>
      </c>
      <c r="C50" s="20" t="s">
        <v>58</v>
      </c>
      <c r="D50" s="47">
        <v>0</v>
      </c>
      <c r="E50" s="47">
        <v>161611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161611</v>
      </c>
      <c r="O50" s="48">
        <f t="shared" si="6"/>
        <v>8.340351963668267</v>
      </c>
      <c r="P50" s="9"/>
    </row>
    <row r="51" spans="1:16">
      <c r="A51" s="12"/>
      <c r="B51" s="25">
        <v>342.6</v>
      </c>
      <c r="C51" s="20" t="s">
        <v>59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1427657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1427657</v>
      </c>
      <c r="O51" s="48">
        <f t="shared" si="6"/>
        <v>73.677917118232955</v>
      </c>
      <c r="P51" s="9"/>
    </row>
    <row r="52" spans="1:16">
      <c r="A52" s="12"/>
      <c r="B52" s="25">
        <v>343.4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527906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527906</v>
      </c>
      <c r="O52" s="48">
        <f t="shared" si="6"/>
        <v>27.243949011714921</v>
      </c>
      <c r="P52" s="9"/>
    </row>
    <row r="53" spans="1:16">
      <c r="A53" s="12"/>
      <c r="B53" s="25">
        <v>344.9</v>
      </c>
      <c r="C53" s="20" t="s">
        <v>165</v>
      </c>
      <c r="D53" s="47">
        <v>0</v>
      </c>
      <c r="E53" s="47">
        <v>2370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2370</v>
      </c>
      <c r="O53" s="48">
        <f t="shared" si="6"/>
        <v>0.12230995510140889</v>
      </c>
      <c r="P53" s="9"/>
    </row>
    <row r="54" spans="1:16">
      <c r="A54" s="12"/>
      <c r="B54" s="25">
        <v>346.4</v>
      </c>
      <c r="C54" s="20" t="s">
        <v>62</v>
      </c>
      <c r="D54" s="47">
        <v>9687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9687</v>
      </c>
      <c r="O54" s="48">
        <f t="shared" si="6"/>
        <v>0.49992258863601174</v>
      </c>
      <c r="P54" s="9"/>
    </row>
    <row r="55" spans="1:16">
      <c r="A55" s="12"/>
      <c r="B55" s="25">
        <v>347.1</v>
      </c>
      <c r="C55" s="20" t="s">
        <v>63</v>
      </c>
      <c r="D55" s="47">
        <v>107610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107610</v>
      </c>
      <c r="O55" s="48">
        <f t="shared" si="6"/>
        <v>5.5534912525158697</v>
      </c>
      <c r="P55" s="9"/>
    </row>
    <row r="56" spans="1:16">
      <c r="A56" s="12"/>
      <c r="B56" s="25">
        <v>347.2</v>
      </c>
      <c r="C56" s="20" t="s">
        <v>64</v>
      </c>
      <c r="D56" s="47">
        <v>1231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1231</v>
      </c>
      <c r="O56" s="48">
        <f t="shared" si="6"/>
        <v>6.3528926046343609E-2</v>
      </c>
      <c r="P56" s="9"/>
    </row>
    <row r="57" spans="1:16">
      <c r="A57" s="12"/>
      <c r="B57" s="25">
        <v>348.61</v>
      </c>
      <c r="C57" s="20" t="s">
        <v>186</v>
      </c>
      <c r="D57" s="47">
        <v>0</v>
      </c>
      <c r="E57" s="47">
        <v>780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780</v>
      </c>
      <c r="O57" s="48">
        <f t="shared" si="6"/>
        <v>4.0253909273881408E-2</v>
      </c>
      <c r="P57" s="9"/>
    </row>
    <row r="58" spans="1:16">
      <c r="A58" s="12"/>
      <c r="B58" s="25">
        <v>348.82</v>
      </c>
      <c r="C58" s="20" t="s">
        <v>166</v>
      </c>
      <c r="D58" s="47">
        <v>0</v>
      </c>
      <c r="E58" s="47">
        <v>473828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473828</v>
      </c>
      <c r="O58" s="48">
        <f t="shared" si="6"/>
        <v>24.453114517211127</v>
      </c>
      <c r="P58" s="9"/>
    </row>
    <row r="59" spans="1:16">
      <c r="A59" s="12"/>
      <c r="B59" s="25">
        <v>348.85</v>
      </c>
      <c r="C59" s="20" t="s">
        <v>167</v>
      </c>
      <c r="D59" s="47">
        <v>0</v>
      </c>
      <c r="E59" s="47">
        <v>27744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27744</v>
      </c>
      <c r="O59" s="48">
        <f t="shared" si="6"/>
        <v>1.4318005883263663</v>
      </c>
      <c r="P59" s="9"/>
    </row>
    <row r="60" spans="1:16">
      <c r="A60" s="12"/>
      <c r="B60" s="25">
        <v>348.92099999999999</v>
      </c>
      <c r="C60" s="20" t="s">
        <v>168</v>
      </c>
      <c r="D60" s="47">
        <v>0</v>
      </c>
      <c r="E60" s="47">
        <v>7313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7313</v>
      </c>
      <c r="O60" s="48">
        <f t="shared" si="6"/>
        <v>0.37740620323063423</v>
      </c>
      <c r="P60" s="9"/>
    </row>
    <row r="61" spans="1:16">
      <c r="A61" s="12"/>
      <c r="B61" s="25">
        <v>348.92200000000003</v>
      </c>
      <c r="C61" s="20" t="s">
        <v>169</v>
      </c>
      <c r="D61" s="47">
        <v>0</v>
      </c>
      <c r="E61" s="47">
        <v>7313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7313</v>
      </c>
      <c r="O61" s="48">
        <f t="shared" si="6"/>
        <v>0.37740620323063423</v>
      </c>
      <c r="P61" s="9"/>
    </row>
    <row r="62" spans="1:16">
      <c r="A62" s="12"/>
      <c r="B62" s="25">
        <v>348.923</v>
      </c>
      <c r="C62" s="20" t="s">
        <v>170</v>
      </c>
      <c r="D62" s="47">
        <v>0</v>
      </c>
      <c r="E62" s="47">
        <v>7313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7313</v>
      </c>
      <c r="O62" s="48">
        <f t="shared" si="6"/>
        <v>0.37740620323063423</v>
      </c>
      <c r="P62" s="9"/>
    </row>
    <row r="63" spans="1:16">
      <c r="A63" s="12"/>
      <c r="B63" s="25">
        <v>348.92399999999998</v>
      </c>
      <c r="C63" s="20" t="s">
        <v>171</v>
      </c>
      <c r="D63" s="47">
        <v>0</v>
      </c>
      <c r="E63" s="47">
        <v>7313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7313</v>
      </c>
      <c r="O63" s="48">
        <f t="shared" si="6"/>
        <v>0.37740620323063423</v>
      </c>
      <c r="P63" s="9"/>
    </row>
    <row r="64" spans="1:16">
      <c r="A64" s="12"/>
      <c r="B64" s="25">
        <v>348.93099999999998</v>
      </c>
      <c r="C64" s="20" t="s">
        <v>172</v>
      </c>
      <c r="D64" s="47">
        <v>0</v>
      </c>
      <c r="E64" s="47">
        <v>267577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267577</v>
      </c>
      <c r="O64" s="48">
        <f t="shared" si="6"/>
        <v>13.809000361253032</v>
      </c>
      <c r="P64" s="9"/>
    </row>
    <row r="65" spans="1:16">
      <c r="A65" s="12"/>
      <c r="B65" s="25">
        <v>349</v>
      </c>
      <c r="C65" s="20" t="s">
        <v>1</v>
      </c>
      <c r="D65" s="47">
        <v>41531</v>
      </c>
      <c r="E65" s="47">
        <v>61521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103052</v>
      </c>
      <c r="O65" s="48">
        <f t="shared" si="6"/>
        <v>5.3182639211436236</v>
      </c>
      <c r="P65" s="9"/>
    </row>
    <row r="66" spans="1:16" ht="15.75">
      <c r="A66" s="29" t="s">
        <v>48</v>
      </c>
      <c r="B66" s="30"/>
      <c r="C66" s="31"/>
      <c r="D66" s="32">
        <f t="shared" ref="D66:M66" si="9">SUM(D67:D73)</f>
        <v>12607</v>
      </c>
      <c r="E66" s="32">
        <f t="shared" si="9"/>
        <v>335193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0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  <c r="N66" s="32">
        <f>SUM(D66:M66)</f>
        <v>347800</v>
      </c>
      <c r="O66" s="46">
        <f t="shared" si="6"/>
        <v>17.949114930071733</v>
      </c>
      <c r="P66" s="10"/>
    </row>
    <row r="67" spans="1:16">
      <c r="A67" s="13"/>
      <c r="B67" s="40">
        <v>351.1</v>
      </c>
      <c r="C67" s="21" t="s">
        <v>82</v>
      </c>
      <c r="D67" s="47">
        <v>359</v>
      </c>
      <c r="E67" s="47">
        <v>40713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41072</v>
      </c>
      <c r="O67" s="48">
        <f t="shared" si="6"/>
        <v>2.119626361149817</v>
      </c>
      <c r="P67" s="9"/>
    </row>
    <row r="68" spans="1:16">
      <c r="A68" s="13"/>
      <c r="B68" s="40">
        <v>351.4</v>
      </c>
      <c r="C68" s="21" t="s">
        <v>209</v>
      </c>
      <c r="D68" s="47">
        <v>0</v>
      </c>
      <c r="E68" s="47">
        <v>32383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3" si="10">SUM(D68:M68)</f>
        <v>32383</v>
      </c>
      <c r="O68" s="48">
        <f t="shared" si="6"/>
        <v>1.6712081333539763</v>
      </c>
      <c r="P68" s="9"/>
    </row>
    <row r="69" spans="1:16">
      <c r="A69" s="13"/>
      <c r="B69" s="40">
        <v>351.5</v>
      </c>
      <c r="C69" s="21" t="s">
        <v>83</v>
      </c>
      <c r="D69" s="47">
        <v>0</v>
      </c>
      <c r="E69" s="47">
        <v>163923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163923</v>
      </c>
      <c r="O69" s="48">
        <f t="shared" ref="O69:O84" si="11">(N69/O$86)</f>
        <v>8.4596686793621299</v>
      </c>
      <c r="P69" s="9"/>
    </row>
    <row r="70" spans="1:16">
      <c r="A70" s="13"/>
      <c r="B70" s="40">
        <v>351.7</v>
      </c>
      <c r="C70" s="21" t="s">
        <v>173</v>
      </c>
      <c r="D70" s="47">
        <v>0</v>
      </c>
      <c r="E70" s="47">
        <v>87163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87163</v>
      </c>
      <c r="O70" s="48">
        <f t="shared" si="11"/>
        <v>4.4982711462042628</v>
      </c>
      <c r="P70" s="9"/>
    </row>
    <row r="71" spans="1:16">
      <c r="A71" s="13"/>
      <c r="B71" s="40">
        <v>351.8</v>
      </c>
      <c r="C71" s="21" t="s">
        <v>174</v>
      </c>
      <c r="D71" s="47">
        <v>0</v>
      </c>
      <c r="E71" s="47">
        <v>5223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5223</v>
      </c>
      <c r="O71" s="48">
        <f t="shared" si="11"/>
        <v>0.26954636940702897</v>
      </c>
      <c r="P71" s="9"/>
    </row>
    <row r="72" spans="1:16">
      <c r="A72" s="13"/>
      <c r="B72" s="40">
        <v>351.9</v>
      </c>
      <c r="C72" s="21" t="s">
        <v>175</v>
      </c>
      <c r="D72" s="47">
        <v>0</v>
      </c>
      <c r="E72" s="47">
        <v>5788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5788</v>
      </c>
      <c r="O72" s="48">
        <f t="shared" si="11"/>
        <v>0.29870464984259687</v>
      </c>
      <c r="P72" s="9"/>
    </row>
    <row r="73" spans="1:16">
      <c r="A73" s="13"/>
      <c r="B73" s="40">
        <v>352</v>
      </c>
      <c r="C73" s="21" t="s">
        <v>84</v>
      </c>
      <c r="D73" s="47">
        <v>12248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12248</v>
      </c>
      <c r="O73" s="48">
        <f t="shared" si="11"/>
        <v>0.63208959075192239</v>
      </c>
      <c r="P73" s="9"/>
    </row>
    <row r="74" spans="1:16" ht="15.75">
      <c r="A74" s="29" t="s">
        <v>4</v>
      </c>
      <c r="B74" s="30"/>
      <c r="C74" s="31"/>
      <c r="D74" s="32">
        <f t="shared" ref="D74:M74" si="12">SUM(D75:D79)</f>
        <v>207407</v>
      </c>
      <c r="E74" s="32">
        <f t="shared" si="12"/>
        <v>327894</v>
      </c>
      <c r="F74" s="32">
        <f t="shared" si="12"/>
        <v>0</v>
      </c>
      <c r="G74" s="32">
        <f t="shared" si="12"/>
        <v>-19325</v>
      </c>
      <c r="H74" s="32">
        <f t="shared" si="12"/>
        <v>0</v>
      </c>
      <c r="I74" s="32">
        <f t="shared" si="12"/>
        <v>208506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4" si="13">SUM(D74:M74)</f>
        <v>724482</v>
      </c>
      <c r="O74" s="46">
        <f t="shared" si="11"/>
        <v>37.388759869948906</v>
      </c>
      <c r="P74" s="10"/>
    </row>
    <row r="75" spans="1:16">
      <c r="A75" s="12"/>
      <c r="B75" s="25">
        <v>361.1</v>
      </c>
      <c r="C75" s="20" t="s">
        <v>86</v>
      </c>
      <c r="D75" s="47">
        <v>28748</v>
      </c>
      <c r="E75" s="47">
        <v>53274</v>
      </c>
      <c r="F75" s="47">
        <v>0</v>
      </c>
      <c r="G75" s="47">
        <v>0</v>
      </c>
      <c r="H75" s="47">
        <v>0</v>
      </c>
      <c r="I75" s="47">
        <v>28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82050</v>
      </c>
      <c r="O75" s="48">
        <f t="shared" si="11"/>
        <v>4.2344016101563708</v>
      </c>
      <c r="P75" s="9"/>
    </row>
    <row r="76" spans="1:16">
      <c r="A76" s="12"/>
      <c r="B76" s="25">
        <v>364</v>
      </c>
      <c r="C76" s="20" t="s">
        <v>178</v>
      </c>
      <c r="D76" s="47">
        <v>21742</v>
      </c>
      <c r="E76" s="47">
        <v>108450</v>
      </c>
      <c r="F76" s="47">
        <v>0</v>
      </c>
      <c r="G76" s="47">
        <v>0</v>
      </c>
      <c r="H76" s="47">
        <v>0</v>
      </c>
      <c r="I76" s="47">
        <v>110000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240192</v>
      </c>
      <c r="O76" s="48">
        <f t="shared" si="11"/>
        <v>12.395726892707849</v>
      </c>
      <c r="P76" s="9"/>
    </row>
    <row r="77" spans="1:16">
      <c r="A77" s="12"/>
      <c r="B77" s="25">
        <v>365</v>
      </c>
      <c r="C77" s="20" t="s">
        <v>179</v>
      </c>
      <c r="D77" s="47">
        <v>0</v>
      </c>
      <c r="E77" s="47">
        <v>64533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64533</v>
      </c>
      <c r="O77" s="48">
        <f t="shared" si="11"/>
        <v>3.3303917015017803</v>
      </c>
      <c r="P77" s="9"/>
    </row>
    <row r="78" spans="1:16">
      <c r="A78" s="12"/>
      <c r="B78" s="25">
        <v>369.3</v>
      </c>
      <c r="C78" s="20" t="s">
        <v>116</v>
      </c>
      <c r="D78" s="47">
        <v>59920</v>
      </c>
      <c r="E78" s="47">
        <v>101637</v>
      </c>
      <c r="F78" s="47">
        <v>0</v>
      </c>
      <c r="G78" s="47">
        <v>-19655</v>
      </c>
      <c r="H78" s="47">
        <v>0</v>
      </c>
      <c r="I78" s="47">
        <v>98478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240380</v>
      </c>
      <c r="O78" s="48">
        <f t="shared" si="11"/>
        <v>12.405429116994375</v>
      </c>
      <c r="P78" s="9"/>
    </row>
    <row r="79" spans="1:16">
      <c r="A79" s="12"/>
      <c r="B79" s="25">
        <v>369.9</v>
      </c>
      <c r="C79" s="20" t="s">
        <v>91</v>
      </c>
      <c r="D79" s="47">
        <v>96997</v>
      </c>
      <c r="E79" s="47">
        <v>0</v>
      </c>
      <c r="F79" s="47">
        <v>0</v>
      </c>
      <c r="G79" s="47">
        <v>330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97327</v>
      </c>
      <c r="O79" s="48">
        <f t="shared" si="11"/>
        <v>5.0228105485885326</v>
      </c>
      <c r="P79" s="9"/>
    </row>
    <row r="80" spans="1:16" ht="15.75">
      <c r="A80" s="29" t="s">
        <v>49</v>
      </c>
      <c r="B80" s="30"/>
      <c r="C80" s="31"/>
      <c r="D80" s="32">
        <f t="shared" ref="D80:M80" si="14">SUM(D81:D83)</f>
        <v>322744</v>
      </c>
      <c r="E80" s="32">
        <f t="shared" si="14"/>
        <v>14722880</v>
      </c>
      <c r="F80" s="32">
        <f t="shared" si="14"/>
        <v>0</v>
      </c>
      <c r="G80" s="32">
        <f t="shared" si="14"/>
        <v>0</v>
      </c>
      <c r="H80" s="32">
        <f t="shared" si="14"/>
        <v>0</v>
      </c>
      <c r="I80" s="32">
        <f t="shared" si="14"/>
        <v>626240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3"/>
        <v>15671864</v>
      </c>
      <c r="O80" s="46">
        <f t="shared" si="11"/>
        <v>808.78691231872835</v>
      </c>
      <c r="P80" s="9"/>
    </row>
    <row r="81" spans="1:119">
      <c r="A81" s="12"/>
      <c r="B81" s="25">
        <v>381</v>
      </c>
      <c r="C81" s="20" t="s">
        <v>92</v>
      </c>
      <c r="D81" s="47">
        <v>281963</v>
      </c>
      <c r="E81" s="47">
        <v>14174655</v>
      </c>
      <c r="F81" s="47">
        <v>0</v>
      </c>
      <c r="G81" s="47">
        <v>0</v>
      </c>
      <c r="H81" s="47">
        <v>0</v>
      </c>
      <c r="I81" s="47">
        <v>626240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15082858</v>
      </c>
      <c r="O81" s="48">
        <f t="shared" si="11"/>
        <v>778.38974041389281</v>
      </c>
      <c r="P81" s="9"/>
    </row>
    <row r="82" spans="1:119">
      <c r="A82" s="12"/>
      <c r="B82" s="25">
        <v>383</v>
      </c>
      <c r="C82" s="20" t="s">
        <v>190</v>
      </c>
      <c r="D82" s="47">
        <v>40781</v>
      </c>
      <c r="E82" s="47">
        <v>548195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588976</v>
      </c>
      <c r="O82" s="48">
        <f t="shared" si="11"/>
        <v>30.395623677555864</v>
      </c>
      <c r="P82" s="9"/>
    </row>
    <row r="83" spans="1:119" ht="15.75" thickBot="1">
      <c r="A83" s="12"/>
      <c r="B83" s="25">
        <v>389.9</v>
      </c>
      <c r="C83" s="20" t="s">
        <v>182</v>
      </c>
      <c r="D83" s="47">
        <v>0</v>
      </c>
      <c r="E83" s="47">
        <v>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30</v>
      </c>
      <c r="O83" s="48">
        <f t="shared" si="11"/>
        <v>1.5482272797646694E-3</v>
      </c>
      <c r="P83" s="9"/>
    </row>
    <row r="84" spans="1:119" ht="16.5" thickBot="1">
      <c r="A84" s="14" t="s">
        <v>66</v>
      </c>
      <c r="B84" s="23"/>
      <c r="C84" s="22"/>
      <c r="D84" s="15">
        <f t="shared" ref="D84:M84" si="15">SUM(D5,D11,D15,D39,D66,D74,D80)</f>
        <v>10705649</v>
      </c>
      <c r="E84" s="15">
        <f t="shared" si="15"/>
        <v>24054156</v>
      </c>
      <c r="F84" s="15">
        <f t="shared" si="15"/>
        <v>0</v>
      </c>
      <c r="G84" s="15">
        <f t="shared" si="15"/>
        <v>5276939</v>
      </c>
      <c r="H84" s="15">
        <f t="shared" si="15"/>
        <v>0</v>
      </c>
      <c r="I84" s="15">
        <f t="shared" si="15"/>
        <v>3978329</v>
      </c>
      <c r="J84" s="15">
        <f t="shared" si="15"/>
        <v>0</v>
      </c>
      <c r="K84" s="15">
        <f t="shared" si="15"/>
        <v>0</v>
      </c>
      <c r="L84" s="15">
        <f t="shared" si="15"/>
        <v>0</v>
      </c>
      <c r="M84" s="15">
        <f t="shared" si="15"/>
        <v>0</v>
      </c>
      <c r="N84" s="15">
        <f t="shared" si="13"/>
        <v>44015073</v>
      </c>
      <c r="O84" s="38">
        <f t="shared" si="11"/>
        <v>2271.5112246477784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49" t="s">
        <v>213</v>
      </c>
      <c r="M86" s="49"/>
      <c r="N86" s="49"/>
      <c r="O86" s="44">
        <v>19377</v>
      </c>
    </row>
    <row r="87" spans="1:119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2"/>
    </row>
    <row r="88" spans="1:119" ht="15.75" customHeight="1" thickBot="1">
      <c r="A88" s="53" t="s">
        <v>126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6693726</v>
      </c>
      <c r="E5" s="27">
        <f t="shared" si="0"/>
        <v>3645224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10338950</v>
      </c>
      <c r="O5" s="33">
        <f t="shared" ref="O5:O36" si="1">(N5/O$92)</f>
        <v>537.42332882836058</v>
      </c>
      <c r="P5" s="6"/>
    </row>
    <row r="6" spans="1:133">
      <c r="A6" s="12"/>
      <c r="B6" s="25">
        <v>311</v>
      </c>
      <c r="C6" s="20" t="s">
        <v>3</v>
      </c>
      <c r="D6" s="47">
        <v>6589711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6589711</v>
      </c>
      <c r="O6" s="48">
        <f t="shared" si="1"/>
        <v>342.53617839692276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101447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101447</v>
      </c>
      <c r="O7" s="48">
        <f t="shared" si="1"/>
        <v>5.2732612537685828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299797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299797</v>
      </c>
      <c r="O8" s="48">
        <f t="shared" si="1"/>
        <v>15.583584572200852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1553168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1553168</v>
      </c>
      <c r="O9" s="48">
        <f t="shared" si="1"/>
        <v>80.734379873167683</v>
      </c>
      <c r="P9" s="9"/>
    </row>
    <row r="10" spans="1:133">
      <c r="A10" s="12"/>
      <c r="B10" s="25">
        <v>312.60000000000002</v>
      </c>
      <c r="C10" s="20" t="s">
        <v>135</v>
      </c>
      <c r="D10" s="47">
        <v>0</v>
      </c>
      <c r="E10" s="47">
        <v>1690812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1690812</v>
      </c>
      <c r="O10" s="48">
        <f t="shared" si="1"/>
        <v>87.889177669196386</v>
      </c>
      <c r="P10" s="9"/>
    </row>
    <row r="11" spans="1:133">
      <c r="A11" s="12"/>
      <c r="B11" s="25">
        <v>315</v>
      </c>
      <c r="C11" s="20" t="s">
        <v>148</v>
      </c>
      <c r="D11" s="47">
        <v>93905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93905</v>
      </c>
      <c r="O11" s="48">
        <f t="shared" si="1"/>
        <v>4.8812246595280175</v>
      </c>
      <c r="P11" s="9"/>
    </row>
    <row r="12" spans="1:133">
      <c r="A12" s="12"/>
      <c r="B12" s="25">
        <v>316</v>
      </c>
      <c r="C12" s="20" t="s">
        <v>149</v>
      </c>
      <c r="D12" s="47">
        <v>10110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10110</v>
      </c>
      <c r="O12" s="48">
        <f t="shared" si="1"/>
        <v>0.52552240357625535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190723</v>
      </c>
      <c r="E13" s="32">
        <f t="shared" si="3"/>
        <v>334030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1122649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1647402</v>
      </c>
      <c r="O13" s="46">
        <f t="shared" si="1"/>
        <v>85.632706102505452</v>
      </c>
      <c r="P13" s="10"/>
    </row>
    <row r="14" spans="1:133">
      <c r="A14" s="12"/>
      <c r="B14" s="25">
        <v>322</v>
      </c>
      <c r="C14" s="20" t="s">
        <v>0</v>
      </c>
      <c r="D14" s="47">
        <v>136471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136471</v>
      </c>
      <c r="O14" s="48">
        <f t="shared" si="1"/>
        <v>7.0938247219045643</v>
      </c>
      <c r="P14" s="9"/>
    </row>
    <row r="15" spans="1:133">
      <c r="A15" s="12"/>
      <c r="B15" s="25">
        <v>325.10000000000002</v>
      </c>
      <c r="C15" s="20" t="s">
        <v>136</v>
      </c>
      <c r="D15" s="47">
        <v>0</v>
      </c>
      <c r="E15" s="47">
        <v>334030</v>
      </c>
      <c r="F15" s="47">
        <v>0</v>
      </c>
      <c r="G15" s="47">
        <v>0</v>
      </c>
      <c r="H15" s="47">
        <v>0</v>
      </c>
      <c r="I15" s="47">
        <v>1122649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1456679</v>
      </c>
      <c r="O15" s="48">
        <f t="shared" si="1"/>
        <v>75.718837717018403</v>
      </c>
      <c r="P15" s="9"/>
    </row>
    <row r="16" spans="1:133">
      <c r="A16" s="12"/>
      <c r="B16" s="25">
        <v>329</v>
      </c>
      <c r="C16" s="20" t="s">
        <v>17</v>
      </c>
      <c r="D16" s="47">
        <v>54252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54252</v>
      </c>
      <c r="O16" s="48">
        <f t="shared" si="1"/>
        <v>2.820043663582493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SUM(D18:D40)</f>
        <v>2439830</v>
      </c>
      <c r="E17" s="32">
        <f t="shared" si="5"/>
        <v>2831008</v>
      </c>
      <c r="F17" s="32">
        <f t="shared" si="5"/>
        <v>0</v>
      </c>
      <c r="G17" s="32">
        <f t="shared" si="5"/>
        <v>3920884</v>
      </c>
      <c r="H17" s="32">
        <f t="shared" si="5"/>
        <v>0</v>
      </c>
      <c r="I17" s="32">
        <f t="shared" si="5"/>
        <v>10976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9202698</v>
      </c>
      <c r="O17" s="46">
        <f t="shared" si="1"/>
        <v>478.36043247738849</v>
      </c>
      <c r="P17" s="10"/>
    </row>
    <row r="18" spans="1:16">
      <c r="A18" s="12"/>
      <c r="B18" s="25">
        <v>331.2</v>
      </c>
      <c r="C18" s="20" t="s">
        <v>19</v>
      </c>
      <c r="D18" s="47">
        <v>55611</v>
      </c>
      <c r="E18" s="47">
        <v>70182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125793</v>
      </c>
      <c r="O18" s="48">
        <f t="shared" si="1"/>
        <v>6.5387774196901969</v>
      </c>
      <c r="P18" s="9"/>
    </row>
    <row r="19" spans="1:16">
      <c r="A19" s="12"/>
      <c r="B19" s="25">
        <v>331.49</v>
      </c>
      <c r="C19" s="20" t="s">
        <v>185</v>
      </c>
      <c r="D19" s="47">
        <v>0</v>
      </c>
      <c r="E19" s="47">
        <v>0</v>
      </c>
      <c r="F19" s="47">
        <v>0</v>
      </c>
      <c r="G19" s="47">
        <v>3533157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3533157</v>
      </c>
      <c r="O19" s="48">
        <f t="shared" si="1"/>
        <v>183.65510967876079</v>
      </c>
      <c r="P19" s="9"/>
    </row>
    <row r="20" spans="1:16">
      <c r="A20" s="12"/>
      <c r="B20" s="25">
        <v>331.69</v>
      </c>
      <c r="C20" s="20" t="s">
        <v>139</v>
      </c>
      <c r="D20" s="47">
        <v>0</v>
      </c>
      <c r="E20" s="47">
        <v>41838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41838</v>
      </c>
      <c r="O20" s="48">
        <f t="shared" si="1"/>
        <v>2.174758290882628</v>
      </c>
      <c r="P20" s="9"/>
    </row>
    <row r="21" spans="1:16">
      <c r="A21" s="12"/>
      <c r="B21" s="25">
        <v>331.9</v>
      </c>
      <c r="C21" s="20" t="s">
        <v>21</v>
      </c>
      <c r="D21" s="47">
        <v>0</v>
      </c>
      <c r="E21" s="47">
        <v>50716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50716</v>
      </c>
      <c r="O21" s="48">
        <f t="shared" si="1"/>
        <v>2.6362407734691757</v>
      </c>
      <c r="P21" s="9"/>
    </row>
    <row r="22" spans="1:16">
      <c r="A22" s="12"/>
      <c r="B22" s="25">
        <v>334.1</v>
      </c>
      <c r="C22" s="20" t="s">
        <v>22</v>
      </c>
      <c r="D22" s="47">
        <v>39000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39000</v>
      </c>
      <c r="O22" s="48">
        <f t="shared" si="1"/>
        <v>2.0272377586027654</v>
      </c>
      <c r="P22" s="9"/>
    </row>
    <row r="23" spans="1:16">
      <c r="A23" s="12"/>
      <c r="B23" s="25">
        <v>334.2</v>
      </c>
      <c r="C23" s="20" t="s">
        <v>23</v>
      </c>
      <c r="D23" s="47">
        <v>115806</v>
      </c>
      <c r="E23" s="47">
        <v>87542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203348</v>
      </c>
      <c r="O23" s="48">
        <f t="shared" si="1"/>
        <v>10.570121634265517</v>
      </c>
      <c r="P23" s="9"/>
    </row>
    <row r="24" spans="1:16">
      <c r="A24" s="12"/>
      <c r="B24" s="25">
        <v>334.34</v>
      </c>
      <c r="C24" s="20" t="s">
        <v>24</v>
      </c>
      <c r="D24" s="47">
        <v>0</v>
      </c>
      <c r="E24" s="47">
        <v>90888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90888</v>
      </c>
      <c r="O24" s="48">
        <f t="shared" si="1"/>
        <v>4.7243996257407215</v>
      </c>
      <c r="P24" s="9"/>
    </row>
    <row r="25" spans="1:16">
      <c r="A25" s="12"/>
      <c r="B25" s="25">
        <v>334.39</v>
      </c>
      <c r="C25" s="20" t="s">
        <v>25</v>
      </c>
      <c r="D25" s="47">
        <v>0</v>
      </c>
      <c r="E25" s="47">
        <v>54489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8" si="6">SUM(D25:M25)</f>
        <v>54489</v>
      </c>
      <c r="O25" s="48">
        <f t="shared" si="1"/>
        <v>2.8323630315001558</v>
      </c>
      <c r="P25" s="9"/>
    </row>
    <row r="26" spans="1:16">
      <c r="A26" s="12"/>
      <c r="B26" s="25">
        <v>334.49</v>
      </c>
      <c r="C26" s="20" t="s">
        <v>26</v>
      </c>
      <c r="D26" s="47">
        <v>0</v>
      </c>
      <c r="E26" s="47">
        <v>0</v>
      </c>
      <c r="F26" s="47">
        <v>0</v>
      </c>
      <c r="G26" s="47">
        <v>387727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387727</v>
      </c>
      <c r="O26" s="48">
        <f t="shared" si="1"/>
        <v>20.154226011019855</v>
      </c>
      <c r="P26" s="9"/>
    </row>
    <row r="27" spans="1:16">
      <c r="A27" s="12"/>
      <c r="B27" s="25">
        <v>334.61</v>
      </c>
      <c r="C27" s="20" t="s">
        <v>27</v>
      </c>
      <c r="D27" s="47">
        <v>38012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38012</v>
      </c>
      <c r="O27" s="48">
        <f t="shared" si="1"/>
        <v>1.975881068718162</v>
      </c>
      <c r="P27" s="9"/>
    </row>
    <row r="28" spans="1:16">
      <c r="A28" s="12"/>
      <c r="B28" s="25">
        <v>334.69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10976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10976</v>
      </c>
      <c r="O28" s="48">
        <f t="shared" si="1"/>
        <v>0.57053747790830645</v>
      </c>
      <c r="P28" s="9"/>
    </row>
    <row r="29" spans="1:16">
      <c r="A29" s="12"/>
      <c r="B29" s="25">
        <v>334.7</v>
      </c>
      <c r="C29" s="20" t="s">
        <v>29</v>
      </c>
      <c r="D29" s="47">
        <v>272993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272993</v>
      </c>
      <c r="O29" s="48">
        <f t="shared" si="1"/>
        <v>14.190300447031916</v>
      </c>
      <c r="P29" s="9"/>
    </row>
    <row r="30" spans="1:16">
      <c r="A30" s="12"/>
      <c r="B30" s="25">
        <v>335.12</v>
      </c>
      <c r="C30" s="20" t="s">
        <v>150</v>
      </c>
      <c r="D30" s="47">
        <v>377674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377674</v>
      </c>
      <c r="O30" s="48">
        <f t="shared" si="1"/>
        <v>19.631666493398484</v>
      </c>
      <c r="P30" s="9"/>
    </row>
    <row r="31" spans="1:16">
      <c r="A31" s="12"/>
      <c r="B31" s="25">
        <v>335.13</v>
      </c>
      <c r="C31" s="20" t="s">
        <v>151</v>
      </c>
      <c r="D31" s="47">
        <v>22279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22279</v>
      </c>
      <c r="O31" s="48">
        <f t="shared" si="1"/>
        <v>1.1580725647156669</v>
      </c>
      <c r="P31" s="9"/>
    </row>
    <row r="32" spans="1:16">
      <c r="A32" s="12"/>
      <c r="B32" s="25">
        <v>335.14</v>
      </c>
      <c r="C32" s="20" t="s">
        <v>152</v>
      </c>
      <c r="D32" s="47">
        <v>17848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17848</v>
      </c>
      <c r="O32" s="48">
        <f t="shared" si="1"/>
        <v>0.92774716706518345</v>
      </c>
      <c r="P32" s="9"/>
    </row>
    <row r="33" spans="1:16">
      <c r="A33" s="12"/>
      <c r="B33" s="25">
        <v>335.15</v>
      </c>
      <c r="C33" s="20" t="s">
        <v>153</v>
      </c>
      <c r="D33" s="47">
        <v>1345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1345</v>
      </c>
      <c r="O33" s="48">
        <f t="shared" si="1"/>
        <v>6.9913712444121007E-2</v>
      </c>
      <c r="P33" s="9"/>
    </row>
    <row r="34" spans="1:16">
      <c r="A34" s="12"/>
      <c r="B34" s="25">
        <v>335.16</v>
      </c>
      <c r="C34" s="20" t="s">
        <v>154</v>
      </c>
      <c r="D34" s="47">
        <v>217000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217000</v>
      </c>
      <c r="O34" s="48">
        <f t="shared" si="1"/>
        <v>11.279758810687182</v>
      </c>
      <c r="P34" s="9"/>
    </row>
    <row r="35" spans="1:16">
      <c r="A35" s="12"/>
      <c r="B35" s="25">
        <v>335.18</v>
      </c>
      <c r="C35" s="20" t="s">
        <v>155</v>
      </c>
      <c r="D35" s="47">
        <v>1230753</v>
      </c>
      <c r="E35" s="47">
        <v>737505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1968258</v>
      </c>
      <c r="O35" s="48">
        <f t="shared" si="1"/>
        <v>102.31094708389645</v>
      </c>
      <c r="P35" s="9"/>
    </row>
    <row r="36" spans="1:16">
      <c r="A36" s="12"/>
      <c r="B36" s="25">
        <v>335.49</v>
      </c>
      <c r="C36" s="20" t="s">
        <v>37</v>
      </c>
      <c r="D36" s="47">
        <v>0</v>
      </c>
      <c r="E36" s="47">
        <v>1460304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1460304</v>
      </c>
      <c r="O36" s="48">
        <f t="shared" si="1"/>
        <v>75.907266867657768</v>
      </c>
      <c r="P36" s="9"/>
    </row>
    <row r="37" spans="1:16">
      <c r="A37" s="12"/>
      <c r="B37" s="25">
        <v>335.5</v>
      </c>
      <c r="C37" s="20" t="s">
        <v>38</v>
      </c>
      <c r="D37" s="47">
        <v>0</v>
      </c>
      <c r="E37" s="47">
        <v>237544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237544</v>
      </c>
      <c r="O37" s="48">
        <f t="shared" ref="O37:O68" si="7">(N37/O$92)</f>
        <v>12.3476452853727</v>
      </c>
      <c r="P37" s="9"/>
    </row>
    <row r="38" spans="1:16">
      <c r="A38" s="12"/>
      <c r="B38" s="25">
        <v>335.7</v>
      </c>
      <c r="C38" s="20" t="s">
        <v>39</v>
      </c>
      <c r="D38" s="47">
        <v>5304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5304</v>
      </c>
      <c r="O38" s="48">
        <f t="shared" si="7"/>
        <v>0.27570433516997611</v>
      </c>
      <c r="P38" s="9"/>
    </row>
    <row r="39" spans="1:16">
      <c r="A39" s="12"/>
      <c r="B39" s="25">
        <v>337.9</v>
      </c>
      <c r="C39" s="20" t="s">
        <v>120</v>
      </c>
      <c r="D39" s="47">
        <v>17655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17655</v>
      </c>
      <c r="O39" s="48">
        <f t="shared" si="7"/>
        <v>0.91771493918286728</v>
      </c>
      <c r="P39" s="9"/>
    </row>
    <row r="40" spans="1:16">
      <c r="A40" s="12"/>
      <c r="B40" s="25">
        <v>339</v>
      </c>
      <c r="C40" s="20" t="s">
        <v>42</v>
      </c>
      <c r="D40" s="47">
        <v>28550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28550</v>
      </c>
      <c r="O40" s="48">
        <f t="shared" si="7"/>
        <v>1.4840420002079218</v>
      </c>
      <c r="P40" s="9"/>
    </row>
    <row r="41" spans="1:16" ht="15.75">
      <c r="A41" s="29" t="s">
        <v>47</v>
      </c>
      <c r="B41" s="30"/>
      <c r="C41" s="31"/>
      <c r="D41" s="32">
        <f t="shared" ref="D41:M41" si="8">SUM(D42:D67)</f>
        <v>346973</v>
      </c>
      <c r="E41" s="32">
        <f t="shared" si="8"/>
        <v>1409192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2116435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3872600</v>
      </c>
      <c r="O41" s="46">
        <f t="shared" si="7"/>
        <v>201.29951138371973</v>
      </c>
      <c r="P41" s="10"/>
    </row>
    <row r="42" spans="1:16">
      <c r="A42" s="12"/>
      <c r="B42" s="25">
        <v>341.1</v>
      </c>
      <c r="C42" s="20" t="s">
        <v>156</v>
      </c>
      <c r="D42" s="47">
        <v>0</v>
      </c>
      <c r="E42" s="47">
        <v>71682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71682</v>
      </c>
      <c r="O42" s="48">
        <f t="shared" si="7"/>
        <v>3.7260630003118829</v>
      </c>
      <c r="P42" s="9"/>
    </row>
    <row r="43" spans="1:16">
      <c r="A43" s="12"/>
      <c r="B43" s="25">
        <v>341.15</v>
      </c>
      <c r="C43" s="20" t="s">
        <v>157</v>
      </c>
      <c r="D43" s="47">
        <v>0</v>
      </c>
      <c r="E43" s="47">
        <v>102527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7" si="9">SUM(D43:M43)</f>
        <v>102527</v>
      </c>
      <c r="O43" s="48">
        <f t="shared" si="7"/>
        <v>5.3294001455452751</v>
      </c>
      <c r="P43" s="9"/>
    </row>
    <row r="44" spans="1:16">
      <c r="A44" s="12"/>
      <c r="B44" s="25">
        <v>341.16</v>
      </c>
      <c r="C44" s="20" t="s">
        <v>158</v>
      </c>
      <c r="D44" s="47">
        <v>0</v>
      </c>
      <c r="E44" s="47">
        <v>17774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17774</v>
      </c>
      <c r="O44" s="48">
        <f t="shared" si="7"/>
        <v>0.92390061336937312</v>
      </c>
      <c r="P44" s="9"/>
    </row>
    <row r="45" spans="1:16">
      <c r="A45" s="12"/>
      <c r="B45" s="25">
        <v>341.2</v>
      </c>
      <c r="C45" s="20" t="s">
        <v>159</v>
      </c>
      <c r="D45" s="47">
        <v>0</v>
      </c>
      <c r="E45" s="47">
        <v>21476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21476</v>
      </c>
      <c r="O45" s="48">
        <f t="shared" si="7"/>
        <v>1.1163322590705895</v>
      </c>
      <c r="P45" s="9"/>
    </row>
    <row r="46" spans="1:16">
      <c r="A46" s="12"/>
      <c r="B46" s="25">
        <v>341.51</v>
      </c>
      <c r="C46" s="20" t="s">
        <v>160</v>
      </c>
      <c r="D46" s="47">
        <v>171065</v>
      </c>
      <c r="E46" s="47">
        <v>3577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174642</v>
      </c>
      <c r="O46" s="48">
        <f t="shared" si="7"/>
        <v>9.0779706830231834</v>
      </c>
      <c r="P46" s="9"/>
    </row>
    <row r="47" spans="1:16">
      <c r="A47" s="12"/>
      <c r="B47" s="25">
        <v>341.52</v>
      </c>
      <c r="C47" s="20" t="s">
        <v>161</v>
      </c>
      <c r="D47" s="47">
        <v>0</v>
      </c>
      <c r="E47" s="47">
        <v>20504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20504</v>
      </c>
      <c r="O47" s="48">
        <f t="shared" si="7"/>
        <v>1.0658072564715666</v>
      </c>
      <c r="P47" s="9"/>
    </row>
    <row r="48" spans="1:16">
      <c r="A48" s="12"/>
      <c r="B48" s="25">
        <v>341.56</v>
      </c>
      <c r="C48" s="20" t="s">
        <v>163</v>
      </c>
      <c r="D48" s="47">
        <v>17877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17877</v>
      </c>
      <c r="O48" s="48">
        <f t="shared" si="7"/>
        <v>0.92925460027029838</v>
      </c>
      <c r="P48" s="9"/>
    </row>
    <row r="49" spans="1:16">
      <c r="A49" s="12"/>
      <c r="B49" s="25">
        <v>341.9</v>
      </c>
      <c r="C49" s="20" t="s">
        <v>164</v>
      </c>
      <c r="D49" s="47">
        <v>0</v>
      </c>
      <c r="E49" s="47">
        <v>9682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9682</v>
      </c>
      <c r="O49" s="48">
        <f t="shared" si="7"/>
        <v>0.50327476868697374</v>
      </c>
      <c r="P49" s="9"/>
    </row>
    <row r="50" spans="1:16">
      <c r="A50" s="12"/>
      <c r="B50" s="25">
        <v>342.1</v>
      </c>
      <c r="C50" s="20" t="s">
        <v>56</v>
      </c>
      <c r="D50" s="47">
        <v>0</v>
      </c>
      <c r="E50" s="47">
        <v>124937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124937</v>
      </c>
      <c r="O50" s="48">
        <f t="shared" si="7"/>
        <v>6.4942821499116334</v>
      </c>
      <c r="P50" s="9"/>
    </row>
    <row r="51" spans="1:16">
      <c r="A51" s="12"/>
      <c r="B51" s="25">
        <v>342.3</v>
      </c>
      <c r="C51" s="20" t="s">
        <v>57</v>
      </c>
      <c r="D51" s="47">
        <v>0</v>
      </c>
      <c r="E51" s="47">
        <v>7300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7300</v>
      </c>
      <c r="O51" s="48">
        <f t="shared" si="7"/>
        <v>0.37945732404615862</v>
      </c>
      <c r="P51" s="9"/>
    </row>
    <row r="52" spans="1:16">
      <c r="A52" s="12"/>
      <c r="B52" s="25">
        <v>342.4</v>
      </c>
      <c r="C52" s="20" t="s">
        <v>58</v>
      </c>
      <c r="D52" s="47">
        <v>0</v>
      </c>
      <c r="E52" s="47">
        <v>123101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123101</v>
      </c>
      <c r="O52" s="48">
        <f t="shared" si="7"/>
        <v>6.3988460338912567</v>
      </c>
      <c r="P52" s="9"/>
    </row>
    <row r="53" spans="1:16">
      <c r="A53" s="12"/>
      <c r="B53" s="25">
        <v>342.6</v>
      </c>
      <c r="C53" s="20" t="s">
        <v>59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1553596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1553596</v>
      </c>
      <c r="O53" s="48">
        <f t="shared" si="7"/>
        <v>80.756627508056965</v>
      </c>
      <c r="P53" s="9"/>
    </row>
    <row r="54" spans="1:16">
      <c r="A54" s="12"/>
      <c r="B54" s="25">
        <v>343.4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562839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562839</v>
      </c>
      <c r="O54" s="48">
        <f t="shared" si="7"/>
        <v>29.256627508056969</v>
      </c>
      <c r="P54" s="9"/>
    </row>
    <row r="55" spans="1:16">
      <c r="A55" s="12"/>
      <c r="B55" s="25">
        <v>344.9</v>
      </c>
      <c r="C55" s="20" t="s">
        <v>165</v>
      </c>
      <c r="D55" s="47">
        <v>0</v>
      </c>
      <c r="E55" s="47">
        <v>3798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3798</v>
      </c>
      <c r="O55" s="48">
        <f t="shared" si="7"/>
        <v>0.19742176941470008</v>
      </c>
      <c r="P55" s="9"/>
    </row>
    <row r="56" spans="1:16">
      <c r="A56" s="12"/>
      <c r="B56" s="25">
        <v>346.4</v>
      </c>
      <c r="C56" s="20" t="s">
        <v>62</v>
      </c>
      <c r="D56" s="47">
        <v>14976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14976</v>
      </c>
      <c r="O56" s="48">
        <f t="shared" si="7"/>
        <v>0.77845929930346192</v>
      </c>
      <c r="P56" s="9"/>
    </row>
    <row r="57" spans="1:16">
      <c r="A57" s="12"/>
      <c r="B57" s="25">
        <v>347.1</v>
      </c>
      <c r="C57" s="20" t="s">
        <v>63</v>
      </c>
      <c r="D57" s="47">
        <v>106610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106610</v>
      </c>
      <c r="O57" s="48">
        <f t="shared" si="7"/>
        <v>5.5416363447343802</v>
      </c>
      <c r="P57" s="9"/>
    </row>
    <row r="58" spans="1:16">
      <c r="A58" s="12"/>
      <c r="B58" s="25">
        <v>347.2</v>
      </c>
      <c r="C58" s="20" t="s">
        <v>64</v>
      </c>
      <c r="D58" s="47">
        <v>2084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2084</v>
      </c>
      <c r="O58" s="48">
        <f t="shared" si="7"/>
        <v>0.10832726894687597</v>
      </c>
      <c r="P58" s="9"/>
    </row>
    <row r="59" spans="1:16">
      <c r="A59" s="12"/>
      <c r="B59" s="25">
        <v>348.61</v>
      </c>
      <c r="C59" s="20" t="s">
        <v>186</v>
      </c>
      <c r="D59" s="47">
        <v>0</v>
      </c>
      <c r="E59" s="47">
        <v>1560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1560</v>
      </c>
      <c r="O59" s="48">
        <f t="shared" si="7"/>
        <v>8.1089510344110619E-2</v>
      </c>
      <c r="P59" s="9"/>
    </row>
    <row r="60" spans="1:16">
      <c r="A60" s="12"/>
      <c r="B60" s="25">
        <v>348.82</v>
      </c>
      <c r="C60" s="20" t="s">
        <v>166</v>
      </c>
      <c r="D60" s="47">
        <v>0</v>
      </c>
      <c r="E60" s="47">
        <v>493120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493120</v>
      </c>
      <c r="O60" s="48">
        <f t="shared" si="7"/>
        <v>25.632602141594759</v>
      </c>
      <c r="P60" s="9"/>
    </row>
    <row r="61" spans="1:16">
      <c r="A61" s="12"/>
      <c r="B61" s="25">
        <v>348.85</v>
      </c>
      <c r="C61" s="20" t="s">
        <v>167</v>
      </c>
      <c r="D61" s="47">
        <v>0</v>
      </c>
      <c r="E61" s="47">
        <v>26613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26613</v>
      </c>
      <c r="O61" s="48">
        <f t="shared" si="7"/>
        <v>1.3833558581973178</v>
      </c>
      <c r="P61" s="9"/>
    </row>
    <row r="62" spans="1:16">
      <c r="A62" s="12"/>
      <c r="B62" s="25">
        <v>348.92099999999999</v>
      </c>
      <c r="C62" s="20" t="s">
        <v>168</v>
      </c>
      <c r="D62" s="47">
        <v>0</v>
      </c>
      <c r="E62" s="47">
        <v>6829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6829</v>
      </c>
      <c r="O62" s="48">
        <f t="shared" si="7"/>
        <v>0.35497452957687908</v>
      </c>
      <c r="P62" s="9"/>
    </row>
    <row r="63" spans="1:16">
      <c r="A63" s="12"/>
      <c r="B63" s="25">
        <v>348.92200000000003</v>
      </c>
      <c r="C63" s="20" t="s">
        <v>169</v>
      </c>
      <c r="D63" s="47">
        <v>0</v>
      </c>
      <c r="E63" s="47">
        <v>6829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6829</v>
      </c>
      <c r="O63" s="48">
        <f t="shared" si="7"/>
        <v>0.35497452957687908</v>
      </c>
      <c r="P63" s="9"/>
    </row>
    <row r="64" spans="1:16">
      <c r="A64" s="12"/>
      <c r="B64" s="25">
        <v>348.923</v>
      </c>
      <c r="C64" s="20" t="s">
        <v>170</v>
      </c>
      <c r="D64" s="47">
        <v>0</v>
      </c>
      <c r="E64" s="47">
        <v>6829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6829</v>
      </c>
      <c r="O64" s="48">
        <f t="shared" si="7"/>
        <v>0.35497452957687908</v>
      </c>
      <c r="P64" s="9"/>
    </row>
    <row r="65" spans="1:16">
      <c r="A65" s="12"/>
      <c r="B65" s="25">
        <v>348.92399999999998</v>
      </c>
      <c r="C65" s="20" t="s">
        <v>171</v>
      </c>
      <c r="D65" s="47">
        <v>0</v>
      </c>
      <c r="E65" s="47">
        <v>6829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6829</v>
      </c>
      <c r="O65" s="48">
        <f t="shared" si="7"/>
        <v>0.35497452957687908</v>
      </c>
      <c r="P65" s="9"/>
    </row>
    <row r="66" spans="1:16">
      <c r="A66" s="12"/>
      <c r="B66" s="25">
        <v>348.93099999999998</v>
      </c>
      <c r="C66" s="20" t="s">
        <v>172</v>
      </c>
      <c r="D66" s="47">
        <v>0</v>
      </c>
      <c r="E66" s="47">
        <v>289399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289399</v>
      </c>
      <c r="O66" s="48">
        <f t="shared" si="7"/>
        <v>15.043091797484147</v>
      </c>
      <c r="P66" s="9"/>
    </row>
    <row r="67" spans="1:16">
      <c r="A67" s="12"/>
      <c r="B67" s="25">
        <v>349</v>
      </c>
      <c r="C67" s="20" t="s">
        <v>1</v>
      </c>
      <c r="D67" s="47">
        <v>34361</v>
      </c>
      <c r="E67" s="47">
        <v>64826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99187</v>
      </c>
      <c r="O67" s="48">
        <f t="shared" si="7"/>
        <v>5.1557854246803201</v>
      </c>
      <c r="P67" s="9"/>
    </row>
    <row r="68" spans="1:16" ht="15.75">
      <c r="A68" s="29" t="s">
        <v>48</v>
      </c>
      <c r="B68" s="30"/>
      <c r="C68" s="31"/>
      <c r="D68" s="32">
        <f t="shared" ref="D68:M68" si="10">SUM(D69:D77)</f>
        <v>13543</v>
      </c>
      <c r="E68" s="32">
        <f t="shared" si="10"/>
        <v>631148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0</v>
      </c>
      <c r="J68" s="32">
        <f t="shared" si="10"/>
        <v>0</v>
      </c>
      <c r="K68" s="32">
        <f t="shared" si="10"/>
        <v>0</v>
      </c>
      <c r="L68" s="32">
        <f t="shared" si="10"/>
        <v>0</v>
      </c>
      <c r="M68" s="32">
        <f t="shared" si="10"/>
        <v>0</v>
      </c>
      <c r="N68" s="32">
        <f>SUM(D68:M68)</f>
        <v>644691</v>
      </c>
      <c r="O68" s="46">
        <f t="shared" si="7"/>
        <v>33.511331739266033</v>
      </c>
      <c r="P68" s="10"/>
    </row>
    <row r="69" spans="1:16">
      <c r="A69" s="13"/>
      <c r="B69" s="40">
        <v>351.1</v>
      </c>
      <c r="C69" s="21" t="s">
        <v>82</v>
      </c>
      <c r="D69" s="47">
        <v>1150</v>
      </c>
      <c r="E69" s="47">
        <v>37383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38533</v>
      </c>
      <c r="O69" s="48">
        <f t="shared" ref="O69:O90" si="11">(N69/O$92)</f>
        <v>2.0029628859548811</v>
      </c>
      <c r="P69" s="9"/>
    </row>
    <row r="70" spans="1:16">
      <c r="A70" s="13"/>
      <c r="B70" s="40">
        <v>351.4</v>
      </c>
      <c r="C70" s="21" t="s">
        <v>209</v>
      </c>
      <c r="D70" s="47">
        <v>0</v>
      </c>
      <c r="E70" s="47">
        <v>31252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7" si="12">SUM(D70:M70)</f>
        <v>31252</v>
      </c>
      <c r="O70" s="48">
        <f t="shared" si="11"/>
        <v>1.6244931905603492</v>
      </c>
      <c r="P70" s="9"/>
    </row>
    <row r="71" spans="1:16">
      <c r="A71" s="13"/>
      <c r="B71" s="40">
        <v>351.5</v>
      </c>
      <c r="C71" s="21" t="s">
        <v>83</v>
      </c>
      <c r="D71" s="47">
        <v>0</v>
      </c>
      <c r="E71" s="47">
        <v>224025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224025</v>
      </c>
      <c r="O71" s="48">
        <f t="shared" si="11"/>
        <v>11.644921509512423</v>
      </c>
      <c r="P71" s="9"/>
    </row>
    <row r="72" spans="1:16">
      <c r="A72" s="13"/>
      <c r="B72" s="40">
        <v>351.7</v>
      </c>
      <c r="C72" s="21" t="s">
        <v>173</v>
      </c>
      <c r="D72" s="47">
        <v>0</v>
      </c>
      <c r="E72" s="47">
        <v>87083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87083</v>
      </c>
      <c r="O72" s="48">
        <f t="shared" si="11"/>
        <v>4.5266139931385796</v>
      </c>
      <c r="P72" s="9"/>
    </row>
    <row r="73" spans="1:16">
      <c r="A73" s="13"/>
      <c r="B73" s="40">
        <v>351.9</v>
      </c>
      <c r="C73" s="21" t="s">
        <v>175</v>
      </c>
      <c r="D73" s="47">
        <v>0</v>
      </c>
      <c r="E73" s="47">
        <v>27404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27404</v>
      </c>
      <c r="O73" s="48">
        <f t="shared" si="11"/>
        <v>1.4244723983782097</v>
      </c>
      <c r="P73" s="9"/>
    </row>
    <row r="74" spans="1:16">
      <c r="A74" s="13"/>
      <c r="B74" s="40">
        <v>352</v>
      </c>
      <c r="C74" s="21" t="s">
        <v>84</v>
      </c>
      <c r="D74" s="47">
        <v>12393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12393</v>
      </c>
      <c r="O74" s="48">
        <f t="shared" si="11"/>
        <v>0.64419378313754028</v>
      </c>
      <c r="P74" s="9"/>
    </row>
    <row r="75" spans="1:16">
      <c r="A75" s="13"/>
      <c r="B75" s="40">
        <v>355</v>
      </c>
      <c r="C75" s="21" t="s">
        <v>122</v>
      </c>
      <c r="D75" s="47">
        <v>0</v>
      </c>
      <c r="E75" s="47">
        <v>7891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7891</v>
      </c>
      <c r="O75" s="48">
        <f t="shared" si="11"/>
        <v>0.41017777315729287</v>
      </c>
      <c r="P75" s="9"/>
    </row>
    <row r="76" spans="1:16">
      <c r="A76" s="13"/>
      <c r="B76" s="40">
        <v>358.1</v>
      </c>
      <c r="C76" s="21" t="s">
        <v>176</v>
      </c>
      <c r="D76" s="47">
        <v>0</v>
      </c>
      <c r="E76" s="47">
        <v>580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580</v>
      </c>
      <c r="O76" s="48">
        <f t="shared" si="11"/>
        <v>3.0148664102297537E-2</v>
      </c>
      <c r="P76" s="9"/>
    </row>
    <row r="77" spans="1:16">
      <c r="A77" s="13"/>
      <c r="B77" s="40">
        <v>359</v>
      </c>
      <c r="C77" s="21" t="s">
        <v>85</v>
      </c>
      <c r="D77" s="47">
        <v>0</v>
      </c>
      <c r="E77" s="47">
        <v>215530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215530</v>
      </c>
      <c r="O77" s="48">
        <f t="shared" si="11"/>
        <v>11.203347541324462</v>
      </c>
      <c r="P77" s="9"/>
    </row>
    <row r="78" spans="1:16" ht="15.75">
      <c r="A78" s="29" t="s">
        <v>4</v>
      </c>
      <c r="B78" s="30"/>
      <c r="C78" s="31"/>
      <c r="D78" s="32">
        <f t="shared" ref="D78:M78" si="13">SUM(D79:D84)</f>
        <v>197262</v>
      </c>
      <c r="E78" s="32">
        <f t="shared" si="13"/>
        <v>334027</v>
      </c>
      <c r="F78" s="32">
        <f t="shared" si="13"/>
        <v>0</v>
      </c>
      <c r="G78" s="32">
        <f t="shared" si="13"/>
        <v>16144</v>
      </c>
      <c r="H78" s="32">
        <f t="shared" si="13"/>
        <v>0</v>
      </c>
      <c r="I78" s="32">
        <f t="shared" si="13"/>
        <v>17478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90" si="14">SUM(D78:M78)</f>
        <v>564911</v>
      </c>
      <c r="O78" s="46">
        <f t="shared" si="11"/>
        <v>29.364331011539662</v>
      </c>
      <c r="P78" s="10"/>
    </row>
    <row r="79" spans="1:16">
      <c r="A79" s="12"/>
      <c r="B79" s="25">
        <v>361.1</v>
      </c>
      <c r="C79" s="20" t="s">
        <v>86</v>
      </c>
      <c r="D79" s="47">
        <v>19056</v>
      </c>
      <c r="E79" s="47">
        <v>29355</v>
      </c>
      <c r="F79" s="47">
        <v>0</v>
      </c>
      <c r="G79" s="47">
        <v>0</v>
      </c>
      <c r="H79" s="47">
        <v>0</v>
      </c>
      <c r="I79" s="47">
        <v>20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48431</v>
      </c>
      <c r="O79" s="48">
        <f t="shared" si="11"/>
        <v>2.5174654329971933</v>
      </c>
      <c r="P79" s="9"/>
    </row>
    <row r="80" spans="1:16">
      <c r="A80" s="12"/>
      <c r="B80" s="25">
        <v>364</v>
      </c>
      <c r="C80" s="20" t="s">
        <v>178</v>
      </c>
      <c r="D80" s="47">
        <v>1280</v>
      </c>
      <c r="E80" s="47">
        <v>189443</v>
      </c>
      <c r="F80" s="47">
        <v>0</v>
      </c>
      <c r="G80" s="47">
        <v>0</v>
      </c>
      <c r="H80" s="47">
        <v>0</v>
      </c>
      <c r="I80" s="47">
        <v>7400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198123</v>
      </c>
      <c r="O80" s="48">
        <f t="shared" si="11"/>
        <v>10.298523755068095</v>
      </c>
      <c r="P80" s="9"/>
    </row>
    <row r="81" spans="1:119">
      <c r="A81" s="12"/>
      <c r="B81" s="25">
        <v>365</v>
      </c>
      <c r="C81" s="20" t="s">
        <v>179</v>
      </c>
      <c r="D81" s="47">
        <v>0</v>
      </c>
      <c r="E81" s="47">
        <v>60780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60780</v>
      </c>
      <c r="O81" s="48">
        <f t="shared" si="11"/>
        <v>3.1593720760993866</v>
      </c>
      <c r="P81" s="9"/>
    </row>
    <row r="82" spans="1:119">
      <c r="A82" s="12"/>
      <c r="B82" s="25">
        <v>366</v>
      </c>
      <c r="C82" s="20" t="s">
        <v>90</v>
      </c>
      <c r="D82" s="47">
        <v>0</v>
      </c>
      <c r="E82" s="47">
        <v>1000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1000</v>
      </c>
      <c r="O82" s="48">
        <f t="shared" si="11"/>
        <v>5.1980455348788854E-2</v>
      </c>
      <c r="P82" s="9"/>
    </row>
    <row r="83" spans="1:119">
      <c r="A83" s="12"/>
      <c r="B83" s="25">
        <v>369.3</v>
      </c>
      <c r="C83" s="20" t="s">
        <v>116</v>
      </c>
      <c r="D83" s="47">
        <v>19318</v>
      </c>
      <c r="E83" s="47">
        <v>50486</v>
      </c>
      <c r="F83" s="47">
        <v>0</v>
      </c>
      <c r="G83" s="47">
        <v>0</v>
      </c>
      <c r="H83" s="47">
        <v>0</v>
      </c>
      <c r="I83" s="47">
        <v>10028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79832</v>
      </c>
      <c r="O83" s="48">
        <f t="shared" si="11"/>
        <v>4.1497037114045119</v>
      </c>
      <c r="P83" s="9"/>
    </row>
    <row r="84" spans="1:119">
      <c r="A84" s="12"/>
      <c r="B84" s="25">
        <v>369.9</v>
      </c>
      <c r="C84" s="20" t="s">
        <v>91</v>
      </c>
      <c r="D84" s="47">
        <v>157608</v>
      </c>
      <c r="E84" s="47">
        <v>2963</v>
      </c>
      <c r="F84" s="47">
        <v>0</v>
      </c>
      <c r="G84" s="47">
        <v>16144</v>
      </c>
      <c r="H84" s="47">
        <v>0</v>
      </c>
      <c r="I84" s="47">
        <v>30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176745</v>
      </c>
      <c r="O84" s="48">
        <f t="shared" si="11"/>
        <v>9.1872855806216869</v>
      </c>
      <c r="P84" s="9"/>
    </row>
    <row r="85" spans="1:119" ht="15.75">
      <c r="A85" s="29" t="s">
        <v>49</v>
      </c>
      <c r="B85" s="30"/>
      <c r="C85" s="31"/>
      <c r="D85" s="32">
        <f t="shared" ref="D85:M85" si="15">SUM(D86:D89)</f>
        <v>191633</v>
      </c>
      <c r="E85" s="32">
        <f t="shared" si="15"/>
        <v>15115433</v>
      </c>
      <c r="F85" s="32">
        <f t="shared" si="15"/>
        <v>0</v>
      </c>
      <c r="G85" s="32">
        <f t="shared" si="15"/>
        <v>911297</v>
      </c>
      <c r="H85" s="32">
        <f t="shared" si="15"/>
        <v>0</v>
      </c>
      <c r="I85" s="32">
        <f t="shared" si="15"/>
        <v>624145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4"/>
        <v>16842508</v>
      </c>
      <c r="O85" s="46">
        <f t="shared" si="11"/>
        <v>875.48123505561909</v>
      </c>
      <c r="P85" s="9"/>
    </row>
    <row r="86" spans="1:119">
      <c r="A86" s="12"/>
      <c r="B86" s="25">
        <v>381</v>
      </c>
      <c r="C86" s="20" t="s">
        <v>92</v>
      </c>
      <c r="D86" s="47">
        <v>168805</v>
      </c>
      <c r="E86" s="47">
        <v>14065418</v>
      </c>
      <c r="F86" s="47">
        <v>0</v>
      </c>
      <c r="G86" s="47">
        <v>911297</v>
      </c>
      <c r="H86" s="47">
        <v>0</v>
      </c>
      <c r="I86" s="47">
        <v>624145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15769665</v>
      </c>
      <c r="O86" s="48">
        <f t="shared" si="11"/>
        <v>819.71436739785838</v>
      </c>
      <c r="P86" s="9"/>
    </row>
    <row r="87" spans="1:119">
      <c r="A87" s="12"/>
      <c r="B87" s="25">
        <v>383</v>
      </c>
      <c r="C87" s="20" t="s">
        <v>190</v>
      </c>
      <c r="D87" s="47">
        <v>22828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22828</v>
      </c>
      <c r="O87" s="48">
        <f t="shared" si="11"/>
        <v>1.1866098347021521</v>
      </c>
      <c r="P87" s="9"/>
    </row>
    <row r="88" spans="1:119">
      <c r="A88" s="12"/>
      <c r="B88" s="25">
        <v>384</v>
      </c>
      <c r="C88" s="20" t="s">
        <v>180</v>
      </c>
      <c r="D88" s="47">
        <v>0</v>
      </c>
      <c r="E88" s="47">
        <v>1050000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1050000</v>
      </c>
      <c r="O88" s="48">
        <f t="shared" si="11"/>
        <v>54.579478116228302</v>
      </c>
      <c r="P88" s="9"/>
    </row>
    <row r="89" spans="1:119" ht="15.75" thickBot="1">
      <c r="A89" s="12"/>
      <c r="B89" s="25">
        <v>389.9</v>
      </c>
      <c r="C89" s="20" t="s">
        <v>182</v>
      </c>
      <c r="D89" s="47">
        <v>0</v>
      </c>
      <c r="E89" s="47">
        <v>15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15</v>
      </c>
      <c r="O89" s="48">
        <f t="shared" si="11"/>
        <v>7.7970683023183285E-4</v>
      </c>
      <c r="P89" s="9"/>
    </row>
    <row r="90" spans="1:119" ht="16.5" thickBot="1">
      <c r="A90" s="14" t="s">
        <v>66</v>
      </c>
      <c r="B90" s="23"/>
      <c r="C90" s="22"/>
      <c r="D90" s="15">
        <f t="shared" ref="D90:M90" si="16">SUM(D5,D13,D17,D41,D68,D78,D85)</f>
        <v>10073690</v>
      </c>
      <c r="E90" s="15">
        <f t="shared" si="16"/>
        <v>24300062</v>
      </c>
      <c r="F90" s="15">
        <f t="shared" si="16"/>
        <v>0</v>
      </c>
      <c r="G90" s="15">
        <f t="shared" si="16"/>
        <v>4848325</v>
      </c>
      <c r="H90" s="15">
        <f t="shared" si="16"/>
        <v>0</v>
      </c>
      <c r="I90" s="15">
        <f t="shared" si="16"/>
        <v>3891683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 t="shared" si="14"/>
        <v>43113760</v>
      </c>
      <c r="O90" s="38">
        <f t="shared" si="11"/>
        <v>2241.072876598399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49" t="s">
        <v>210</v>
      </c>
      <c r="M92" s="49"/>
      <c r="N92" s="49"/>
      <c r="O92" s="44">
        <v>19238</v>
      </c>
    </row>
    <row r="93" spans="1:119">
      <c r="A93" s="5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</row>
    <row r="94" spans="1:119" ht="15.75" customHeight="1" thickBot="1">
      <c r="A94" s="53" t="s">
        <v>126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5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93</v>
      </c>
      <c r="B3" s="63"/>
      <c r="C3" s="64"/>
      <c r="D3" s="68" t="s">
        <v>43</v>
      </c>
      <c r="E3" s="69"/>
      <c r="F3" s="69"/>
      <c r="G3" s="69"/>
      <c r="H3" s="70"/>
      <c r="I3" s="68" t="s">
        <v>44</v>
      </c>
      <c r="J3" s="70"/>
      <c r="K3" s="68" t="s">
        <v>46</v>
      </c>
      <c r="L3" s="70"/>
      <c r="M3" s="36"/>
      <c r="N3" s="37"/>
      <c r="O3" s="71" t="s">
        <v>98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45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6611971</v>
      </c>
      <c r="E5" s="27">
        <f t="shared" si="0"/>
        <v>3691523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10303494</v>
      </c>
      <c r="O5" s="33">
        <f t="shared" ref="O5:O36" si="1">(N5/O$95)</f>
        <v>536.64031250000005</v>
      </c>
      <c r="P5" s="6"/>
    </row>
    <row r="6" spans="1:133">
      <c r="A6" s="12"/>
      <c r="B6" s="25">
        <v>311</v>
      </c>
      <c r="C6" s="20" t="s">
        <v>3</v>
      </c>
      <c r="D6" s="47">
        <v>6500580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6500580</v>
      </c>
      <c r="O6" s="48">
        <f t="shared" si="1"/>
        <v>338.57187499999998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117437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117437</v>
      </c>
      <c r="O7" s="48">
        <f t="shared" si="1"/>
        <v>6.1165104166666664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291167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291167</v>
      </c>
      <c r="O8" s="48">
        <f t="shared" si="1"/>
        <v>15.164947916666666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1475030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1475030</v>
      </c>
      <c r="O9" s="48">
        <f t="shared" si="1"/>
        <v>76.824479166666663</v>
      </c>
      <c r="P9" s="9"/>
    </row>
    <row r="10" spans="1:133">
      <c r="A10" s="12"/>
      <c r="B10" s="25">
        <v>312.60000000000002</v>
      </c>
      <c r="C10" s="20" t="s">
        <v>135</v>
      </c>
      <c r="D10" s="47">
        <v>0</v>
      </c>
      <c r="E10" s="47">
        <v>1807889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1807889</v>
      </c>
      <c r="O10" s="48">
        <f t="shared" si="1"/>
        <v>94.160885416666673</v>
      </c>
      <c r="P10" s="9"/>
    </row>
    <row r="11" spans="1:133">
      <c r="A11" s="12"/>
      <c r="B11" s="25">
        <v>315</v>
      </c>
      <c r="C11" s="20" t="s">
        <v>148</v>
      </c>
      <c r="D11" s="47">
        <v>104493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104493</v>
      </c>
      <c r="O11" s="48">
        <f t="shared" si="1"/>
        <v>5.44234375</v>
      </c>
      <c r="P11" s="9"/>
    </row>
    <row r="12" spans="1:133">
      <c r="A12" s="12"/>
      <c r="B12" s="25">
        <v>316</v>
      </c>
      <c r="C12" s="20" t="s">
        <v>149</v>
      </c>
      <c r="D12" s="47">
        <v>6898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6898</v>
      </c>
      <c r="O12" s="48">
        <f t="shared" si="1"/>
        <v>0.35927083333333332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154977</v>
      </c>
      <c r="E13" s="32">
        <f t="shared" si="3"/>
        <v>325287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1123579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1603843</v>
      </c>
      <c r="O13" s="46">
        <f t="shared" si="1"/>
        <v>83.533489583333335</v>
      </c>
      <c r="P13" s="10"/>
    </row>
    <row r="14" spans="1:133">
      <c r="A14" s="12"/>
      <c r="B14" s="25">
        <v>322</v>
      </c>
      <c r="C14" s="20" t="s">
        <v>0</v>
      </c>
      <c r="D14" s="47">
        <v>127248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127248</v>
      </c>
      <c r="O14" s="48">
        <f t="shared" si="1"/>
        <v>6.6275000000000004</v>
      </c>
      <c r="P14" s="9"/>
    </row>
    <row r="15" spans="1:133">
      <c r="A15" s="12"/>
      <c r="B15" s="25">
        <v>325.10000000000002</v>
      </c>
      <c r="C15" s="20" t="s">
        <v>136</v>
      </c>
      <c r="D15" s="47">
        <v>0</v>
      </c>
      <c r="E15" s="47">
        <v>325287</v>
      </c>
      <c r="F15" s="47">
        <v>0</v>
      </c>
      <c r="G15" s="47">
        <v>0</v>
      </c>
      <c r="H15" s="47">
        <v>0</v>
      </c>
      <c r="I15" s="47">
        <v>1123579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1448866</v>
      </c>
      <c r="O15" s="48">
        <f t="shared" si="1"/>
        <v>75.461770833333333</v>
      </c>
      <c r="P15" s="9"/>
    </row>
    <row r="16" spans="1:133">
      <c r="A16" s="12"/>
      <c r="B16" s="25">
        <v>329</v>
      </c>
      <c r="C16" s="20" t="s">
        <v>17</v>
      </c>
      <c r="D16" s="47">
        <v>27729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27729</v>
      </c>
      <c r="O16" s="48">
        <f t="shared" si="1"/>
        <v>1.4442187500000001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SUM(D18:D42)</f>
        <v>2618972</v>
      </c>
      <c r="E17" s="32">
        <f t="shared" si="5"/>
        <v>2683079</v>
      </c>
      <c r="F17" s="32">
        <f t="shared" si="5"/>
        <v>0</v>
      </c>
      <c r="G17" s="32">
        <f t="shared" si="5"/>
        <v>1284442</v>
      </c>
      <c r="H17" s="32">
        <f t="shared" si="5"/>
        <v>0</v>
      </c>
      <c r="I17" s="32">
        <f t="shared" si="5"/>
        <v>11898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9933</v>
      </c>
      <c r="N17" s="45">
        <f t="shared" si="4"/>
        <v>6608324</v>
      </c>
      <c r="O17" s="46">
        <f t="shared" si="1"/>
        <v>344.18354166666666</v>
      </c>
      <c r="P17" s="10"/>
    </row>
    <row r="18" spans="1:16">
      <c r="A18" s="12"/>
      <c r="B18" s="25">
        <v>331.2</v>
      </c>
      <c r="C18" s="20" t="s">
        <v>19</v>
      </c>
      <c r="D18" s="47">
        <v>146989</v>
      </c>
      <c r="E18" s="47">
        <v>52582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199571</v>
      </c>
      <c r="O18" s="48">
        <f t="shared" si="1"/>
        <v>10.394322916666667</v>
      </c>
      <c r="P18" s="9"/>
    </row>
    <row r="19" spans="1:16">
      <c r="A19" s="12"/>
      <c r="B19" s="25">
        <v>331.49</v>
      </c>
      <c r="C19" s="20" t="s">
        <v>185</v>
      </c>
      <c r="D19" s="47">
        <v>0</v>
      </c>
      <c r="E19" s="47">
        <v>0</v>
      </c>
      <c r="F19" s="47">
        <v>0</v>
      </c>
      <c r="G19" s="47">
        <v>94851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94851</v>
      </c>
      <c r="O19" s="48">
        <f t="shared" si="1"/>
        <v>4.9401562500000002</v>
      </c>
      <c r="P19" s="9"/>
    </row>
    <row r="20" spans="1:16">
      <c r="A20" s="12"/>
      <c r="B20" s="25">
        <v>331.69</v>
      </c>
      <c r="C20" s="20" t="s">
        <v>139</v>
      </c>
      <c r="D20" s="47">
        <v>0</v>
      </c>
      <c r="E20" s="47">
        <v>41819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41819</v>
      </c>
      <c r="O20" s="48">
        <f t="shared" si="1"/>
        <v>2.1780729166666668</v>
      </c>
      <c r="P20" s="9"/>
    </row>
    <row r="21" spans="1:16">
      <c r="A21" s="12"/>
      <c r="B21" s="25">
        <v>331.9</v>
      </c>
      <c r="C21" s="20" t="s">
        <v>21</v>
      </c>
      <c r="D21" s="47">
        <v>0</v>
      </c>
      <c r="E21" s="47">
        <v>62241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62241</v>
      </c>
      <c r="O21" s="48">
        <f t="shared" si="1"/>
        <v>3.24171875</v>
      </c>
      <c r="P21" s="9"/>
    </row>
    <row r="22" spans="1:16">
      <c r="A22" s="12"/>
      <c r="B22" s="25">
        <v>334.1</v>
      </c>
      <c r="C22" s="20" t="s">
        <v>22</v>
      </c>
      <c r="D22" s="47">
        <v>75044</v>
      </c>
      <c r="E22" s="47">
        <v>0</v>
      </c>
      <c r="F22" s="47">
        <v>0</v>
      </c>
      <c r="G22" s="47">
        <v>227522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302566</v>
      </c>
      <c r="O22" s="48">
        <f t="shared" si="1"/>
        <v>15.758645833333333</v>
      </c>
      <c r="P22" s="9"/>
    </row>
    <row r="23" spans="1:16">
      <c r="A23" s="12"/>
      <c r="B23" s="25">
        <v>334.2</v>
      </c>
      <c r="C23" s="20" t="s">
        <v>23</v>
      </c>
      <c r="D23" s="47">
        <v>115806</v>
      </c>
      <c r="E23" s="47">
        <v>56212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172018</v>
      </c>
      <c r="O23" s="48">
        <f t="shared" si="1"/>
        <v>8.9592708333333331</v>
      </c>
      <c r="P23" s="9"/>
    </row>
    <row r="24" spans="1:16">
      <c r="A24" s="12"/>
      <c r="B24" s="25">
        <v>334.34</v>
      </c>
      <c r="C24" s="20" t="s">
        <v>24</v>
      </c>
      <c r="D24" s="47">
        <v>0</v>
      </c>
      <c r="E24" s="47">
        <v>90909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90909</v>
      </c>
      <c r="O24" s="48">
        <f t="shared" si="1"/>
        <v>4.7348437499999996</v>
      </c>
      <c r="P24" s="9"/>
    </row>
    <row r="25" spans="1:16">
      <c r="A25" s="12"/>
      <c r="B25" s="25">
        <v>334.39</v>
      </c>
      <c r="C25" s="20" t="s">
        <v>25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9933</v>
      </c>
      <c r="N25" s="47">
        <f t="shared" ref="N25:N38" si="6">SUM(D25:M25)</f>
        <v>9933</v>
      </c>
      <c r="O25" s="48">
        <f t="shared" si="1"/>
        <v>0.51734374999999999</v>
      </c>
      <c r="P25" s="9"/>
    </row>
    <row r="26" spans="1:16">
      <c r="A26" s="12"/>
      <c r="B26" s="25">
        <v>334.49</v>
      </c>
      <c r="C26" s="20" t="s">
        <v>26</v>
      </c>
      <c r="D26" s="47">
        <v>0</v>
      </c>
      <c r="E26" s="47">
        <v>0</v>
      </c>
      <c r="F26" s="47">
        <v>0</v>
      </c>
      <c r="G26" s="47">
        <v>962069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962069</v>
      </c>
      <c r="O26" s="48">
        <f t="shared" si="1"/>
        <v>50.107760416666665</v>
      </c>
      <c r="P26" s="9"/>
    </row>
    <row r="27" spans="1:16">
      <c r="A27" s="12"/>
      <c r="B27" s="25">
        <v>334.61</v>
      </c>
      <c r="C27" s="20" t="s">
        <v>27</v>
      </c>
      <c r="D27" s="47">
        <v>31540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31540</v>
      </c>
      <c r="O27" s="48">
        <f t="shared" si="1"/>
        <v>1.6427083333333334</v>
      </c>
      <c r="P27" s="9"/>
    </row>
    <row r="28" spans="1:16">
      <c r="A28" s="12"/>
      <c r="B28" s="25">
        <v>334.69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11898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11898</v>
      </c>
      <c r="O28" s="48">
        <f t="shared" si="1"/>
        <v>0.61968749999999995</v>
      </c>
      <c r="P28" s="9"/>
    </row>
    <row r="29" spans="1:16">
      <c r="A29" s="12"/>
      <c r="B29" s="25">
        <v>334.7</v>
      </c>
      <c r="C29" s="20" t="s">
        <v>29</v>
      </c>
      <c r="D29" s="47">
        <v>393995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393995</v>
      </c>
      <c r="O29" s="48">
        <f t="shared" si="1"/>
        <v>20.520572916666666</v>
      </c>
      <c r="P29" s="9"/>
    </row>
    <row r="30" spans="1:16">
      <c r="A30" s="12"/>
      <c r="B30" s="25">
        <v>335.12</v>
      </c>
      <c r="C30" s="20" t="s">
        <v>150</v>
      </c>
      <c r="D30" s="47">
        <v>374158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374158</v>
      </c>
      <c r="O30" s="48">
        <f t="shared" si="1"/>
        <v>19.487395833333334</v>
      </c>
      <c r="P30" s="9"/>
    </row>
    <row r="31" spans="1:16">
      <c r="A31" s="12"/>
      <c r="B31" s="25">
        <v>335.13</v>
      </c>
      <c r="C31" s="20" t="s">
        <v>151</v>
      </c>
      <c r="D31" s="47">
        <v>19563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19563</v>
      </c>
      <c r="O31" s="48">
        <f t="shared" si="1"/>
        <v>1.0189062499999999</v>
      </c>
      <c r="P31" s="9"/>
    </row>
    <row r="32" spans="1:16">
      <c r="A32" s="12"/>
      <c r="B32" s="25">
        <v>335.14</v>
      </c>
      <c r="C32" s="20" t="s">
        <v>152</v>
      </c>
      <c r="D32" s="47">
        <v>17985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17985</v>
      </c>
      <c r="O32" s="48">
        <f t="shared" si="1"/>
        <v>0.93671875000000004</v>
      </c>
      <c r="P32" s="9"/>
    </row>
    <row r="33" spans="1:16">
      <c r="A33" s="12"/>
      <c r="B33" s="25">
        <v>335.15</v>
      </c>
      <c r="C33" s="20" t="s">
        <v>153</v>
      </c>
      <c r="D33" s="47">
        <v>171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171</v>
      </c>
      <c r="O33" s="48">
        <f t="shared" si="1"/>
        <v>8.9062499999999992E-3</v>
      </c>
      <c r="P33" s="9"/>
    </row>
    <row r="34" spans="1:16">
      <c r="A34" s="12"/>
      <c r="B34" s="25">
        <v>335.16</v>
      </c>
      <c r="C34" s="20" t="s">
        <v>154</v>
      </c>
      <c r="D34" s="47">
        <v>217000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217000</v>
      </c>
      <c r="O34" s="48">
        <f t="shared" si="1"/>
        <v>11.302083333333334</v>
      </c>
      <c r="P34" s="9"/>
    </row>
    <row r="35" spans="1:16">
      <c r="A35" s="12"/>
      <c r="B35" s="25">
        <v>335.18</v>
      </c>
      <c r="C35" s="20" t="s">
        <v>155</v>
      </c>
      <c r="D35" s="47">
        <v>1182136</v>
      </c>
      <c r="E35" s="47">
        <v>691892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1874028</v>
      </c>
      <c r="O35" s="48">
        <f t="shared" si="1"/>
        <v>97.605625000000003</v>
      </c>
      <c r="P35" s="9"/>
    </row>
    <row r="36" spans="1:16">
      <c r="A36" s="12"/>
      <c r="B36" s="25">
        <v>335.49</v>
      </c>
      <c r="C36" s="20" t="s">
        <v>37</v>
      </c>
      <c r="D36" s="47">
        <v>0</v>
      </c>
      <c r="E36" s="47">
        <v>1432351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1432351</v>
      </c>
      <c r="O36" s="48">
        <f t="shared" si="1"/>
        <v>74.60161458333333</v>
      </c>
      <c r="P36" s="9"/>
    </row>
    <row r="37" spans="1:16">
      <c r="A37" s="12"/>
      <c r="B37" s="25">
        <v>335.5</v>
      </c>
      <c r="C37" s="20" t="s">
        <v>38</v>
      </c>
      <c r="D37" s="47">
        <v>0</v>
      </c>
      <c r="E37" s="47">
        <v>207852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207852</v>
      </c>
      <c r="O37" s="48">
        <f t="shared" ref="O37:O68" si="7">(N37/O$95)</f>
        <v>10.825625</v>
      </c>
      <c r="P37" s="9"/>
    </row>
    <row r="38" spans="1:16">
      <c r="A38" s="12"/>
      <c r="B38" s="25">
        <v>335.7</v>
      </c>
      <c r="C38" s="20" t="s">
        <v>39</v>
      </c>
      <c r="D38" s="47">
        <v>4943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4943</v>
      </c>
      <c r="O38" s="48">
        <f t="shared" si="7"/>
        <v>0.25744791666666667</v>
      </c>
      <c r="P38" s="9"/>
    </row>
    <row r="39" spans="1:16">
      <c r="A39" s="12"/>
      <c r="B39" s="25">
        <v>337.2</v>
      </c>
      <c r="C39" s="20" t="s">
        <v>140</v>
      </c>
      <c r="D39" s="47">
        <v>0</v>
      </c>
      <c r="E39" s="47">
        <v>7432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4" si="8">SUM(D39:M39)</f>
        <v>7432</v>
      </c>
      <c r="O39" s="48">
        <f t="shared" si="7"/>
        <v>0.38708333333333333</v>
      </c>
      <c r="P39" s="9"/>
    </row>
    <row r="40" spans="1:16">
      <c r="A40" s="12"/>
      <c r="B40" s="25">
        <v>337.9</v>
      </c>
      <c r="C40" s="20" t="s">
        <v>120</v>
      </c>
      <c r="D40" s="47">
        <v>17107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17107</v>
      </c>
      <c r="O40" s="48">
        <f t="shared" si="7"/>
        <v>0.89098958333333333</v>
      </c>
      <c r="P40" s="9"/>
    </row>
    <row r="41" spans="1:16">
      <c r="A41" s="12"/>
      <c r="B41" s="25">
        <v>338</v>
      </c>
      <c r="C41" s="20" t="s">
        <v>41</v>
      </c>
      <c r="D41" s="47">
        <v>0</v>
      </c>
      <c r="E41" s="47">
        <v>39789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39789</v>
      </c>
      <c r="O41" s="48">
        <f t="shared" si="7"/>
        <v>2.0723437499999999</v>
      </c>
      <c r="P41" s="9"/>
    </row>
    <row r="42" spans="1:16">
      <c r="A42" s="12"/>
      <c r="B42" s="25">
        <v>339</v>
      </c>
      <c r="C42" s="20" t="s">
        <v>42</v>
      </c>
      <c r="D42" s="47">
        <v>22535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22535</v>
      </c>
      <c r="O42" s="48">
        <f t="shared" si="7"/>
        <v>1.1736979166666666</v>
      </c>
      <c r="P42" s="9"/>
    </row>
    <row r="43" spans="1:16" ht="15.75">
      <c r="A43" s="29" t="s">
        <v>47</v>
      </c>
      <c r="B43" s="30"/>
      <c r="C43" s="31"/>
      <c r="D43" s="32">
        <f t="shared" ref="D43:M43" si="9">SUM(D44:D70)</f>
        <v>328342</v>
      </c>
      <c r="E43" s="32">
        <f t="shared" si="9"/>
        <v>1287820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2380225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3996387</v>
      </c>
      <c r="O43" s="46">
        <f t="shared" si="7"/>
        <v>208.14515625000001</v>
      </c>
      <c r="P43" s="10"/>
    </row>
    <row r="44" spans="1:16">
      <c r="A44" s="12"/>
      <c r="B44" s="25">
        <v>341.1</v>
      </c>
      <c r="C44" s="20" t="s">
        <v>156</v>
      </c>
      <c r="D44" s="47">
        <v>0</v>
      </c>
      <c r="E44" s="47">
        <v>68487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68487</v>
      </c>
      <c r="O44" s="48">
        <f t="shared" si="7"/>
        <v>3.5670312499999999</v>
      </c>
      <c r="P44" s="9"/>
    </row>
    <row r="45" spans="1:16">
      <c r="A45" s="12"/>
      <c r="B45" s="25">
        <v>341.15</v>
      </c>
      <c r="C45" s="20" t="s">
        <v>157</v>
      </c>
      <c r="D45" s="47">
        <v>0</v>
      </c>
      <c r="E45" s="47">
        <v>95820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0" si="10">SUM(D45:M45)</f>
        <v>95820</v>
      </c>
      <c r="O45" s="48">
        <f t="shared" si="7"/>
        <v>4.9906249999999996</v>
      </c>
      <c r="P45" s="9"/>
    </row>
    <row r="46" spans="1:16">
      <c r="A46" s="12"/>
      <c r="B46" s="25">
        <v>341.16</v>
      </c>
      <c r="C46" s="20" t="s">
        <v>158</v>
      </c>
      <c r="D46" s="47">
        <v>0</v>
      </c>
      <c r="E46" s="47">
        <v>17234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17234</v>
      </c>
      <c r="O46" s="48">
        <f t="shared" si="7"/>
        <v>0.89760416666666665</v>
      </c>
      <c r="P46" s="9"/>
    </row>
    <row r="47" spans="1:16">
      <c r="A47" s="12"/>
      <c r="B47" s="25">
        <v>341.2</v>
      </c>
      <c r="C47" s="20" t="s">
        <v>159</v>
      </c>
      <c r="D47" s="47">
        <v>0</v>
      </c>
      <c r="E47" s="47">
        <v>22697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22697</v>
      </c>
      <c r="O47" s="48">
        <f t="shared" si="7"/>
        <v>1.1821354166666667</v>
      </c>
      <c r="P47" s="9"/>
    </row>
    <row r="48" spans="1:16">
      <c r="A48" s="12"/>
      <c r="B48" s="25">
        <v>341.51</v>
      </c>
      <c r="C48" s="20" t="s">
        <v>160</v>
      </c>
      <c r="D48" s="47">
        <v>151381</v>
      </c>
      <c r="E48" s="47">
        <v>15859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167240</v>
      </c>
      <c r="O48" s="48">
        <f t="shared" si="7"/>
        <v>8.7104166666666671</v>
      </c>
      <c r="P48" s="9"/>
    </row>
    <row r="49" spans="1:16">
      <c r="A49" s="12"/>
      <c r="B49" s="25">
        <v>341.52</v>
      </c>
      <c r="C49" s="20" t="s">
        <v>161</v>
      </c>
      <c r="D49" s="47">
        <v>0</v>
      </c>
      <c r="E49" s="47">
        <v>15988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15988</v>
      </c>
      <c r="O49" s="48">
        <f t="shared" si="7"/>
        <v>0.83270833333333338</v>
      </c>
      <c r="P49" s="9"/>
    </row>
    <row r="50" spans="1:16">
      <c r="A50" s="12"/>
      <c r="B50" s="25">
        <v>341.53</v>
      </c>
      <c r="C50" s="20" t="s">
        <v>189</v>
      </c>
      <c r="D50" s="47">
        <v>14831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14831</v>
      </c>
      <c r="O50" s="48">
        <f t="shared" si="7"/>
        <v>0.77244791666666668</v>
      </c>
      <c r="P50" s="9"/>
    </row>
    <row r="51" spans="1:16">
      <c r="A51" s="12"/>
      <c r="B51" s="25">
        <v>341.56</v>
      </c>
      <c r="C51" s="20" t="s">
        <v>163</v>
      </c>
      <c r="D51" s="47">
        <v>17815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17815</v>
      </c>
      <c r="O51" s="48">
        <f t="shared" si="7"/>
        <v>0.92786458333333333</v>
      </c>
      <c r="P51" s="9"/>
    </row>
    <row r="52" spans="1:16">
      <c r="A52" s="12"/>
      <c r="B52" s="25">
        <v>341.9</v>
      </c>
      <c r="C52" s="20" t="s">
        <v>164</v>
      </c>
      <c r="D52" s="47">
        <v>0</v>
      </c>
      <c r="E52" s="47">
        <v>8935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8935</v>
      </c>
      <c r="O52" s="48">
        <f t="shared" si="7"/>
        <v>0.46536458333333336</v>
      </c>
      <c r="P52" s="9"/>
    </row>
    <row r="53" spans="1:16">
      <c r="A53" s="12"/>
      <c r="B53" s="25">
        <v>342.1</v>
      </c>
      <c r="C53" s="20" t="s">
        <v>56</v>
      </c>
      <c r="D53" s="47">
        <v>0</v>
      </c>
      <c r="E53" s="47">
        <v>126786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126786</v>
      </c>
      <c r="O53" s="48">
        <f t="shared" si="7"/>
        <v>6.6034375000000001</v>
      </c>
      <c r="P53" s="9"/>
    </row>
    <row r="54" spans="1:16">
      <c r="A54" s="12"/>
      <c r="B54" s="25">
        <v>342.3</v>
      </c>
      <c r="C54" s="20" t="s">
        <v>57</v>
      </c>
      <c r="D54" s="47">
        <v>0</v>
      </c>
      <c r="E54" s="47">
        <v>840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840</v>
      </c>
      <c r="O54" s="48">
        <f t="shared" si="7"/>
        <v>4.3749999999999997E-2</v>
      </c>
      <c r="P54" s="9"/>
    </row>
    <row r="55" spans="1:16">
      <c r="A55" s="12"/>
      <c r="B55" s="25">
        <v>342.4</v>
      </c>
      <c r="C55" s="20" t="s">
        <v>58</v>
      </c>
      <c r="D55" s="47">
        <v>0</v>
      </c>
      <c r="E55" s="47">
        <v>115919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115919</v>
      </c>
      <c r="O55" s="48">
        <f t="shared" si="7"/>
        <v>6.0374479166666664</v>
      </c>
      <c r="P55" s="9"/>
    </row>
    <row r="56" spans="1:16">
      <c r="A56" s="12"/>
      <c r="B56" s="25">
        <v>342.6</v>
      </c>
      <c r="C56" s="20" t="s">
        <v>59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1836420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1836420</v>
      </c>
      <c r="O56" s="48">
        <f t="shared" si="7"/>
        <v>95.646874999999994</v>
      </c>
      <c r="P56" s="9"/>
    </row>
    <row r="57" spans="1:16">
      <c r="A57" s="12"/>
      <c r="B57" s="25">
        <v>343.4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543805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543805</v>
      </c>
      <c r="O57" s="48">
        <f t="shared" si="7"/>
        <v>28.323177083333334</v>
      </c>
      <c r="P57" s="9"/>
    </row>
    <row r="58" spans="1:16">
      <c r="A58" s="12"/>
      <c r="B58" s="25">
        <v>344.9</v>
      </c>
      <c r="C58" s="20" t="s">
        <v>165</v>
      </c>
      <c r="D58" s="47">
        <v>0</v>
      </c>
      <c r="E58" s="47">
        <v>2100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2100</v>
      </c>
      <c r="O58" s="48">
        <f t="shared" si="7"/>
        <v>0.109375</v>
      </c>
      <c r="P58" s="9"/>
    </row>
    <row r="59" spans="1:16">
      <c r="A59" s="12"/>
      <c r="B59" s="25">
        <v>346.4</v>
      </c>
      <c r="C59" s="20" t="s">
        <v>62</v>
      </c>
      <c r="D59" s="47">
        <v>14958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14958</v>
      </c>
      <c r="O59" s="48">
        <f t="shared" si="7"/>
        <v>0.77906249999999999</v>
      </c>
      <c r="P59" s="9"/>
    </row>
    <row r="60" spans="1:16">
      <c r="A60" s="12"/>
      <c r="B60" s="25">
        <v>347.1</v>
      </c>
      <c r="C60" s="20" t="s">
        <v>63</v>
      </c>
      <c r="D60" s="47">
        <v>106860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106860</v>
      </c>
      <c r="O60" s="48">
        <f t="shared" si="7"/>
        <v>5.5656249999999998</v>
      </c>
      <c r="P60" s="9"/>
    </row>
    <row r="61" spans="1:16">
      <c r="A61" s="12"/>
      <c r="B61" s="25">
        <v>347.2</v>
      </c>
      <c r="C61" s="20" t="s">
        <v>64</v>
      </c>
      <c r="D61" s="47">
        <v>1471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1471</v>
      </c>
      <c r="O61" s="48">
        <f t="shared" si="7"/>
        <v>7.6614583333333333E-2</v>
      </c>
      <c r="P61" s="9"/>
    </row>
    <row r="62" spans="1:16">
      <c r="A62" s="12"/>
      <c r="B62" s="25">
        <v>348.61</v>
      </c>
      <c r="C62" s="20" t="s">
        <v>186</v>
      </c>
      <c r="D62" s="47">
        <v>0</v>
      </c>
      <c r="E62" s="47">
        <v>780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780</v>
      </c>
      <c r="O62" s="48">
        <f t="shared" si="7"/>
        <v>4.0625000000000001E-2</v>
      </c>
      <c r="P62" s="9"/>
    </row>
    <row r="63" spans="1:16">
      <c r="A63" s="12"/>
      <c r="B63" s="25">
        <v>348.82</v>
      </c>
      <c r="C63" s="20" t="s">
        <v>166</v>
      </c>
      <c r="D63" s="47">
        <v>0</v>
      </c>
      <c r="E63" s="47">
        <v>443989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443989</v>
      </c>
      <c r="O63" s="48">
        <f t="shared" si="7"/>
        <v>23.124427083333334</v>
      </c>
      <c r="P63" s="9"/>
    </row>
    <row r="64" spans="1:16">
      <c r="A64" s="12"/>
      <c r="B64" s="25">
        <v>348.85</v>
      </c>
      <c r="C64" s="20" t="s">
        <v>167</v>
      </c>
      <c r="D64" s="47">
        <v>0</v>
      </c>
      <c r="E64" s="47">
        <v>26838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26838</v>
      </c>
      <c r="O64" s="48">
        <f t="shared" si="7"/>
        <v>1.3978124999999999</v>
      </c>
      <c r="P64" s="9"/>
    </row>
    <row r="65" spans="1:16">
      <c r="A65" s="12"/>
      <c r="B65" s="25">
        <v>348.92099999999999</v>
      </c>
      <c r="C65" s="20" t="s">
        <v>168</v>
      </c>
      <c r="D65" s="47">
        <v>0</v>
      </c>
      <c r="E65" s="47">
        <v>6353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6353</v>
      </c>
      <c r="O65" s="48">
        <f t="shared" si="7"/>
        <v>0.33088541666666665</v>
      </c>
      <c r="P65" s="9"/>
    </row>
    <row r="66" spans="1:16">
      <c r="A66" s="12"/>
      <c r="B66" s="25">
        <v>348.92200000000003</v>
      </c>
      <c r="C66" s="20" t="s">
        <v>169</v>
      </c>
      <c r="D66" s="47">
        <v>0</v>
      </c>
      <c r="E66" s="47">
        <v>6353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6353</v>
      </c>
      <c r="O66" s="48">
        <f t="shared" si="7"/>
        <v>0.33088541666666665</v>
      </c>
      <c r="P66" s="9"/>
    </row>
    <row r="67" spans="1:16">
      <c r="A67" s="12"/>
      <c r="B67" s="25">
        <v>348.923</v>
      </c>
      <c r="C67" s="20" t="s">
        <v>170</v>
      </c>
      <c r="D67" s="47">
        <v>0</v>
      </c>
      <c r="E67" s="47">
        <v>6353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6353</v>
      </c>
      <c r="O67" s="48">
        <f t="shared" si="7"/>
        <v>0.33088541666666665</v>
      </c>
      <c r="P67" s="9"/>
    </row>
    <row r="68" spans="1:16">
      <c r="A68" s="12"/>
      <c r="B68" s="25">
        <v>348.92399999999998</v>
      </c>
      <c r="C68" s="20" t="s">
        <v>171</v>
      </c>
      <c r="D68" s="47">
        <v>0</v>
      </c>
      <c r="E68" s="47">
        <v>6353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6353</v>
      </c>
      <c r="O68" s="48">
        <f t="shared" si="7"/>
        <v>0.33088541666666665</v>
      </c>
      <c r="P68" s="9"/>
    </row>
    <row r="69" spans="1:16">
      <c r="A69" s="12"/>
      <c r="B69" s="25">
        <v>348.93099999999998</v>
      </c>
      <c r="C69" s="20" t="s">
        <v>172</v>
      </c>
      <c r="D69" s="47">
        <v>0</v>
      </c>
      <c r="E69" s="47">
        <v>244087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244087</v>
      </c>
      <c r="O69" s="48">
        <f t="shared" ref="O69:O93" si="11">(N69/O$95)</f>
        <v>12.712864583333333</v>
      </c>
      <c r="P69" s="9"/>
    </row>
    <row r="70" spans="1:16">
      <c r="A70" s="12"/>
      <c r="B70" s="25">
        <v>349</v>
      </c>
      <c r="C70" s="20" t="s">
        <v>1</v>
      </c>
      <c r="D70" s="47">
        <v>21026</v>
      </c>
      <c r="E70" s="47">
        <v>56049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77075</v>
      </c>
      <c r="O70" s="48">
        <f t="shared" si="11"/>
        <v>4.014322916666667</v>
      </c>
      <c r="P70" s="9"/>
    </row>
    <row r="71" spans="1:16" ht="15.75">
      <c r="A71" s="29" t="s">
        <v>48</v>
      </c>
      <c r="B71" s="30"/>
      <c r="C71" s="31"/>
      <c r="D71" s="32">
        <f t="shared" ref="D71:M71" si="12">SUM(D72:D81)</f>
        <v>12816</v>
      </c>
      <c r="E71" s="32">
        <f t="shared" si="12"/>
        <v>437276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>SUM(D71:M71)</f>
        <v>450092</v>
      </c>
      <c r="O71" s="46">
        <f t="shared" si="11"/>
        <v>23.442291666666666</v>
      </c>
      <c r="P71" s="10"/>
    </row>
    <row r="72" spans="1:16">
      <c r="A72" s="13"/>
      <c r="B72" s="40">
        <v>351.1</v>
      </c>
      <c r="C72" s="21" t="s">
        <v>82</v>
      </c>
      <c r="D72" s="47">
        <v>918</v>
      </c>
      <c r="E72" s="47">
        <v>65181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66099</v>
      </c>
      <c r="O72" s="48">
        <f t="shared" si="11"/>
        <v>3.4426562500000002</v>
      </c>
      <c r="P72" s="9"/>
    </row>
    <row r="73" spans="1:16">
      <c r="A73" s="13"/>
      <c r="B73" s="40">
        <v>351.5</v>
      </c>
      <c r="C73" s="21" t="s">
        <v>83</v>
      </c>
      <c r="D73" s="47">
        <v>0</v>
      </c>
      <c r="E73" s="47">
        <v>196779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1" si="13">SUM(D73:M73)</f>
        <v>196779</v>
      </c>
      <c r="O73" s="48">
        <f t="shared" si="11"/>
        <v>10.248906249999999</v>
      </c>
      <c r="P73" s="9"/>
    </row>
    <row r="74" spans="1:16">
      <c r="A74" s="13"/>
      <c r="B74" s="40">
        <v>351.7</v>
      </c>
      <c r="C74" s="21" t="s">
        <v>173</v>
      </c>
      <c r="D74" s="47">
        <v>0</v>
      </c>
      <c r="E74" s="47">
        <v>77431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77431</v>
      </c>
      <c r="O74" s="48">
        <f t="shared" si="11"/>
        <v>4.0328645833333336</v>
      </c>
      <c r="P74" s="9"/>
    </row>
    <row r="75" spans="1:16">
      <c r="A75" s="13"/>
      <c r="B75" s="40">
        <v>351.8</v>
      </c>
      <c r="C75" s="21" t="s">
        <v>174</v>
      </c>
      <c r="D75" s="47">
        <v>0</v>
      </c>
      <c r="E75" s="47">
        <v>912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912</v>
      </c>
      <c r="O75" s="48">
        <f t="shared" si="11"/>
        <v>4.7500000000000001E-2</v>
      </c>
      <c r="P75" s="9"/>
    </row>
    <row r="76" spans="1:16">
      <c r="A76" s="13"/>
      <c r="B76" s="40">
        <v>351.9</v>
      </c>
      <c r="C76" s="21" t="s">
        <v>175</v>
      </c>
      <c r="D76" s="47">
        <v>0</v>
      </c>
      <c r="E76" s="47">
        <v>22823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22823</v>
      </c>
      <c r="O76" s="48">
        <f t="shared" si="11"/>
        <v>1.1886979166666667</v>
      </c>
      <c r="P76" s="9"/>
    </row>
    <row r="77" spans="1:16">
      <c r="A77" s="13"/>
      <c r="B77" s="40">
        <v>352</v>
      </c>
      <c r="C77" s="21" t="s">
        <v>84</v>
      </c>
      <c r="D77" s="47">
        <v>11898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11898</v>
      </c>
      <c r="O77" s="48">
        <f t="shared" si="11"/>
        <v>0.61968749999999995</v>
      </c>
      <c r="P77" s="9"/>
    </row>
    <row r="78" spans="1:16">
      <c r="A78" s="13"/>
      <c r="B78" s="40">
        <v>355</v>
      </c>
      <c r="C78" s="21" t="s">
        <v>122</v>
      </c>
      <c r="D78" s="47">
        <v>0</v>
      </c>
      <c r="E78" s="47">
        <v>11641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11641</v>
      </c>
      <c r="O78" s="48">
        <f t="shared" si="11"/>
        <v>0.60630208333333335</v>
      </c>
      <c r="P78" s="9"/>
    </row>
    <row r="79" spans="1:16">
      <c r="A79" s="13"/>
      <c r="B79" s="40">
        <v>356</v>
      </c>
      <c r="C79" s="21" t="s">
        <v>123</v>
      </c>
      <c r="D79" s="47">
        <v>0</v>
      </c>
      <c r="E79" s="47">
        <v>15897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15897</v>
      </c>
      <c r="O79" s="48">
        <f t="shared" si="11"/>
        <v>0.82796875000000003</v>
      </c>
      <c r="P79" s="9"/>
    </row>
    <row r="80" spans="1:16">
      <c r="A80" s="13"/>
      <c r="B80" s="40">
        <v>358.1</v>
      </c>
      <c r="C80" s="21" t="s">
        <v>176</v>
      </c>
      <c r="D80" s="47">
        <v>0</v>
      </c>
      <c r="E80" s="47">
        <v>1500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1500</v>
      </c>
      <c r="O80" s="48">
        <f t="shared" si="11"/>
        <v>7.8125E-2</v>
      </c>
      <c r="P80" s="9"/>
    </row>
    <row r="81" spans="1:119">
      <c r="A81" s="13"/>
      <c r="B81" s="40">
        <v>359</v>
      </c>
      <c r="C81" s="21" t="s">
        <v>85</v>
      </c>
      <c r="D81" s="47">
        <v>0</v>
      </c>
      <c r="E81" s="47">
        <v>45112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45112</v>
      </c>
      <c r="O81" s="48">
        <f t="shared" si="11"/>
        <v>2.3495833333333334</v>
      </c>
      <c r="P81" s="9"/>
    </row>
    <row r="82" spans="1:119" ht="15.75">
      <c r="A82" s="29" t="s">
        <v>4</v>
      </c>
      <c r="B82" s="30"/>
      <c r="C82" s="31"/>
      <c r="D82" s="32">
        <f t="shared" ref="D82:M82" si="14">SUM(D83:D87)</f>
        <v>44039</v>
      </c>
      <c r="E82" s="32">
        <f t="shared" si="14"/>
        <v>235720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15891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ref="N82:N93" si="15">SUM(D82:M82)</f>
        <v>295650</v>
      </c>
      <c r="O82" s="46">
        <f t="shared" si="11"/>
        <v>15.3984375</v>
      </c>
      <c r="P82" s="10"/>
    </row>
    <row r="83" spans="1:119">
      <c r="A83" s="12"/>
      <c r="B83" s="25">
        <v>361.1</v>
      </c>
      <c r="C83" s="20" t="s">
        <v>86</v>
      </c>
      <c r="D83" s="47">
        <v>8206</v>
      </c>
      <c r="E83" s="47">
        <v>20618</v>
      </c>
      <c r="F83" s="47">
        <v>0</v>
      </c>
      <c r="G83" s="47">
        <v>0</v>
      </c>
      <c r="H83" s="47">
        <v>0</v>
      </c>
      <c r="I83" s="47">
        <v>19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28843</v>
      </c>
      <c r="O83" s="48">
        <f t="shared" si="11"/>
        <v>1.5022395833333333</v>
      </c>
      <c r="P83" s="9"/>
    </row>
    <row r="84" spans="1:119">
      <c r="A84" s="12"/>
      <c r="B84" s="25">
        <v>364</v>
      </c>
      <c r="C84" s="20" t="s">
        <v>178</v>
      </c>
      <c r="D84" s="47">
        <v>4646</v>
      </c>
      <c r="E84" s="47">
        <v>113141</v>
      </c>
      <c r="F84" s="47">
        <v>0</v>
      </c>
      <c r="G84" s="47">
        <v>0</v>
      </c>
      <c r="H84" s="47">
        <v>0</v>
      </c>
      <c r="I84" s="47">
        <v>9548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127335</v>
      </c>
      <c r="O84" s="48">
        <f t="shared" si="11"/>
        <v>6.6320312499999998</v>
      </c>
      <c r="P84" s="9"/>
    </row>
    <row r="85" spans="1:119">
      <c r="A85" s="12"/>
      <c r="B85" s="25">
        <v>365</v>
      </c>
      <c r="C85" s="20" t="s">
        <v>179</v>
      </c>
      <c r="D85" s="47">
        <v>0</v>
      </c>
      <c r="E85" s="47">
        <v>66816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66816</v>
      </c>
      <c r="O85" s="48">
        <f t="shared" si="11"/>
        <v>3.48</v>
      </c>
      <c r="P85" s="9"/>
    </row>
    <row r="86" spans="1:119">
      <c r="A86" s="12"/>
      <c r="B86" s="25">
        <v>369.3</v>
      </c>
      <c r="C86" s="20" t="s">
        <v>116</v>
      </c>
      <c r="D86" s="47">
        <v>31187</v>
      </c>
      <c r="E86" s="47">
        <v>35145</v>
      </c>
      <c r="F86" s="47">
        <v>0</v>
      </c>
      <c r="G86" s="47">
        <v>0</v>
      </c>
      <c r="H86" s="47">
        <v>0</v>
      </c>
      <c r="I86" s="47">
        <v>4335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70667</v>
      </c>
      <c r="O86" s="48">
        <f t="shared" si="11"/>
        <v>3.6805729166666667</v>
      </c>
      <c r="P86" s="9"/>
    </row>
    <row r="87" spans="1:119">
      <c r="A87" s="12"/>
      <c r="B87" s="25">
        <v>369.9</v>
      </c>
      <c r="C87" s="20" t="s">
        <v>91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1989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1989</v>
      </c>
      <c r="O87" s="48">
        <f t="shared" si="11"/>
        <v>0.10359375</v>
      </c>
      <c r="P87" s="9"/>
    </row>
    <row r="88" spans="1:119" ht="15.75">
      <c r="A88" s="29" t="s">
        <v>49</v>
      </c>
      <c r="B88" s="30"/>
      <c r="C88" s="31"/>
      <c r="D88" s="32">
        <f t="shared" ref="D88:M88" si="16">SUM(D89:D92)</f>
        <v>266463</v>
      </c>
      <c r="E88" s="32">
        <f t="shared" si="16"/>
        <v>14993107</v>
      </c>
      <c r="F88" s="32">
        <f t="shared" si="16"/>
        <v>0</v>
      </c>
      <c r="G88" s="32">
        <f t="shared" si="16"/>
        <v>1708974</v>
      </c>
      <c r="H88" s="32">
        <f t="shared" si="16"/>
        <v>0</v>
      </c>
      <c r="I88" s="32">
        <f t="shared" si="16"/>
        <v>552346</v>
      </c>
      <c r="J88" s="32">
        <f t="shared" si="16"/>
        <v>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5"/>
        <v>17520890</v>
      </c>
      <c r="O88" s="46">
        <f t="shared" si="11"/>
        <v>912.54635416666667</v>
      </c>
      <c r="P88" s="9"/>
    </row>
    <row r="89" spans="1:119">
      <c r="A89" s="12"/>
      <c r="B89" s="25">
        <v>381</v>
      </c>
      <c r="C89" s="20" t="s">
        <v>92</v>
      </c>
      <c r="D89" s="47">
        <v>253263</v>
      </c>
      <c r="E89" s="47">
        <v>12888018</v>
      </c>
      <c r="F89" s="47">
        <v>0</v>
      </c>
      <c r="G89" s="47">
        <v>1708974</v>
      </c>
      <c r="H89" s="47">
        <v>0</v>
      </c>
      <c r="I89" s="47">
        <v>552346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15402601</v>
      </c>
      <c r="O89" s="48">
        <f t="shared" si="11"/>
        <v>802.21880208333334</v>
      </c>
      <c r="P89" s="9"/>
    </row>
    <row r="90" spans="1:119">
      <c r="A90" s="12"/>
      <c r="B90" s="25">
        <v>383</v>
      </c>
      <c r="C90" s="20" t="s">
        <v>190</v>
      </c>
      <c r="D90" s="47">
        <v>13200</v>
      </c>
      <c r="E90" s="47">
        <v>230029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243229</v>
      </c>
      <c r="O90" s="48">
        <f t="shared" si="11"/>
        <v>12.668177083333333</v>
      </c>
      <c r="P90" s="9"/>
    </row>
    <row r="91" spans="1:119">
      <c r="A91" s="12"/>
      <c r="B91" s="25">
        <v>384</v>
      </c>
      <c r="C91" s="20" t="s">
        <v>180</v>
      </c>
      <c r="D91" s="47">
        <v>0</v>
      </c>
      <c r="E91" s="47">
        <v>1875000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1875000</v>
      </c>
      <c r="O91" s="48">
        <f t="shared" si="11"/>
        <v>97.65625</v>
      </c>
      <c r="P91" s="9"/>
    </row>
    <row r="92" spans="1:119" ht="15.75" thickBot="1">
      <c r="A92" s="12"/>
      <c r="B92" s="25">
        <v>389.9</v>
      </c>
      <c r="C92" s="20" t="s">
        <v>182</v>
      </c>
      <c r="D92" s="47">
        <v>0</v>
      </c>
      <c r="E92" s="47">
        <v>60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60</v>
      </c>
      <c r="O92" s="48">
        <f t="shared" si="11"/>
        <v>3.1250000000000002E-3</v>
      </c>
      <c r="P92" s="9"/>
    </row>
    <row r="93" spans="1:119" ht="16.5" thickBot="1">
      <c r="A93" s="14" t="s">
        <v>66</v>
      </c>
      <c r="B93" s="23"/>
      <c r="C93" s="22"/>
      <c r="D93" s="15">
        <f t="shared" ref="D93:M93" si="17">SUM(D5,D13,D17,D43,D71,D82,D88)</f>
        <v>10037580</v>
      </c>
      <c r="E93" s="15">
        <f t="shared" si="17"/>
        <v>23653812</v>
      </c>
      <c r="F93" s="15">
        <f t="shared" si="17"/>
        <v>0</v>
      </c>
      <c r="G93" s="15">
        <f t="shared" si="17"/>
        <v>2993416</v>
      </c>
      <c r="H93" s="15">
        <f t="shared" si="17"/>
        <v>0</v>
      </c>
      <c r="I93" s="15">
        <f t="shared" si="17"/>
        <v>4083939</v>
      </c>
      <c r="J93" s="15">
        <f t="shared" si="17"/>
        <v>0</v>
      </c>
      <c r="K93" s="15">
        <f t="shared" si="17"/>
        <v>0</v>
      </c>
      <c r="L93" s="15">
        <f t="shared" si="17"/>
        <v>0</v>
      </c>
      <c r="M93" s="15">
        <f t="shared" si="17"/>
        <v>9933</v>
      </c>
      <c r="N93" s="15">
        <f t="shared" si="15"/>
        <v>40778680</v>
      </c>
      <c r="O93" s="38">
        <f t="shared" si="11"/>
        <v>2123.8895833333331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9" t="s">
        <v>191</v>
      </c>
      <c r="M95" s="49"/>
      <c r="N95" s="49"/>
      <c r="O95" s="44">
        <v>19200</v>
      </c>
    </row>
    <row r="96" spans="1:119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</row>
    <row r="97" spans="1:15" ht="15.75" customHeight="1" thickBot="1">
      <c r="A97" s="53" t="s">
        <v>126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2024-09-16T15:05:15Z</cp:lastPrinted>
  <dcterms:created xsi:type="dcterms:W3CDTF">2000-08-31T21:26:31Z</dcterms:created>
  <dcterms:modified xsi:type="dcterms:W3CDTF">2024-09-23T16:43:47Z</dcterms:modified>
</cp:coreProperties>
</file>