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81" documentId="11_A7985A3D79215A39D2D355E05A757BDF180EECB6" xr6:coauthVersionLast="47" xr6:coauthVersionMax="47" xr10:uidLastSave="{39A9B260-0E90-4E85-B7C3-F3FEF3A4827B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'2005'!$A$1:$O$59</definedName>
    <definedName name="_xlnm.Print_Area" localSheetId="17">'2006'!$A$1:$O$64</definedName>
    <definedName name="_xlnm.Print_Area" localSheetId="16">'2007'!$A$1:$O$63</definedName>
    <definedName name="_xlnm.Print_Area" localSheetId="15">'2008'!$A$1:$O$63</definedName>
    <definedName name="_xlnm.Print_Area" localSheetId="14">'2009'!$A$1:$O$62</definedName>
    <definedName name="_xlnm.Print_Area" localSheetId="13">'2010'!$A$1:$O$62</definedName>
    <definedName name="_xlnm.Print_Area" localSheetId="12">'2011'!$A$1:$O$60</definedName>
    <definedName name="_xlnm.Print_Area" localSheetId="11">'2012'!$A$1:$O$60</definedName>
    <definedName name="_xlnm.Print_Area" localSheetId="10">'2013'!$A$1:$O$48</definedName>
    <definedName name="_xlnm.Print_Area" localSheetId="9">'2014'!$A$1:$O$57</definedName>
    <definedName name="_xlnm.Print_Area" localSheetId="8">'2015'!$A$1:$O$58</definedName>
    <definedName name="_xlnm.Print_Area" localSheetId="7">'2016'!$A$1:$O$56</definedName>
    <definedName name="_xlnm.Print_Area" localSheetId="6">'2017'!$A$1:$O$56</definedName>
    <definedName name="_xlnm.Print_Area" localSheetId="5">'2018'!$A$1:$O$59</definedName>
    <definedName name="_xlnm.Print_Area" localSheetId="4">'2019'!$A$1:$O$58</definedName>
    <definedName name="_xlnm.Print_Area" localSheetId="3">'2020'!$A$1:$O$49</definedName>
    <definedName name="_xlnm.Print_Area" localSheetId="2">'2021'!$A$1:$P$46</definedName>
    <definedName name="_xlnm.Print_Area" localSheetId="1">'2022'!$A$1:$P$59</definedName>
    <definedName name="_xlnm.Print_Area" localSheetId="0">'2023'!$A$1:$P$59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52" l="1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N25" i="52"/>
  <c r="M25" i="52"/>
  <c r="L25" i="52"/>
  <c r="K25" i="52"/>
  <c r="J25" i="52"/>
  <c r="I25" i="52"/>
  <c r="H25" i="52"/>
  <c r="G25" i="52"/>
  <c r="F25" i="52"/>
  <c r="E25" i="52"/>
  <c r="D25" i="52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K41" i="51"/>
  <c r="G41" i="51"/>
  <c r="E41" i="5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4" i="51"/>
  <c r="P44" i="51" s="1"/>
  <c r="O43" i="51"/>
  <c r="P43" i="51" s="1"/>
  <c r="O42" i="51"/>
  <c r="P42" i="51" s="1"/>
  <c r="N41" i="51"/>
  <c r="M41" i="51"/>
  <c r="L41" i="51"/>
  <c r="J41" i="51"/>
  <c r="I41" i="51"/>
  <c r="H41" i="51"/>
  <c r="F41" i="51"/>
  <c r="D41" i="5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41" i="52" l="1"/>
  <c r="P41" i="52" s="1"/>
  <c r="O39" i="52"/>
  <c r="P39" i="52" s="1"/>
  <c r="O36" i="52"/>
  <c r="P36" i="52" s="1"/>
  <c r="O31" i="52"/>
  <c r="P31" i="52" s="1"/>
  <c r="L55" i="52"/>
  <c r="O28" i="52"/>
  <c r="P28" i="52" s="1"/>
  <c r="G55" i="52"/>
  <c r="O25" i="52"/>
  <c r="P25" i="52" s="1"/>
  <c r="F55" i="52"/>
  <c r="K55" i="52"/>
  <c r="E55" i="52"/>
  <c r="O21" i="52"/>
  <c r="P21" i="52" s="1"/>
  <c r="H55" i="52"/>
  <c r="J55" i="52"/>
  <c r="N55" i="52"/>
  <c r="M55" i="52"/>
  <c r="O12" i="52"/>
  <c r="P12" i="52" s="1"/>
  <c r="I55" i="52"/>
  <c r="O5" i="52"/>
  <c r="P5" i="52" s="1"/>
  <c r="D55" i="52"/>
  <c r="O39" i="51"/>
  <c r="P39" i="51" s="1"/>
  <c r="O45" i="51"/>
  <c r="P45" i="51" s="1"/>
  <c r="O41" i="51"/>
  <c r="P41" i="51" s="1"/>
  <c r="O36" i="51"/>
  <c r="P36" i="51" s="1"/>
  <c r="O31" i="51"/>
  <c r="P31" i="51" s="1"/>
  <c r="O28" i="51"/>
  <c r="P28" i="51" s="1"/>
  <c r="N55" i="51"/>
  <c r="O25" i="51"/>
  <c r="P25" i="51" s="1"/>
  <c r="I55" i="51"/>
  <c r="D55" i="51"/>
  <c r="J55" i="51"/>
  <c r="K55" i="51"/>
  <c r="F55" i="51"/>
  <c r="O12" i="51"/>
  <c r="P12" i="51" s="1"/>
  <c r="E55" i="51"/>
  <c r="H55" i="51"/>
  <c r="L55" i="51"/>
  <c r="M55" i="51"/>
  <c r="G55" i="51"/>
  <c r="O5" i="51"/>
  <c r="P5" i="51" s="1"/>
  <c r="O21" i="51"/>
  <c r="P21" i="51" s="1"/>
  <c r="O41" i="50"/>
  <c r="P41" i="50" s="1"/>
  <c r="N40" i="50"/>
  <c r="M40" i="50"/>
  <c r="L40" i="50"/>
  <c r="K40" i="50"/>
  <c r="J40" i="50"/>
  <c r="I40" i="50"/>
  <c r="H40" i="50"/>
  <c r="G40" i="50"/>
  <c r="F40" i="50"/>
  <c r="E40" i="50"/>
  <c r="D40" i="50"/>
  <c r="O40" i="50" s="1"/>
  <c r="P40" i="50" s="1"/>
  <c r="O39" i="50"/>
  <c r="P39" i="50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/>
  <c r="O35" i="50"/>
  <c r="P35" i="50"/>
  <c r="O34" i="50"/>
  <c r="P34" i="50" s="1"/>
  <c r="O33" i="50"/>
  <c r="P33" i="50"/>
  <c r="N32" i="50"/>
  <c r="M32" i="50"/>
  <c r="L32" i="50"/>
  <c r="K32" i="50"/>
  <c r="J32" i="50"/>
  <c r="I32" i="50"/>
  <c r="I42" i="50" s="1"/>
  <c r="H32" i="50"/>
  <c r="G32" i="50"/>
  <c r="F32" i="50"/>
  <c r="E32" i="50"/>
  <c r="D32" i="50"/>
  <c r="O31" i="50"/>
  <c r="P31" i="50" s="1"/>
  <c r="O30" i="50"/>
  <c r="P30" i="50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O22" i="50"/>
  <c r="P22" i="50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/>
  <c r="O18" i="50"/>
  <c r="P18" i="50"/>
  <c r="O17" i="50"/>
  <c r="P17" i="50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2" i="50" s="1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5" i="50" s="1"/>
  <c r="P5" i="50" s="1"/>
  <c r="N44" i="48"/>
  <c r="O44" i="48"/>
  <c r="M43" i="48"/>
  <c r="L43" i="48"/>
  <c r="K43" i="48"/>
  <c r="J43" i="48"/>
  <c r="I43" i="48"/>
  <c r="N43" i="48" s="1"/>
  <c r="O43" i="48" s="1"/>
  <c r="H43" i="48"/>
  <c r="G43" i="48"/>
  <c r="F43" i="48"/>
  <c r="E43" i="48"/>
  <c r="D43" i="48"/>
  <c r="N42" i="48"/>
  <c r="O42" i="48" s="1"/>
  <c r="M41" i="48"/>
  <c r="L41" i="48"/>
  <c r="K41" i="48"/>
  <c r="J41" i="48"/>
  <c r="I41" i="48"/>
  <c r="H41" i="48"/>
  <c r="G41" i="48"/>
  <c r="F41" i="48"/>
  <c r="E41" i="48"/>
  <c r="D41" i="48"/>
  <c r="N41" i="48" s="1"/>
  <c r="O41" i="48" s="1"/>
  <c r="N40" i="48"/>
  <c r="O40" i="48"/>
  <c r="N39" i="48"/>
  <c r="O39" i="48" s="1"/>
  <c r="N38" i="48"/>
  <c r="O38" i="48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/>
  <c r="N33" i="48"/>
  <c r="O33" i="48" s="1"/>
  <c r="N32" i="48"/>
  <c r="O32" i="48"/>
  <c r="M31" i="48"/>
  <c r="L31" i="48"/>
  <c r="K31" i="48"/>
  <c r="J31" i="48"/>
  <c r="I31" i="48"/>
  <c r="H31" i="48"/>
  <c r="G31" i="48"/>
  <c r="F31" i="48"/>
  <c r="E31" i="48"/>
  <c r="D31" i="48"/>
  <c r="N30" i="48"/>
  <c r="O30" i="48"/>
  <c r="N29" i="48"/>
  <c r="O29" i="48"/>
  <c r="M28" i="48"/>
  <c r="L28" i="48"/>
  <c r="K28" i="48"/>
  <c r="K45" i="48" s="1"/>
  <c r="J28" i="48"/>
  <c r="I28" i="48"/>
  <c r="H28" i="48"/>
  <c r="H45" i="48" s="1"/>
  <c r="G28" i="48"/>
  <c r="F28" i="48"/>
  <c r="E28" i="48"/>
  <c r="D28" i="48"/>
  <c r="N27" i="48"/>
  <c r="O27" i="48"/>
  <c r="N26" i="48"/>
  <c r="O26" i="48"/>
  <c r="M25" i="48"/>
  <c r="L25" i="48"/>
  <c r="K25" i="48"/>
  <c r="J25" i="48"/>
  <c r="I25" i="48"/>
  <c r="H25" i="48"/>
  <c r="G25" i="48"/>
  <c r="F25" i="48"/>
  <c r="E25" i="48"/>
  <c r="D25" i="48"/>
  <c r="N24" i="48"/>
  <c r="O24" i="48"/>
  <c r="N23" i="48"/>
  <c r="O23" i="48" s="1"/>
  <c r="N22" i="48"/>
  <c r="O22" i="48"/>
  <c r="M21" i="48"/>
  <c r="L21" i="48"/>
  <c r="K21" i="48"/>
  <c r="J21" i="48"/>
  <c r="I21" i="48"/>
  <c r="H21" i="48"/>
  <c r="G21" i="48"/>
  <c r="F21" i="48"/>
  <c r="E21" i="48"/>
  <c r="D21" i="48"/>
  <c r="N20" i="48"/>
  <c r="O20" i="48"/>
  <c r="N19" i="48"/>
  <c r="O19" i="48" s="1"/>
  <c r="N18" i="48"/>
  <c r="O18" i="48"/>
  <c r="N17" i="48"/>
  <c r="O17" i="48" s="1"/>
  <c r="N16" i="48"/>
  <c r="O16" i="48" s="1"/>
  <c r="N15" i="48"/>
  <c r="O15" i="48" s="1"/>
  <c r="N14" i="48"/>
  <c r="O14" i="48" s="1"/>
  <c r="N13" i="48"/>
  <c r="O13" i="48" s="1"/>
  <c r="M12" i="48"/>
  <c r="L12" i="48"/>
  <c r="K12" i="48"/>
  <c r="J12" i="48"/>
  <c r="I12" i="48"/>
  <c r="H12" i="48"/>
  <c r="G12" i="48"/>
  <c r="F12" i="48"/>
  <c r="E12" i="48"/>
  <c r="D12" i="48"/>
  <c r="N11" i="48"/>
  <c r="O11" i="48" s="1"/>
  <c r="N10" i="48"/>
  <c r="O10" i="48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53" i="47"/>
  <c r="O53" i="47"/>
  <c r="N52" i="47"/>
  <c r="O52" i="47" s="1"/>
  <c r="N51" i="47"/>
  <c r="O51" i="47"/>
  <c r="N50" i="47"/>
  <c r="O50" i="47" s="1"/>
  <c r="N49" i="47"/>
  <c r="O49" i="47" s="1"/>
  <c r="N48" i="47"/>
  <c r="O48" i="47" s="1"/>
  <c r="N47" i="47"/>
  <c r="O47" i="47"/>
  <c r="N46" i="47"/>
  <c r="O46" i="47" s="1"/>
  <c r="N45" i="47"/>
  <c r="O45" i="47"/>
  <c r="N44" i="47"/>
  <c r="O44" i="47" s="1"/>
  <c r="N43" i="47"/>
  <c r="O43" i="47"/>
  <c r="M42" i="47"/>
  <c r="L42" i="47"/>
  <c r="K42" i="47"/>
  <c r="J42" i="47"/>
  <c r="I42" i="47"/>
  <c r="H42" i="47"/>
  <c r="G42" i="47"/>
  <c r="F42" i="47"/>
  <c r="N42" i="47" s="1"/>
  <c r="O42" i="47" s="1"/>
  <c r="E42" i="47"/>
  <c r="D42" i="47"/>
  <c r="N41" i="47"/>
  <c r="O41" i="47" s="1"/>
  <c r="M40" i="47"/>
  <c r="L40" i="47"/>
  <c r="K40" i="47"/>
  <c r="J40" i="47"/>
  <c r="I40" i="47"/>
  <c r="H40" i="47"/>
  <c r="G40" i="47"/>
  <c r="F40" i="47"/>
  <c r="E40" i="47"/>
  <c r="D40" i="47"/>
  <c r="N39" i="47"/>
  <c r="O39" i="47"/>
  <c r="N38" i="47"/>
  <c r="O38" i="47" s="1"/>
  <c r="N37" i="47"/>
  <c r="O37" i="47"/>
  <c r="M36" i="47"/>
  <c r="M54" i="47" s="1"/>
  <c r="L36" i="47"/>
  <c r="K36" i="47"/>
  <c r="J36" i="47"/>
  <c r="I36" i="47"/>
  <c r="H36" i="47"/>
  <c r="G36" i="47"/>
  <c r="F36" i="47"/>
  <c r="E36" i="47"/>
  <c r="D36" i="47"/>
  <c r="N35" i="47"/>
  <c r="O35" i="47"/>
  <c r="N34" i="47"/>
  <c r="O34" i="47" s="1"/>
  <c r="N33" i="47"/>
  <c r="O33" i="47" s="1"/>
  <c r="M32" i="47"/>
  <c r="L32" i="47"/>
  <c r="K32" i="47"/>
  <c r="J32" i="47"/>
  <c r="I32" i="47"/>
  <c r="H32" i="47"/>
  <c r="G32" i="47"/>
  <c r="N32" i="47" s="1"/>
  <c r="O32" i="47" s="1"/>
  <c r="F32" i="47"/>
  <c r="E32" i="47"/>
  <c r="D32" i="47"/>
  <c r="N31" i="47"/>
  <c r="O31" i="47" s="1"/>
  <c r="N30" i="47"/>
  <c r="O30" i="47" s="1"/>
  <c r="N29" i="47"/>
  <c r="O29" i="47" s="1"/>
  <c r="M28" i="47"/>
  <c r="L28" i="47"/>
  <c r="K28" i="47"/>
  <c r="J28" i="47"/>
  <c r="I28" i="47"/>
  <c r="H28" i="47"/>
  <c r="G28" i="47"/>
  <c r="G54" i="47" s="1"/>
  <c r="F28" i="47"/>
  <c r="E28" i="47"/>
  <c r="D28" i="47"/>
  <c r="N27" i="47"/>
  <c r="O27" i="47"/>
  <c r="N26" i="47"/>
  <c r="O26" i="47" s="1"/>
  <c r="M25" i="47"/>
  <c r="L25" i="47"/>
  <c r="K25" i="47"/>
  <c r="J25" i="47"/>
  <c r="I25" i="47"/>
  <c r="H25" i="47"/>
  <c r="G25" i="47"/>
  <c r="F25" i="47"/>
  <c r="F54" i="47" s="1"/>
  <c r="E25" i="47"/>
  <c r="D25" i="47"/>
  <c r="D54" i="47" s="1"/>
  <c r="N24" i="47"/>
  <c r="O24" i="47"/>
  <c r="N23" i="47"/>
  <c r="O23" i="47"/>
  <c r="N22" i="47"/>
  <c r="O22" i="47" s="1"/>
  <c r="M21" i="47"/>
  <c r="L21" i="47"/>
  <c r="K21" i="47"/>
  <c r="J21" i="47"/>
  <c r="N21" i="47" s="1"/>
  <c r="O21" i="47" s="1"/>
  <c r="I21" i="47"/>
  <c r="H21" i="47"/>
  <c r="G21" i="47"/>
  <c r="F21" i="47"/>
  <c r="E21" i="47"/>
  <c r="D21" i="47"/>
  <c r="N20" i="47"/>
  <c r="O20" i="47" s="1"/>
  <c r="N19" i="47"/>
  <c r="O19" i="47" s="1"/>
  <c r="N18" i="47"/>
  <c r="O18" i="47" s="1"/>
  <c r="N17" i="47"/>
  <c r="O17" i="47"/>
  <c r="N16" i="47"/>
  <c r="O16" i="47" s="1"/>
  <c r="N15" i="47"/>
  <c r="O15" i="47"/>
  <c r="N14" i="47"/>
  <c r="O14" i="47" s="1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/>
  <c r="N8" i="47"/>
  <c r="O8" i="47" s="1"/>
  <c r="N7" i="47"/>
  <c r="O7" i="47"/>
  <c r="N6" i="47"/>
  <c r="O6" i="47" s="1"/>
  <c r="M5" i="47"/>
  <c r="L5" i="47"/>
  <c r="L54" i="47" s="1"/>
  <c r="K5" i="47"/>
  <c r="K54" i="47" s="1"/>
  <c r="J5" i="47"/>
  <c r="I5" i="47"/>
  <c r="H5" i="47"/>
  <c r="H54" i="47" s="1"/>
  <c r="G5" i="47"/>
  <c r="F5" i="47"/>
  <c r="E5" i="47"/>
  <c r="D5" i="47"/>
  <c r="N54" i="46"/>
  <c r="O54" i="46" s="1"/>
  <c r="N53" i="46"/>
  <c r="O53" i="46" s="1"/>
  <c r="N52" i="46"/>
  <c r="O52" i="46" s="1"/>
  <c r="N51" i="46"/>
  <c r="O51" i="46"/>
  <c r="N50" i="46"/>
  <c r="O50" i="46" s="1"/>
  <c r="N49" i="46"/>
  <c r="O49" i="46"/>
  <c r="N48" i="46"/>
  <c r="O48" i="46" s="1"/>
  <c r="N47" i="46"/>
  <c r="O47" i="46" s="1"/>
  <c r="N46" i="46"/>
  <c r="O46" i="46" s="1"/>
  <c r="N45" i="46"/>
  <c r="O45" i="46"/>
  <c r="N44" i="46"/>
  <c r="O44" i="46" s="1"/>
  <c r="M43" i="46"/>
  <c r="L43" i="46"/>
  <c r="L55" i="46" s="1"/>
  <c r="K43" i="46"/>
  <c r="J43" i="46"/>
  <c r="I43" i="46"/>
  <c r="H43" i="46"/>
  <c r="G43" i="46"/>
  <c r="F43" i="46"/>
  <c r="E43" i="46"/>
  <c r="D43" i="46"/>
  <c r="N42" i="46"/>
  <c r="O42" i="46" s="1"/>
  <c r="M41" i="46"/>
  <c r="L41" i="46"/>
  <c r="K41" i="46"/>
  <c r="J41" i="46"/>
  <c r="I41" i="46"/>
  <c r="H41" i="46"/>
  <c r="G41" i="46"/>
  <c r="F41" i="46"/>
  <c r="E41" i="46"/>
  <c r="D41" i="46"/>
  <c r="N40" i="46"/>
  <c r="O40" i="46" s="1"/>
  <c r="N39" i="46"/>
  <c r="O39" i="46" s="1"/>
  <c r="N38" i="46"/>
  <c r="O38" i="46" s="1"/>
  <c r="M37" i="46"/>
  <c r="L37" i="46"/>
  <c r="K37" i="46"/>
  <c r="J37" i="46"/>
  <c r="I37" i="46"/>
  <c r="H37" i="46"/>
  <c r="G37" i="46"/>
  <c r="F37" i="46"/>
  <c r="E37" i="46"/>
  <c r="D37" i="46"/>
  <c r="N36" i="46"/>
  <c r="O36" i="46" s="1"/>
  <c r="N35" i="46"/>
  <c r="O35" i="46" s="1"/>
  <c r="N34" i="46"/>
  <c r="O34" i="46" s="1"/>
  <c r="N33" i="46"/>
  <c r="O33" i="46"/>
  <c r="M32" i="46"/>
  <c r="L32" i="46"/>
  <c r="N32" i="46" s="1"/>
  <c r="O32" i="46" s="1"/>
  <c r="K32" i="46"/>
  <c r="J32" i="46"/>
  <c r="I32" i="46"/>
  <c r="H32" i="46"/>
  <c r="G32" i="46"/>
  <c r="F32" i="46"/>
  <c r="E32" i="46"/>
  <c r="D32" i="46"/>
  <c r="N31" i="46"/>
  <c r="O31" i="46"/>
  <c r="N30" i="46"/>
  <c r="O30" i="46" s="1"/>
  <c r="N29" i="46"/>
  <c r="O29" i="46"/>
  <c r="M28" i="46"/>
  <c r="L28" i="46"/>
  <c r="K28" i="46"/>
  <c r="J28" i="46"/>
  <c r="J55" i="46" s="1"/>
  <c r="I28" i="46"/>
  <c r="H28" i="46"/>
  <c r="G28" i="46"/>
  <c r="N28" i="46" s="1"/>
  <c r="O28" i="46" s="1"/>
  <c r="F28" i="46"/>
  <c r="E28" i="46"/>
  <c r="D28" i="46"/>
  <c r="N27" i="46"/>
  <c r="O27" i="46" s="1"/>
  <c r="N26" i="46"/>
  <c r="O26" i="46" s="1"/>
  <c r="M25" i="46"/>
  <c r="L25" i="46"/>
  <c r="K25" i="46"/>
  <c r="J25" i="46"/>
  <c r="I25" i="46"/>
  <c r="I55" i="46" s="1"/>
  <c r="H25" i="46"/>
  <c r="G25" i="46"/>
  <c r="G55" i="46" s="1"/>
  <c r="F25" i="46"/>
  <c r="F55" i="46" s="1"/>
  <c r="E25" i="46"/>
  <c r="E55" i="46" s="1"/>
  <c r="D25" i="46"/>
  <c r="N25" i="46" s="1"/>
  <c r="O25" i="46" s="1"/>
  <c r="N24" i="46"/>
  <c r="O24" i="46" s="1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/>
  <c r="N18" i="46"/>
  <c r="O18" i="46" s="1"/>
  <c r="N17" i="46"/>
  <c r="O17" i="46"/>
  <c r="N16" i="46"/>
  <c r="O16" i="46" s="1"/>
  <c r="N15" i="46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2" i="46" s="1"/>
  <c r="O12" i="46" s="1"/>
  <c r="N11" i="46"/>
  <c r="O11" i="46"/>
  <c r="N10" i="46"/>
  <c r="O10" i="46" s="1"/>
  <c r="N9" i="46"/>
  <c r="O9" i="46"/>
  <c r="N8" i="46"/>
  <c r="O8" i="46" s="1"/>
  <c r="N7" i="46"/>
  <c r="O7" i="46" s="1"/>
  <c r="N6" i="46"/>
  <c r="O6" i="46" s="1"/>
  <c r="M5" i="46"/>
  <c r="M55" i="46" s="1"/>
  <c r="L5" i="46"/>
  <c r="N5" i="46" s="1"/>
  <c r="O5" i="46" s="1"/>
  <c r="K5" i="46"/>
  <c r="J5" i="46"/>
  <c r="I5" i="46"/>
  <c r="H5" i="46"/>
  <c r="G5" i="46"/>
  <c r="F5" i="46"/>
  <c r="E5" i="46"/>
  <c r="D5" i="46"/>
  <c r="N51" i="45"/>
  <c r="O51" i="45" s="1"/>
  <c r="N50" i="45"/>
  <c r="O50" i="45"/>
  <c r="N49" i="45"/>
  <c r="O49" i="45" s="1"/>
  <c r="N48" i="45"/>
  <c r="O48" i="45"/>
  <c r="N47" i="45"/>
  <c r="O47" i="45" s="1"/>
  <c r="N46" i="45"/>
  <c r="O46" i="45" s="1"/>
  <c r="N45" i="45"/>
  <c r="O45" i="45" s="1"/>
  <c r="N44" i="45"/>
  <c r="O44" i="45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1" i="45" s="1"/>
  <c r="O41" i="45" s="1"/>
  <c r="N40" i="45"/>
  <c r="O40" i="45"/>
  <c r="M39" i="45"/>
  <c r="L39" i="45"/>
  <c r="K39" i="45"/>
  <c r="K52" i="45" s="1"/>
  <c r="J39" i="45"/>
  <c r="I39" i="45"/>
  <c r="H39" i="45"/>
  <c r="N39" i="45" s="1"/>
  <c r="O39" i="45" s="1"/>
  <c r="G39" i="45"/>
  <c r="F39" i="45"/>
  <c r="E39" i="45"/>
  <c r="D39" i="45"/>
  <c r="N38" i="45"/>
  <c r="O38" i="45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5" i="45" s="1"/>
  <c r="O35" i="45" s="1"/>
  <c r="N34" i="45"/>
  <c r="O34" i="45" s="1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30" i="45" s="1"/>
  <c r="O30" i="45" s="1"/>
  <c r="N29" i="45"/>
  <c r="O29" i="45"/>
  <c r="N28" i="45"/>
  <c r="O28" i="45"/>
  <c r="N27" i="45"/>
  <c r="O27" i="45" s="1"/>
  <c r="M26" i="45"/>
  <c r="M52" i="45" s="1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 s="1"/>
  <c r="N24" i="45"/>
  <c r="O24" i="45" s="1"/>
  <c r="M23" i="45"/>
  <c r="L23" i="45"/>
  <c r="L52" i="45" s="1"/>
  <c r="K23" i="45"/>
  <c r="J23" i="45"/>
  <c r="I23" i="45"/>
  <c r="H23" i="45"/>
  <c r="G23" i="45"/>
  <c r="F23" i="45"/>
  <c r="E23" i="45"/>
  <c r="N23" i="45" s="1"/>
  <c r="O23" i="45" s="1"/>
  <c r="D23" i="45"/>
  <c r="N22" i="45"/>
  <c r="O22" i="45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/>
  <c r="N16" i="45"/>
  <c r="O16" i="45" s="1"/>
  <c r="N15" i="45"/>
  <c r="O15" i="45" s="1"/>
  <c r="N14" i="45"/>
  <c r="O14" i="45" s="1"/>
  <c r="N13" i="45"/>
  <c r="O13" i="45" s="1"/>
  <c r="N12" i="45"/>
  <c r="O12" i="45"/>
  <c r="N11" i="45"/>
  <c r="O11" i="45"/>
  <c r="M10" i="45"/>
  <c r="L10" i="45"/>
  <c r="K10" i="45"/>
  <c r="J10" i="45"/>
  <c r="I10" i="45"/>
  <c r="H10" i="45"/>
  <c r="H52" i="45" s="1"/>
  <c r="G10" i="45"/>
  <c r="G52" i="45" s="1"/>
  <c r="F10" i="45"/>
  <c r="E10" i="45"/>
  <c r="D10" i="45"/>
  <c r="N10" i="45" s="1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F52" i="45" s="1"/>
  <c r="E5" i="45"/>
  <c r="E52" i="45" s="1"/>
  <c r="D5" i="45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/>
  <c r="M39" i="44"/>
  <c r="L39" i="44"/>
  <c r="K39" i="44"/>
  <c r="J39" i="44"/>
  <c r="I39" i="44"/>
  <c r="H39" i="44"/>
  <c r="G39" i="44"/>
  <c r="F39" i="44"/>
  <c r="E39" i="44"/>
  <c r="D39" i="44"/>
  <c r="N38" i="44"/>
  <c r="O38" i="44"/>
  <c r="N37" i="44"/>
  <c r="O37" i="44"/>
  <c r="N36" i="44"/>
  <c r="O36" i="44" s="1"/>
  <c r="M35" i="44"/>
  <c r="L35" i="44"/>
  <c r="K35" i="44"/>
  <c r="J35" i="44"/>
  <c r="I35" i="44"/>
  <c r="H35" i="44"/>
  <c r="N35" i="44" s="1"/>
  <c r="O35" i="44" s="1"/>
  <c r="G35" i="44"/>
  <c r="F35" i="44"/>
  <c r="E35" i="44"/>
  <c r="D35" i="44"/>
  <c r="N34" i="44"/>
  <c r="O34" i="44" s="1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 s="1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M23" i="44"/>
  <c r="L23" i="44"/>
  <c r="K23" i="44"/>
  <c r="J23" i="44"/>
  <c r="N23" i="44" s="1"/>
  <c r="O23" i="44" s="1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 s="1"/>
  <c r="N17" i="44"/>
  <c r="O17" i="44" s="1"/>
  <c r="N16" i="44"/>
  <c r="O16" i="44"/>
  <c r="N15" i="44"/>
  <c r="O15" i="44" s="1"/>
  <c r="N14" i="44"/>
  <c r="O14" i="44" s="1"/>
  <c r="N13" i="44"/>
  <c r="O13" i="44" s="1"/>
  <c r="N12" i="44"/>
  <c r="O12" i="44" s="1"/>
  <c r="N11" i="44"/>
  <c r="O11" i="44" s="1"/>
  <c r="M10" i="44"/>
  <c r="M52" i="44" s="1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J52" i="44" s="1"/>
  <c r="I5" i="44"/>
  <c r="H5" i="44"/>
  <c r="H52" i="44" s="1"/>
  <c r="G5" i="44"/>
  <c r="G52" i="44" s="1"/>
  <c r="F5" i="44"/>
  <c r="F52" i="44" s="1"/>
  <c r="E5" i="44"/>
  <c r="E52" i="44" s="1"/>
  <c r="D5" i="44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 s="1"/>
  <c r="N46" i="43"/>
  <c r="O46" i="43" s="1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/>
  <c r="M40" i="43"/>
  <c r="L40" i="43"/>
  <c r="K40" i="43"/>
  <c r="J40" i="43"/>
  <c r="I40" i="43"/>
  <c r="H40" i="43"/>
  <c r="G40" i="43"/>
  <c r="F40" i="43"/>
  <c r="E40" i="43"/>
  <c r="D40" i="43"/>
  <c r="N39" i="43"/>
  <c r="O39" i="43"/>
  <c r="N38" i="43"/>
  <c r="O38" i="43"/>
  <c r="N37" i="43"/>
  <c r="O37" i="43" s="1"/>
  <c r="M36" i="43"/>
  <c r="L36" i="43"/>
  <c r="K36" i="43"/>
  <c r="J36" i="43"/>
  <c r="I36" i="43"/>
  <c r="N36" i="43" s="1"/>
  <c r="O36" i="43" s="1"/>
  <c r="H36" i="43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N25" i="43"/>
  <c r="O25" i="43" s="1"/>
  <c r="M24" i="43"/>
  <c r="L24" i="43"/>
  <c r="K24" i="43"/>
  <c r="N24" i="43" s="1"/>
  <c r="O24" i="43" s="1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N19" i="43" s="1"/>
  <c r="O19" i="43" s="1"/>
  <c r="D19" i="43"/>
  <c r="N18" i="43"/>
  <c r="O18" i="43" s="1"/>
  <c r="N17" i="43"/>
  <c r="O17" i="43" s="1"/>
  <c r="N16" i="43"/>
  <c r="O16" i="43"/>
  <c r="N15" i="43"/>
  <c r="O15" i="43" s="1"/>
  <c r="N14" i="43"/>
  <c r="O14" i="43" s="1"/>
  <c r="N13" i="43"/>
  <c r="O13" i="43" s="1"/>
  <c r="N12" i="43"/>
  <c r="O12" i="43" s="1"/>
  <c r="N11" i="43"/>
  <c r="O11" i="43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/>
  <c r="N7" i="43"/>
  <c r="O7" i="43" s="1"/>
  <c r="N6" i="43"/>
  <c r="O6" i="43" s="1"/>
  <c r="M5" i="43"/>
  <c r="L5" i="43"/>
  <c r="L54" i="43" s="1"/>
  <c r="K5" i="43"/>
  <c r="K54" i="43" s="1"/>
  <c r="J5" i="43"/>
  <c r="I5" i="43"/>
  <c r="H5" i="43"/>
  <c r="H54" i="43" s="1"/>
  <c r="G5" i="43"/>
  <c r="G54" i="43" s="1"/>
  <c r="F5" i="43"/>
  <c r="F54" i="43" s="1"/>
  <c r="E5" i="43"/>
  <c r="E54" i="43" s="1"/>
  <c r="D5" i="43"/>
  <c r="D54" i="43" s="1"/>
  <c r="N54" i="42"/>
  <c r="O54" i="42" s="1"/>
  <c r="N53" i="42"/>
  <c r="O53" i="42" s="1"/>
  <c r="N52" i="42"/>
  <c r="O52" i="42" s="1"/>
  <c r="N51" i="42"/>
  <c r="O51" i="42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/>
  <c r="M44" i="42"/>
  <c r="L44" i="42"/>
  <c r="K44" i="42"/>
  <c r="J44" i="42"/>
  <c r="I44" i="42"/>
  <c r="H44" i="42"/>
  <c r="G44" i="42"/>
  <c r="F44" i="42"/>
  <c r="E44" i="42"/>
  <c r="N44" i="42" s="1"/>
  <c r="O44" i="42" s="1"/>
  <c r="D44" i="42"/>
  <c r="N43" i="42"/>
  <c r="O43" i="42"/>
  <c r="N42" i="42"/>
  <c r="O42" i="42"/>
  <c r="M41" i="42"/>
  <c r="L41" i="42"/>
  <c r="K41" i="42"/>
  <c r="J41" i="42"/>
  <c r="I41" i="42"/>
  <c r="H41" i="42"/>
  <c r="G41" i="42"/>
  <c r="F41" i="42"/>
  <c r="E41" i="42"/>
  <c r="D41" i="42"/>
  <c r="N41" i="42" s="1"/>
  <c r="O41" i="42" s="1"/>
  <c r="N40" i="42"/>
  <c r="O40" i="42"/>
  <c r="N39" i="42"/>
  <c r="O39" i="42" s="1"/>
  <c r="N38" i="42"/>
  <c r="O38" i="42" s="1"/>
  <c r="M37" i="42"/>
  <c r="N37" i="42" s="1"/>
  <c r="O37" i="42" s="1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 s="1"/>
  <c r="N34" i="42"/>
  <c r="O34" i="42" s="1"/>
  <c r="N33" i="42"/>
  <c r="O33" i="42"/>
  <c r="M32" i="42"/>
  <c r="L32" i="42"/>
  <c r="K32" i="42"/>
  <c r="J32" i="42"/>
  <c r="I32" i="42"/>
  <c r="H32" i="42"/>
  <c r="N32" i="42" s="1"/>
  <c r="O32" i="42" s="1"/>
  <c r="G32" i="42"/>
  <c r="F32" i="42"/>
  <c r="E32" i="42"/>
  <c r="D32" i="42"/>
  <c r="N31" i="42"/>
  <c r="O31" i="42"/>
  <c r="N30" i="42"/>
  <c r="O30" i="42"/>
  <c r="N29" i="42"/>
  <c r="O29" i="42" s="1"/>
  <c r="M28" i="42"/>
  <c r="L28" i="42"/>
  <c r="K28" i="42"/>
  <c r="J28" i="42"/>
  <c r="I28" i="42"/>
  <c r="H28" i="42"/>
  <c r="G28" i="42"/>
  <c r="G55" i="42" s="1"/>
  <c r="F28" i="42"/>
  <c r="E28" i="42"/>
  <c r="D28" i="42"/>
  <c r="N28" i="42" s="1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/>
  <c r="M20" i="42"/>
  <c r="L20" i="42"/>
  <c r="K20" i="42"/>
  <c r="J20" i="42"/>
  <c r="N20" i="42" s="1"/>
  <c r="O20" i="42" s="1"/>
  <c r="I20" i="42"/>
  <c r="H20" i="42"/>
  <c r="G20" i="42"/>
  <c r="F20" i="42"/>
  <c r="E20" i="42"/>
  <c r="D20" i="42"/>
  <c r="N19" i="42"/>
  <c r="O19" i="42"/>
  <c r="N18" i="42"/>
  <c r="O18" i="42"/>
  <c r="N17" i="42"/>
  <c r="O17" i="42" s="1"/>
  <c r="N16" i="42"/>
  <c r="O16" i="42" s="1"/>
  <c r="N15" i="42"/>
  <c r="O15" i="42" s="1"/>
  <c r="N14" i="42"/>
  <c r="O14" i="42" s="1"/>
  <c r="N13" i="42"/>
  <c r="O13" i="42"/>
  <c r="N12" i="42"/>
  <c r="O12" i="42"/>
  <c r="M11" i="42"/>
  <c r="L11" i="42"/>
  <c r="N11" i="42" s="1"/>
  <c r="O11" i="42" s="1"/>
  <c r="K11" i="42"/>
  <c r="J11" i="42"/>
  <c r="I11" i="42"/>
  <c r="H11" i="42"/>
  <c r="G11" i="42"/>
  <c r="F11" i="42"/>
  <c r="E11" i="42"/>
  <c r="D11" i="42"/>
  <c r="N10" i="42"/>
  <c r="O10" i="42"/>
  <c r="N9" i="42"/>
  <c r="O9" i="42" s="1"/>
  <c r="N8" i="42"/>
  <c r="O8" i="42" s="1"/>
  <c r="N7" i="42"/>
  <c r="O7" i="42" s="1"/>
  <c r="N6" i="42"/>
  <c r="O6" i="42" s="1"/>
  <c r="M5" i="42"/>
  <c r="M55" i="42" s="1"/>
  <c r="L5" i="42"/>
  <c r="L55" i="42" s="1"/>
  <c r="K5" i="42"/>
  <c r="K55" i="42" s="1"/>
  <c r="J5" i="42"/>
  <c r="I5" i="42"/>
  <c r="I55" i="42" s="1"/>
  <c r="H5" i="42"/>
  <c r="H55" i="42" s="1"/>
  <c r="G5" i="42"/>
  <c r="F5" i="42"/>
  <c r="E5" i="42"/>
  <c r="D5" i="42"/>
  <c r="N52" i="41"/>
  <c r="O52" i="41" s="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 s="1"/>
  <c r="N45" i="41"/>
  <c r="O45" i="41"/>
  <c r="N44" i="41"/>
  <c r="O44" i="4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M39" i="41"/>
  <c r="L39" i="41"/>
  <c r="K39" i="41"/>
  <c r="J39" i="41"/>
  <c r="I39" i="41"/>
  <c r="H39" i="41"/>
  <c r="G39" i="41"/>
  <c r="F39" i="41"/>
  <c r="E39" i="41"/>
  <c r="E53" i="41" s="1"/>
  <c r="D39" i="41"/>
  <c r="N39" i="41" s="1"/>
  <c r="O39" i="41" s="1"/>
  <c r="N38" i="41"/>
  <c r="O38" i="41" s="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N32" i="41"/>
  <c r="O32" i="4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N28" i="41"/>
  <c r="O28" i="41" s="1"/>
  <c r="N27" i="41"/>
  <c r="O27" i="41" s="1"/>
  <c r="N26" i="41"/>
  <c r="O26" i="41" s="1"/>
  <c r="M25" i="41"/>
  <c r="L25" i="41"/>
  <c r="K25" i="41"/>
  <c r="J25" i="41"/>
  <c r="I25" i="41"/>
  <c r="N25" i="41" s="1"/>
  <c r="O25" i="41" s="1"/>
  <c r="H25" i="41"/>
  <c r="G25" i="41"/>
  <c r="F25" i="41"/>
  <c r="E25" i="41"/>
  <c r="D25" i="41"/>
  <c r="N24" i="41"/>
  <c r="O24" i="41" s="1"/>
  <c r="N23" i="41"/>
  <c r="O23" i="41" s="1"/>
  <c r="M22" i="41"/>
  <c r="L22" i="41"/>
  <c r="K22" i="41"/>
  <c r="J22" i="41"/>
  <c r="I22" i="41"/>
  <c r="H22" i="41"/>
  <c r="G22" i="41"/>
  <c r="G53" i="41" s="1"/>
  <c r="F22" i="41"/>
  <c r="E22" i="41"/>
  <c r="D22" i="41"/>
  <c r="N21" i="41"/>
  <c r="O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/>
  <c r="N13" i="41"/>
  <c r="O13" i="41"/>
  <c r="N12" i="41"/>
  <c r="O12" i="41" s="1"/>
  <c r="N11" i="41"/>
  <c r="O11" i="41" s="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 s="1"/>
  <c r="N7" i="41"/>
  <c r="O7" i="41" s="1"/>
  <c r="N6" i="41"/>
  <c r="O6" i="41" s="1"/>
  <c r="M5" i="41"/>
  <c r="M53" i="41" s="1"/>
  <c r="L5" i="41"/>
  <c r="L53" i="41" s="1"/>
  <c r="K5" i="41"/>
  <c r="K53" i="41" s="1"/>
  <c r="J5" i="41"/>
  <c r="I5" i="41"/>
  <c r="H5" i="41"/>
  <c r="G5" i="41"/>
  <c r="F5" i="41"/>
  <c r="E5" i="41"/>
  <c r="D5" i="41"/>
  <c r="N59" i="40"/>
  <c r="O59" i="40" s="1"/>
  <c r="N58" i="40"/>
  <c r="O58" i="40"/>
  <c r="N57" i="40"/>
  <c r="O57" i="40"/>
  <c r="N56" i="40"/>
  <c r="O56" i="40" s="1"/>
  <c r="N55" i="40"/>
  <c r="O55" i="40" s="1"/>
  <c r="N54" i="40"/>
  <c r="O54" i="40" s="1"/>
  <c r="N53" i="40"/>
  <c r="O53" i="40"/>
  <c r="N52" i="40"/>
  <c r="O52" i="40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 s="1"/>
  <c r="N46" i="40"/>
  <c r="O46" i="40"/>
  <c r="M45" i="40"/>
  <c r="L45" i="40"/>
  <c r="K45" i="40"/>
  <c r="J45" i="40"/>
  <c r="I45" i="40"/>
  <c r="N45" i="40" s="1"/>
  <c r="O45" i="40" s="1"/>
  <c r="H45" i="40"/>
  <c r="G45" i="40"/>
  <c r="F45" i="40"/>
  <c r="E45" i="40"/>
  <c r="D45" i="40"/>
  <c r="N44" i="40"/>
  <c r="O44" i="40" s="1"/>
  <c r="N43" i="40"/>
  <c r="O43" i="40"/>
  <c r="N42" i="40"/>
  <c r="O42" i="40"/>
  <c r="M41" i="40"/>
  <c r="L41" i="40"/>
  <c r="K41" i="40"/>
  <c r="J41" i="40"/>
  <c r="I41" i="40"/>
  <c r="H41" i="40"/>
  <c r="G41" i="40"/>
  <c r="F41" i="40"/>
  <c r="N41" i="40" s="1"/>
  <c r="O41" i="40" s="1"/>
  <c r="E41" i="40"/>
  <c r="E60" i="40" s="1"/>
  <c r="D41" i="40"/>
  <c r="N40" i="40"/>
  <c r="O40" i="40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6" i="40" s="1"/>
  <c r="O36" i="40" s="1"/>
  <c r="N35" i="40"/>
  <c r="O35" i="40" s="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/>
  <c r="N29" i="40"/>
  <c r="O29" i="40"/>
  <c r="N28" i="40"/>
  <c r="O28" i="40" s="1"/>
  <c r="M27" i="40"/>
  <c r="M60" i="40" s="1"/>
  <c r="L27" i="40"/>
  <c r="K27" i="40"/>
  <c r="J27" i="40"/>
  <c r="N27" i="40" s="1"/>
  <c r="O27" i="40" s="1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/>
  <c r="N13" i="40"/>
  <c r="O13" i="40"/>
  <c r="M12" i="40"/>
  <c r="L12" i="40"/>
  <c r="K12" i="40"/>
  <c r="J12" i="40"/>
  <c r="I12" i="40"/>
  <c r="N12" i="40" s="1"/>
  <c r="O12" i="40" s="1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J60" i="40" s="1"/>
  <c r="I5" i="40"/>
  <c r="I60" i="40" s="1"/>
  <c r="H5" i="40"/>
  <c r="G5" i="40"/>
  <c r="F5" i="40"/>
  <c r="E5" i="40"/>
  <c r="D5" i="40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M40" i="39"/>
  <c r="L40" i="39"/>
  <c r="K40" i="39"/>
  <c r="J40" i="39"/>
  <c r="I40" i="39"/>
  <c r="N40" i="39" s="1"/>
  <c r="O40" i="39" s="1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5" i="39" s="1"/>
  <c r="O35" i="39" s="1"/>
  <c r="N34" i="39"/>
  <c r="O34" i="39" s="1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 s="1"/>
  <c r="N28" i="39"/>
  <c r="O28" i="39" s="1"/>
  <c r="N27" i="39"/>
  <c r="O27" i="39" s="1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/>
  <c r="N16" i="39"/>
  <c r="O16" i="39" s="1"/>
  <c r="N15" i="39"/>
  <c r="O15" i="39"/>
  <c r="N14" i="39"/>
  <c r="O14" i="39"/>
  <c r="N13" i="39"/>
  <c r="O13" i="39" s="1"/>
  <c r="N12" i="39"/>
  <c r="O12" i="39" s="1"/>
  <c r="N11" i="39"/>
  <c r="O11" i="39"/>
  <c r="N10" i="39"/>
  <c r="O10" i="39" s="1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44" i="39" s="1"/>
  <c r="H5" i="39"/>
  <c r="G5" i="39"/>
  <c r="G44" i="39" s="1"/>
  <c r="F5" i="39"/>
  <c r="E5" i="39"/>
  <c r="E44" i="39" s="1"/>
  <c r="D5" i="39"/>
  <c r="N55" i="38"/>
  <c r="O55" i="38" s="1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 s="1"/>
  <c r="N48" i="38"/>
  <c r="O48" i="38" s="1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M43" i="38"/>
  <c r="L43" i="38"/>
  <c r="K43" i="38"/>
  <c r="K56" i="38" s="1"/>
  <c r="J43" i="38"/>
  <c r="J56" i="38" s="1"/>
  <c r="I43" i="38"/>
  <c r="H43" i="38"/>
  <c r="G43" i="38"/>
  <c r="F43" i="38"/>
  <c r="E43" i="38"/>
  <c r="D43" i="38"/>
  <c r="N42" i="38"/>
  <c r="O42" i="38" s="1"/>
  <c r="N41" i="38"/>
  <c r="O41" i="38"/>
  <c r="N40" i="38"/>
  <c r="O40" i="38" s="1"/>
  <c r="N39" i="38"/>
  <c r="O39" i="38" s="1"/>
  <c r="M38" i="38"/>
  <c r="L38" i="38"/>
  <c r="K38" i="38"/>
  <c r="J38" i="38"/>
  <c r="I38" i="38"/>
  <c r="H38" i="38"/>
  <c r="G38" i="38"/>
  <c r="F38" i="38"/>
  <c r="N38" i="38" s="1"/>
  <c r="O38" i="38" s="1"/>
  <c r="E38" i="38"/>
  <c r="D38" i="38"/>
  <c r="N37" i="38"/>
  <c r="O37" i="38" s="1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N25" i="38" s="1"/>
  <c r="O25" i="38" s="1"/>
  <c r="H25" i="38"/>
  <c r="G25" i="38"/>
  <c r="F25" i="38"/>
  <c r="E25" i="38"/>
  <c r="D25" i="38"/>
  <c r="N24" i="38"/>
  <c r="O24" i="38" s="1"/>
  <c r="N23" i="38"/>
  <c r="O23" i="38" s="1"/>
  <c r="N22" i="38"/>
  <c r="O22" i="38"/>
  <c r="N21" i="38"/>
  <c r="O21" i="38"/>
  <c r="M20" i="38"/>
  <c r="L20" i="38"/>
  <c r="K20" i="38"/>
  <c r="J20" i="38"/>
  <c r="I20" i="38"/>
  <c r="H20" i="38"/>
  <c r="G20" i="38"/>
  <c r="F20" i="38"/>
  <c r="F56" i="38" s="1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N13" i="38"/>
  <c r="O13" i="38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I56" i="38" s="1"/>
  <c r="H5" i="38"/>
  <c r="H56" i="38" s="1"/>
  <c r="G5" i="38"/>
  <c r="G56" i="38" s="1"/>
  <c r="F5" i="38"/>
  <c r="E5" i="38"/>
  <c r="D5" i="38"/>
  <c r="D56" i="38" s="1"/>
  <c r="N58" i="37"/>
  <c r="O58" i="37" s="1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/>
  <c r="M48" i="37"/>
  <c r="L48" i="37"/>
  <c r="K48" i="37"/>
  <c r="J48" i="37"/>
  <c r="N48" i="37" s="1"/>
  <c r="O48" i="37" s="1"/>
  <c r="I48" i="37"/>
  <c r="H48" i="37"/>
  <c r="G48" i="37"/>
  <c r="F48" i="37"/>
  <c r="E48" i="37"/>
  <c r="D48" i="37"/>
  <c r="N47" i="37"/>
  <c r="O47" i="37" s="1"/>
  <c r="N46" i="37"/>
  <c r="O46" i="37"/>
  <c r="N45" i="37"/>
  <c r="O45" i="37" s="1"/>
  <c r="M44" i="37"/>
  <c r="L44" i="37"/>
  <c r="K44" i="37"/>
  <c r="J44" i="37"/>
  <c r="I44" i="37"/>
  <c r="H44" i="37"/>
  <c r="G44" i="37"/>
  <c r="F44" i="37"/>
  <c r="E44" i="37"/>
  <c r="N44" i="37" s="1"/>
  <c r="O44" i="37" s="1"/>
  <c r="D44" i="37"/>
  <c r="N43" i="37"/>
  <c r="O43" i="37" s="1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/>
  <c r="N33" i="37"/>
  <c r="O33" i="37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N27" i="37"/>
  <c r="O27" i="37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E59" i="37" s="1"/>
  <c r="D21" i="37"/>
  <c r="N21" i="37" s="1"/>
  <c r="O21" i="37" s="1"/>
  <c r="N20" i="37"/>
  <c r="O20" i="37" s="1"/>
  <c r="N19" i="37"/>
  <c r="O19" i="37" s="1"/>
  <c r="N18" i="37"/>
  <c r="O18" i="37"/>
  <c r="N17" i="37"/>
  <c r="O17" i="37"/>
  <c r="N16" i="37"/>
  <c r="O16" i="37" s="1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F59" i="37" s="1"/>
  <c r="E12" i="37"/>
  <c r="D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/>
  <c r="M5" i="37"/>
  <c r="M59" i="37" s="1"/>
  <c r="L5" i="37"/>
  <c r="L59" i="37" s="1"/>
  <c r="K5" i="37"/>
  <c r="J5" i="37"/>
  <c r="I5" i="37"/>
  <c r="I59" i="37" s="1"/>
  <c r="H5" i="37"/>
  <c r="H59" i="37" s="1"/>
  <c r="G5" i="37"/>
  <c r="N5" i="37" s="1"/>
  <c r="O5" i="37" s="1"/>
  <c r="F5" i="37"/>
  <c r="E5" i="37"/>
  <c r="D5" i="37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/>
  <c r="N50" i="36"/>
  <c r="O50" i="36" s="1"/>
  <c r="N49" i="36"/>
  <c r="O49" i="36" s="1"/>
  <c r="M48" i="36"/>
  <c r="L48" i="36"/>
  <c r="K48" i="36"/>
  <c r="J48" i="36"/>
  <c r="J59" i="36" s="1"/>
  <c r="I48" i="36"/>
  <c r="H48" i="36"/>
  <c r="G48" i="36"/>
  <c r="F48" i="36"/>
  <c r="E48" i="36"/>
  <c r="D48" i="36"/>
  <c r="N47" i="36"/>
  <c r="O47" i="36" s="1"/>
  <c r="N46" i="36"/>
  <c r="O46" i="36"/>
  <c r="N45" i="36"/>
  <c r="O45" i="36" s="1"/>
  <c r="M44" i="36"/>
  <c r="L44" i="36"/>
  <c r="K44" i="36"/>
  <c r="J44" i="36"/>
  <c r="I44" i="36"/>
  <c r="H44" i="36"/>
  <c r="G44" i="36"/>
  <c r="F44" i="36"/>
  <c r="E44" i="36"/>
  <c r="E59" i="36" s="1"/>
  <c r="D44" i="36"/>
  <c r="N44" i="36" s="1"/>
  <c r="O44" i="36" s="1"/>
  <c r="N43" i="36"/>
  <c r="O43" i="36" s="1"/>
  <c r="N42" i="36"/>
  <c r="O42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/>
  <c r="N33" i="36"/>
  <c r="O33" i="36" s="1"/>
  <c r="N32" i="36"/>
  <c r="O32" i="36" s="1"/>
  <c r="N31" i="36"/>
  <c r="O31" i="36" s="1"/>
  <c r="M30" i="36"/>
  <c r="L30" i="36"/>
  <c r="K30" i="36"/>
  <c r="K59" i="36" s="1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/>
  <c r="N18" i="36"/>
  <c r="O18" i="36" s="1"/>
  <c r="N17" i="36"/>
  <c r="O17" i="36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G59" i="36" s="1"/>
  <c r="F5" i="36"/>
  <c r="F59" i="36" s="1"/>
  <c r="E5" i="36"/>
  <c r="D5" i="36"/>
  <c r="D59" i="36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M26" i="35"/>
  <c r="M56" i="35" s="1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57" i="34"/>
  <c r="O57" i="34"/>
  <c r="N56" i="34"/>
  <c r="O56" i="34" s="1"/>
  <c r="N55" i="34"/>
  <c r="O55" i="34"/>
  <c r="N54" i="34"/>
  <c r="O54" i="34" s="1"/>
  <c r="N53" i="34"/>
  <c r="O53" i="34"/>
  <c r="N52" i="34"/>
  <c r="O52" i="34" s="1"/>
  <c r="N51" i="34"/>
  <c r="O51" i="34" s="1"/>
  <c r="N50" i="34"/>
  <c r="O50" i="34" s="1"/>
  <c r="N49" i="34"/>
  <c r="O49" i="34"/>
  <c r="N48" i="34"/>
  <c r="O48" i="34"/>
  <c r="M47" i="34"/>
  <c r="L47" i="34"/>
  <c r="K47" i="34"/>
  <c r="J47" i="34"/>
  <c r="I47" i="34"/>
  <c r="H47" i="34"/>
  <c r="G47" i="34"/>
  <c r="F47" i="34"/>
  <c r="E47" i="34"/>
  <c r="N47" i="34" s="1"/>
  <c r="O47" i="34" s="1"/>
  <c r="D47" i="34"/>
  <c r="N46" i="34"/>
  <c r="O46" i="34"/>
  <c r="N45" i="34"/>
  <c r="O45" i="34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/>
  <c r="N38" i="34"/>
  <c r="O38" i="34"/>
  <c r="N37" i="34"/>
  <c r="O37" i="34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/>
  <c r="N31" i="34"/>
  <c r="O31" i="34"/>
  <c r="M30" i="34"/>
  <c r="L30" i="34"/>
  <c r="L58" i="34" s="1"/>
  <c r="K30" i="34"/>
  <c r="K58" i="34" s="1"/>
  <c r="J30" i="34"/>
  <c r="J58" i="34" s="1"/>
  <c r="I30" i="34"/>
  <c r="H30" i="34"/>
  <c r="G30" i="34"/>
  <c r="F30" i="34"/>
  <c r="E30" i="34"/>
  <c r="D30" i="34"/>
  <c r="N29" i="34"/>
  <c r="O29" i="34"/>
  <c r="N28" i="34"/>
  <c r="O28" i="34" s="1"/>
  <c r="N27" i="34"/>
  <c r="O27" i="34" s="1"/>
  <c r="M26" i="34"/>
  <c r="L26" i="34"/>
  <c r="K26" i="34"/>
  <c r="J26" i="34"/>
  <c r="I26" i="34"/>
  <c r="I58" i="34" s="1"/>
  <c r="H26" i="34"/>
  <c r="G26" i="34"/>
  <c r="F26" i="34"/>
  <c r="E26" i="34"/>
  <c r="D26" i="34"/>
  <c r="N25" i="34"/>
  <c r="O25" i="34" s="1"/>
  <c r="N24" i="34"/>
  <c r="O24" i="34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N19" i="34"/>
  <c r="O19" i="34" s="1"/>
  <c r="N18" i="34"/>
  <c r="O18" i="34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E58" i="34" s="1"/>
  <c r="D5" i="34"/>
  <c r="N5" i="34" s="1"/>
  <c r="O5" i="34" s="1"/>
  <c r="E47" i="33"/>
  <c r="F47" i="33"/>
  <c r="G47" i="33"/>
  <c r="H47" i="33"/>
  <c r="I47" i="33"/>
  <c r="J47" i="33"/>
  <c r="K47" i="33"/>
  <c r="L47" i="33"/>
  <c r="M47" i="33"/>
  <c r="D47" i="33"/>
  <c r="N47" i="33" s="1"/>
  <c r="O47" i="33" s="1"/>
  <c r="N57" i="33"/>
  <c r="O57" i="33" s="1"/>
  <c r="E43" i="33"/>
  <c r="F43" i="33"/>
  <c r="G43" i="33"/>
  <c r="H43" i="33"/>
  <c r="I43" i="33"/>
  <c r="J43" i="33"/>
  <c r="K43" i="33"/>
  <c r="L43" i="33"/>
  <c r="M43" i="33"/>
  <c r="D43" i="33"/>
  <c r="N55" i="33"/>
  <c r="O55" i="33" s="1"/>
  <c r="N56" i="33"/>
  <c r="O56" i="33" s="1"/>
  <c r="N50" i="33"/>
  <c r="O50" i="33" s="1"/>
  <c r="N51" i="33"/>
  <c r="O51" i="33" s="1"/>
  <c r="N52" i="33"/>
  <c r="O52" i="33" s="1"/>
  <c r="N53" i="33"/>
  <c r="O53" i="33"/>
  <c r="N54" i="33"/>
  <c r="O54" i="33" s="1"/>
  <c r="E39" i="33"/>
  <c r="F39" i="33"/>
  <c r="G39" i="33"/>
  <c r="H39" i="33"/>
  <c r="I39" i="33"/>
  <c r="J39" i="33"/>
  <c r="K39" i="33"/>
  <c r="L39" i="33"/>
  <c r="M39" i="33"/>
  <c r="E34" i="33"/>
  <c r="F34" i="33"/>
  <c r="G34" i="33"/>
  <c r="H34" i="33"/>
  <c r="I34" i="33"/>
  <c r="J34" i="33"/>
  <c r="K34" i="33"/>
  <c r="L34" i="33"/>
  <c r="M34" i="33"/>
  <c r="E30" i="33"/>
  <c r="F30" i="33"/>
  <c r="G30" i="33"/>
  <c r="H30" i="33"/>
  <c r="I30" i="33"/>
  <c r="J30" i="33"/>
  <c r="K30" i="33"/>
  <c r="L30" i="33"/>
  <c r="M30" i="33"/>
  <c r="E26" i="33"/>
  <c r="F26" i="33"/>
  <c r="G26" i="33"/>
  <c r="H26" i="33"/>
  <c r="I26" i="33"/>
  <c r="N26" i="33" s="1"/>
  <c r="O26" i="33" s="1"/>
  <c r="J26" i="33"/>
  <c r="K26" i="33"/>
  <c r="L26" i="33"/>
  <c r="M26" i="33"/>
  <c r="E21" i="33"/>
  <c r="F21" i="33"/>
  <c r="G21" i="33"/>
  <c r="H21" i="33"/>
  <c r="I21" i="33"/>
  <c r="J21" i="33"/>
  <c r="K21" i="33"/>
  <c r="L21" i="33"/>
  <c r="M21" i="33"/>
  <c r="E12" i="33"/>
  <c r="F12" i="33"/>
  <c r="G12" i="33"/>
  <c r="H12" i="33"/>
  <c r="I12" i="33"/>
  <c r="J12" i="33"/>
  <c r="K12" i="33"/>
  <c r="L12" i="33"/>
  <c r="M12" i="33"/>
  <c r="E5" i="33"/>
  <c r="E58" i="33" s="1"/>
  <c r="F5" i="33"/>
  <c r="G5" i="33"/>
  <c r="H5" i="33"/>
  <c r="I5" i="33"/>
  <c r="J5" i="33"/>
  <c r="J58" i="33"/>
  <c r="K5" i="33"/>
  <c r="L5" i="33"/>
  <c r="M5" i="33"/>
  <c r="D39" i="33"/>
  <c r="D34" i="33"/>
  <c r="D26" i="33"/>
  <c r="D21" i="33"/>
  <c r="D12" i="33"/>
  <c r="D5" i="33"/>
  <c r="N5" i="33" s="1"/>
  <c r="O5" i="33" s="1"/>
  <c r="N48" i="33"/>
  <c r="O48" i="33"/>
  <c r="N49" i="33"/>
  <c r="O49" i="33"/>
  <c r="N45" i="33"/>
  <c r="O45" i="33"/>
  <c r="N46" i="33"/>
  <c r="O46" i="33" s="1"/>
  <c r="N44" i="33"/>
  <c r="O44" i="33" s="1"/>
  <c r="N35" i="33"/>
  <c r="O35" i="33"/>
  <c r="N36" i="33"/>
  <c r="O36" i="33" s="1"/>
  <c r="N37" i="33"/>
  <c r="O37" i="33" s="1"/>
  <c r="N38" i="33"/>
  <c r="O38" i="33" s="1"/>
  <c r="N40" i="33"/>
  <c r="O40" i="33" s="1"/>
  <c r="N41" i="33"/>
  <c r="N42" i="33"/>
  <c r="O42" i="33" s="1"/>
  <c r="D30" i="33"/>
  <c r="N31" i="33"/>
  <c r="O31" i="33"/>
  <c r="N32" i="33"/>
  <c r="O32" i="33"/>
  <c r="N33" i="33"/>
  <c r="O33" i="33" s="1"/>
  <c r="N28" i="33"/>
  <c r="N29" i="33"/>
  <c r="N27" i="33"/>
  <c r="O27" i="33" s="1"/>
  <c r="O28" i="33"/>
  <c r="O29" i="33"/>
  <c r="O41" i="33"/>
  <c r="N14" i="33"/>
  <c r="O14" i="33" s="1"/>
  <c r="N15" i="33"/>
  <c r="O15" i="33" s="1"/>
  <c r="N16" i="33"/>
  <c r="O16" i="33"/>
  <c r="N17" i="33"/>
  <c r="O17" i="33" s="1"/>
  <c r="N18" i="33"/>
  <c r="O18" i="33" s="1"/>
  <c r="N19" i="33"/>
  <c r="O19" i="33" s="1"/>
  <c r="N20" i="33"/>
  <c r="O20" i="33"/>
  <c r="N7" i="33"/>
  <c r="O7" i="33" s="1"/>
  <c r="N8" i="33"/>
  <c r="O8" i="33"/>
  <c r="N9" i="33"/>
  <c r="O9" i="33"/>
  <c r="N10" i="33"/>
  <c r="O10" i="33" s="1"/>
  <c r="N11" i="33"/>
  <c r="O11" i="33" s="1"/>
  <c r="N6" i="33"/>
  <c r="O6" i="33"/>
  <c r="N22" i="33"/>
  <c r="O22" i="33" s="1"/>
  <c r="N23" i="33"/>
  <c r="O23" i="33" s="1"/>
  <c r="N24" i="33"/>
  <c r="O24" i="33" s="1"/>
  <c r="N25" i="33"/>
  <c r="O25" i="33" s="1"/>
  <c r="N13" i="33"/>
  <c r="O13" i="33" s="1"/>
  <c r="N28" i="38"/>
  <c r="O28" i="38"/>
  <c r="N18" i="41"/>
  <c r="O18" i="41" s="1"/>
  <c r="N5" i="41"/>
  <c r="O5" i="41" s="1"/>
  <c r="M54" i="43"/>
  <c r="J54" i="43"/>
  <c r="N40" i="43"/>
  <c r="O40" i="43" s="1"/>
  <c r="N5" i="43"/>
  <c r="O5" i="43" s="1"/>
  <c r="H56" i="35"/>
  <c r="N22" i="41"/>
  <c r="O22" i="41" s="1"/>
  <c r="N21" i="34"/>
  <c r="O21" i="34"/>
  <c r="N5" i="36"/>
  <c r="O5" i="36" s="1"/>
  <c r="I52" i="44"/>
  <c r="N26" i="44"/>
  <c r="O26" i="44" s="1"/>
  <c r="N5" i="44"/>
  <c r="O5" i="44"/>
  <c r="N5" i="45"/>
  <c r="O5" i="45"/>
  <c r="D52" i="45"/>
  <c r="N37" i="46"/>
  <c r="O37" i="46"/>
  <c r="N28" i="47"/>
  <c r="O28" i="47"/>
  <c r="N25" i="47"/>
  <c r="O25" i="47" s="1"/>
  <c r="N31" i="48"/>
  <c r="O31" i="48"/>
  <c r="N12" i="48"/>
  <c r="O12" i="48"/>
  <c r="D45" i="48"/>
  <c r="N5" i="48"/>
  <c r="O5" i="48"/>
  <c r="O55" i="52" l="1"/>
  <c r="P55" i="52" s="1"/>
  <c r="D53" i="41"/>
  <c r="I58" i="33"/>
  <c r="G58" i="33"/>
  <c r="D55" i="42"/>
  <c r="N5" i="42"/>
  <c r="O5" i="42" s="1"/>
  <c r="L59" i="36"/>
  <c r="I54" i="43"/>
  <c r="N54" i="43" s="1"/>
  <c r="O54" i="43" s="1"/>
  <c r="N22" i="39"/>
  <c r="O22" i="39" s="1"/>
  <c r="N10" i="43"/>
  <c r="O10" i="43" s="1"/>
  <c r="O32" i="50"/>
  <c r="P32" i="50" s="1"/>
  <c r="N43" i="35"/>
  <c r="O43" i="35" s="1"/>
  <c r="D44" i="39"/>
  <c r="N44" i="39" s="1"/>
  <c r="O44" i="39" s="1"/>
  <c r="K56" i="35"/>
  <c r="N35" i="36"/>
  <c r="O35" i="36" s="1"/>
  <c r="N45" i="38"/>
  <c r="O45" i="38" s="1"/>
  <c r="J44" i="39"/>
  <c r="N30" i="41"/>
  <c r="O30" i="41" s="1"/>
  <c r="J54" i="47"/>
  <c r="F45" i="48"/>
  <c r="N45" i="48" s="1"/>
  <c r="O45" i="48" s="1"/>
  <c r="K60" i="40"/>
  <c r="N25" i="48"/>
  <c r="O25" i="48" s="1"/>
  <c r="N41" i="46"/>
  <c r="O41" i="46" s="1"/>
  <c r="J45" i="48"/>
  <c r="D42" i="50"/>
  <c r="N41" i="44"/>
  <c r="O41" i="44" s="1"/>
  <c r="I54" i="47"/>
  <c r="E45" i="48"/>
  <c r="N5" i="39"/>
  <c r="O5" i="39" s="1"/>
  <c r="D58" i="33"/>
  <c r="N9" i="41"/>
  <c r="O9" i="41" s="1"/>
  <c r="G60" i="40"/>
  <c r="F58" i="33"/>
  <c r="G56" i="35"/>
  <c r="N43" i="33"/>
  <c r="O43" i="33" s="1"/>
  <c r="I56" i="35"/>
  <c r="J52" i="45"/>
  <c r="D55" i="46"/>
  <c r="L56" i="35"/>
  <c r="D60" i="40"/>
  <c r="N21" i="46"/>
  <c r="O21" i="46" s="1"/>
  <c r="L45" i="48"/>
  <c r="G59" i="37"/>
  <c r="N5" i="47"/>
  <c r="O5" i="47" s="1"/>
  <c r="I59" i="36"/>
  <c r="F55" i="42"/>
  <c r="N34" i="33"/>
  <c r="O34" i="33" s="1"/>
  <c r="G58" i="34"/>
  <c r="N11" i="38"/>
  <c r="O11" i="38" s="1"/>
  <c r="M44" i="39"/>
  <c r="N35" i="41"/>
  <c r="O35" i="41" s="1"/>
  <c r="H55" i="46"/>
  <c r="N12" i="47"/>
  <c r="O12" i="47" s="1"/>
  <c r="L42" i="50"/>
  <c r="J53" i="41"/>
  <c r="D56" i="35"/>
  <c r="I53" i="41"/>
  <c r="H58" i="34"/>
  <c r="E56" i="35"/>
  <c r="N35" i="35"/>
  <c r="O35" i="35" s="1"/>
  <c r="N31" i="40"/>
  <c r="O31" i="40" s="1"/>
  <c r="D52" i="44"/>
  <c r="N21" i="48"/>
  <c r="O21" i="48" s="1"/>
  <c r="M42" i="50"/>
  <c r="O21" i="50"/>
  <c r="P21" i="50" s="1"/>
  <c r="M58" i="34"/>
  <c r="N12" i="37"/>
  <c r="O12" i="37" s="1"/>
  <c r="K44" i="39"/>
  <c r="O37" i="50"/>
  <c r="P37" i="50" s="1"/>
  <c r="H60" i="40"/>
  <c r="F56" i="35"/>
  <c r="O25" i="50"/>
  <c r="P25" i="50" s="1"/>
  <c r="N26" i="37"/>
  <c r="O26" i="37" s="1"/>
  <c r="E56" i="38"/>
  <c r="L44" i="39"/>
  <c r="N5" i="40"/>
  <c r="O5" i="40" s="1"/>
  <c r="K52" i="44"/>
  <c r="N52" i="44" s="1"/>
  <c r="O52" i="44" s="1"/>
  <c r="O28" i="50"/>
  <c r="P28" i="50" s="1"/>
  <c r="M56" i="38"/>
  <c r="N56" i="38" s="1"/>
  <c r="O56" i="38" s="1"/>
  <c r="F44" i="39"/>
  <c r="N43" i="43"/>
  <c r="O43" i="43" s="1"/>
  <c r="F42" i="50"/>
  <c r="H44" i="39"/>
  <c r="E55" i="42"/>
  <c r="I52" i="45"/>
  <c r="N52" i="45" s="1"/>
  <c r="O52" i="45" s="1"/>
  <c r="N30" i="34"/>
  <c r="O30" i="34" s="1"/>
  <c r="N30" i="37"/>
  <c r="O30" i="37" s="1"/>
  <c r="L52" i="44"/>
  <c r="N43" i="46"/>
  <c r="O43" i="46" s="1"/>
  <c r="G45" i="48"/>
  <c r="O55" i="51"/>
  <c r="P55" i="51" s="1"/>
  <c r="N39" i="33"/>
  <c r="O39" i="33" s="1"/>
  <c r="E54" i="47"/>
  <c r="N54" i="47" s="1"/>
  <c r="O54" i="47" s="1"/>
  <c r="N28" i="48"/>
  <c r="O28" i="48" s="1"/>
  <c r="N36" i="47"/>
  <c r="O36" i="47" s="1"/>
  <c r="N25" i="39"/>
  <c r="O25" i="39" s="1"/>
  <c r="N21" i="33"/>
  <c r="O21" i="33" s="1"/>
  <c r="N40" i="36"/>
  <c r="O40" i="36" s="1"/>
  <c r="L60" i="40"/>
  <c r="K42" i="50"/>
  <c r="H42" i="50"/>
  <c r="N36" i="48"/>
  <c r="O36" i="48" s="1"/>
  <c r="K58" i="33"/>
  <c r="D59" i="37"/>
  <c r="M59" i="36"/>
  <c r="N48" i="36"/>
  <c r="O48" i="36" s="1"/>
  <c r="N42" i="39"/>
  <c r="O42" i="39" s="1"/>
  <c r="J42" i="50"/>
  <c r="N40" i="47"/>
  <c r="O40" i="47" s="1"/>
  <c r="N20" i="38"/>
  <c r="O20" i="38" s="1"/>
  <c r="N5" i="38"/>
  <c r="O5" i="38" s="1"/>
  <c r="M58" i="33"/>
  <c r="F58" i="34"/>
  <c r="N35" i="34"/>
  <c r="O35" i="34" s="1"/>
  <c r="N30" i="35"/>
  <c r="O30" i="35" s="1"/>
  <c r="N30" i="36"/>
  <c r="O30" i="36" s="1"/>
  <c r="L56" i="38"/>
  <c r="K55" i="46"/>
  <c r="J55" i="42"/>
  <c r="M45" i="48"/>
  <c r="N21" i="40"/>
  <c r="O21" i="40" s="1"/>
  <c r="L58" i="33"/>
  <c r="J59" i="37"/>
  <c r="N40" i="37"/>
  <c r="O40" i="37" s="1"/>
  <c r="N49" i="40"/>
  <c r="O49" i="40" s="1"/>
  <c r="N41" i="41"/>
  <c r="O41" i="41" s="1"/>
  <c r="N19" i="45"/>
  <c r="O19" i="45" s="1"/>
  <c r="I45" i="48"/>
  <c r="K59" i="37"/>
  <c r="N39" i="44"/>
  <c r="O39" i="44" s="1"/>
  <c r="N12" i="34"/>
  <c r="O12" i="34" s="1"/>
  <c r="N42" i="50"/>
  <c r="G42" i="50"/>
  <c r="N30" i="33"/>
  <c r="O30" i="33" s="1"/>
  <c r="N25" i="42"/>
  <c r="O25" i="42" s="1"/>
  <c r="F60" i="40"/>
  <c r="J56" i="35"/>
  <c r="N26" i="35"/>
  <c r="O26" i="35" s="1"/>
  <c r="N39" i="35"/>
  <c r="O39" i="35" s="1"/>
  <c r="F53" i="41"/>
  <c r="N43" i="38"/>
  <c r="O43" i="38" s="1"/>
  <c r="N40" i="34"/>
  <c r="O40" i="34" s="1"/>
  <c r="N5" i="35"/>
  <c r="O5" i="35" s="1"/>
  <c r="N12" i="33"/>
  <c r="O12" i="33" s="1"/>
  <c r="H58" i="33"/>
  <c r="N26" i="34"/>
  <c r="O26" i="34" s="1"/>
  <c r="D58" i="34"/>
  <c r="N44" i="34"/>
  <c r="O44" i="34" s="1"/>
  <c r="N21" i="35"/>
  <c r="O21" i="35" s="1"/>
  <c r="H59" i="36"/>
  <c r="N59" i="36" s="1"/>
  <c r="O59" i="36" s="1"/>
  <c r="H53" i="41"/>
  <c r="E42" i="50"/>
  <c r="N58" i="33" l="1"/>
  <c r="O58" i="33" s="1"/>
  <c r="O42" i="50"/>
  <c r="P42" i="50" s="1"/>
  <c r="N53" i="41"/>
  <c r="O53" i="41" s="1"/>
  <c r="N55" i="42"/>
  <c r="O55" i="42" s="1"/>
  <c r="N56" i="35"/>
  <c r="O56" i="35" s="1"/>
  <c r="N55" i="46"/>
  <c r="O55" i="46" s="1"/>
  <c r="N60" i="40"/>
  <c r="O60" i="40" s="1"/>
  <c r="N58" i="34"/>
  <c r="O58" i="34" s="1"/>
  <c r="N59" i="37"/>
  <c r="O59" i="37" s="1"/>
</calcChain>
</file>

<file path=xl/sharedStrings.xml><?xml version="1.0" encoding="utf-8"?>
<sst xmlns="http://schemas.openxmlformats.org/spreadsheetml/2006/main" count="1329" uniqueCount="151">
  <si>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</si>
  <si>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</si>
  <si>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</si>
  <si>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</si>
  <si>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</si>
  <si>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</si>
  <si>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</si>
  <si>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</si>
  <si>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</si>
  <si>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</si>
  <si>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</si>
  <si>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</si>
  <si>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</si>
  <si>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</si>
  <si>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</si>
  <si>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</si>
  <si>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</si>
  <si>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</si>
  <si>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</si>
  <si>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</si>
  <si>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</si>
  <si>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</si>
  <si>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</si>
  <si>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</si>
  <si>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</si>
  <si>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</si>
  <si>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</si>
  <si>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</si>
  <si>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</si>
  <si>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</si>
  <si>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</si>
  <si>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</si>
  <si>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</si>
  <si>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</si>
  <si>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</si>
  <si>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</si>
  <si>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</si>
  <si>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</si>
  <si>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Conservation and Resource Management</t>
  </si>
  <si>
    <t>Other Physical Environment</t>
  </si>
  <si>
    <t>Transportation</t>
  </si>
  <si>
    <t>Road and Street Facilities</t>
  </si>
  <si>
    <t>Airports</t>
  </si>
  <si>
    <t>Mass Transit Systems</t>
  </si>
  <si>
    <t>Economic Environment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</si>
  <si>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</si>
  <si>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</si>
  <si>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</si>
  <si>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</si>
  <si>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</si>
  <si>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</si>
  <si>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</si>
  <si>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</si>
  <si>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</si>
  <si>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</si>
  <si>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</si>
  <si>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Other Culture / Recreation</t>
  </si>
  <si>
    <t>Inter-Fund Group Transfers Out</t>
  </si>
  <si>
    <t>Intragovernmental Transfers Out from Constitutional Fee Officers</t>
  </si>
  <si>
    <t>Clerk of Court Excess Remittance</t>
  </si>
  <si>
    <t>Court-Related Expenditures</t>
  </si>
  <si>
    <t>General Administration - Clerk of Court Administration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</si>
  <si>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</si>
  <si>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</si>
  <si>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</si>
  <si>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</si>
  <si>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</si>
  <si>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</si>
  <si>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</si>
  <si>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</si>
  <si>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</si>
  <si>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</si>
  <si>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Liberty County Government Expenditures Reported by Account Code and Fund Type</t>
  </si>
  <si>
    <t>Local Fiscal Year Ended September 30, 2010</t>
  </si>
  <si>
    <t>Industry Development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</si>
  <si>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</si>
  <si>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</si>
  <si>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</si>
  <si>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Countywide Population:</t>
  </si>
  <si>
    <t>Local Fiscal Year Ended September 30, 2008</t>
  </si>
  <si>
    <t>2008 Countywide Population:</t>
  </si>
  <si>
    <t>Local Fiscal Year Ended September 30, 2007</t>
  </si>
  <si>
    <t>2007 Countywide Population:</t>
  </si>
  <si>
    <t>Local Fiscal Year Ended September 30, 2012</t>
  </si>
  <si>
    <t>Non-Court Information Systems</t>
  </si>
  <si>
    <t>Cultural Services</t>
  </si>
  <si>
    <t>Special Recreation Facilities</t>
  </si>
  <si>
    <t>2012 Countywide Population:</t>
  </si>
  <si>
    <t>Local Fiscal Year Ended September 30, 2013</t>
  </si>
  <si>
    <t>Detention and/or Corrections</t>
  </si>
  <si>
    <t>Flood Control / Stormwater Management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</si>
  <si>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</si>
  <si>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</si>
  <si>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</si>
  <si>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</si>
  <si>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</si>
  <si>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</si>
  <si>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</si>
  <si>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</si>
  <si>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</si>
  <si>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Mass Transit</t>
  </si>
  <si>
    <t>Veterans Services</t>
  </si>
  <si>
    <t>Health</t>
  </si>
  <si>
    <t>Mental Health</t>
  </si>
  <si>
    <t>Public Assistance</t>
  </si>
  <si>
    <t>Parks / Recreation</t>
  </si>
  <si>
    <t>Other Uses</t>
  </si>
  <si>
    <t>Interfund Transfers Out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</si>
  <si>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</si>
  <si>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</si>
  <si>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</si>
  <si>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</si>
  <si>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</si>
  <si>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</si>
  <si>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</si>
  <si>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County Court - Criminal - Clerk of Court</t>
  </si>
  <si>
    <t>County Court - Civil - Court Administration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</si>
  <si>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</si>
  <si>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</si>
  <si>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</si>
  <si>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</si>
  <si>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2005 Countywide Population:</t>
  </si>
  <si>
    <t>Local Fiscal Year Ended September 30, 2015</t>
  </si>
  <si>
    <t>Transfer Out from Constitutional Fee Officers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</si>
  <si>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</si>
  <si>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</si>
  <si>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</si>
  <si>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</si>
  <si>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</si>
  <si>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</si>
  <si>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General Court Operations - Information Systems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</si>
  <si>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</si>
  <si>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</si>
  <si>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</si>
  <si>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</si>
  <si>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</si>
  <si>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</si>
  <si>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</si>
  <si>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</si>
  <si>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</si>
  <si>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</si>
  <si>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</si>
  <si>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</si>
  <si>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Other Transportation Systems / Services</t>
  </si>
  <si>
    <t>General Administration - Court Administration</t>
  </si>
  <si>
    <t>Circuit Court - Family - Clerk of Court Administration</t>
  </si>
  <si>
    <t>General Court-Related Operations - Information Systems</t>
  </si>
  <si>
    <t>General Court-Related Operations - Clerk of Court-Related Technology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</si>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</sst>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186D-2884-4685-AD71-8D610A6B0D38}">
  <sheetPr>
    <pageSetUpPr fitToPage="1"/>
  </sheetPr>
  <dimension ref="A1:ED5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138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139</v>
      </c>
      <c r="N4" s="53" t="s">
        <v>5</v>
      </c>
      <c r="O4" s="53" t="s">
        <v>140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 t="shared" ref="D5:N5" si="0">SUM(D6:D11)</f>
        <v>6504448</v>
      </c>
      <c r="E5" s="58">
        <f t="shared" si="0"/>
        <v>8452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8189181</v>
      </c>
      <c r="N5" s="58">
        <f t="shared" si="0"/>
        <v>0</v>
      </c>
      <c r="O5" s="59">
        <f>SUM(D5:N5)</f>
        <v>14702081</v>
      </c>
      <c r="P5" s="60">
        <f t="shared" ref="P5:P36" si="1">(O5/P$57)</f>
        <v>1843.0589193932556</v>
      </c>
      <c r="Q5" s="61"/>
    </row>
    <row r="6" spans="1:134">
      <c r="A6" s="63"/>
      <c r="B6" s="64">
        <v>511</v>
      </c>
      <c r="C6" s="65" t="s">
        <v>20</v>
      </c>
      <c r="D6" s="66">
        <v>598579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598579</v>
      </c>
      <c r="P6" s="67">
        <f t="shared" si="1"/>
        <v>75.038109564999374</v>
      </c>
      <c r="Q6" s="68"/>
    </row>
    <row r="7" spans="1:134">
      <c r="A7" s="63"/>
      <c r="B7" s="64">
        <v>513</v>
      </c>
      <c r="C7" s="65" t="s">
        <v>21</v>
      </c>
      <c r="D7" s="66">
        <v>2566944</v>
      </c>
      <c r="E7" s="66">
        <v>8452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8189181</v>
      </c>
      <c r="N7" s="66">
        <v>0</v>
      </c>
      <c r="O7" s="66">
        <f t="shared" ref="O7:O11" si="2">SUM(D7:N7)</f>
        <v>10764577</v>
      </c>
      <c r="P7" s="67">
        <f t="shared" si="1"/>
        <v>1349.4517989219005</v>
      </c>
      <c r="Q7" s="68"/>
    </row>
    <row r="8" spans="1:134">
      <c r="A8" s="63"/>
      <c r="B8" s="64">
        <v>514</v>
      </c>
      <c r="C8" s="65" t="s">
        <v>22</v>
      </c>
      <c r="D8" s="66">
        <v>50216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50216</v>
      </c>
      <c r="P8" s="67">
        <f t="shared" si="1"/>
        <v>6.2950984079227776</v>
      </c>
      <c r="Q8" s="68"/>
    </row>
    <row r="9" spans="1:134">
      <c r="A9" s="63"/>
      <c r="B9" s="64">
        <v>515</v>
      </c>
      <c r="C9" s="65" t="s">
        <v>23</v>
      </c>
      <c r="D9" s="66">
        <v>1783760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1783760</v>
      </c>
      <c r="P9" s="67">
        <f t="shared" si="1"/>
        <v>223.61288705026953</v>
      </c>
      <c r="Q9" s="68"/>
    </row>
    <row r="10" spans="1:134">
      <c r="A10" s="63"/>
      <c r="B10" s="64">
        <v>516</v>
      </c>
      <c r="C10" s="65" t="s">
        <v>84</v>
      </c>
      <c r="D10" s="66">
        <v>40630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40630</v>
      </c>
      <c r="P10" s="67">
        <f t="shared" si="1"/>
        <v>5.0933935063307008</v>
      </c>
      <c r="Q10" s="68"/>
    </row>
    <row r="11" spans="1:134">
      <c r="A11" s="63"/>
      <c r="B11" s="64">
        <v>519</v>
      </c>
      <c r="C11" s="65" t="s">
        <v>25</v>
      </c>
      <c r="D11" s="66">
        <v>1464319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1464319</v>
      </c>
      <c r="P11" s="67">
        <f t="shared" si="1"/>
        <v>183.56763194183276</v>
      </c>
      <c r="Q11" s="68"/>
    </row>
    <row r="12" spans="1:134" ht="15.75">
      <c r="A12" s="69" t="s">
        <v>26</v>
      </c>
      <c r="B12" s="70"/>
      <c r="C12" s="71"/>
      <c r="D12" s="72">
        <f t="shared" ref="D12:N12" si="3">SUM(D13:D20)</f>
        <v>5361973</v>
      </c>
      <c r="E12" s="72">
        <f t="shared" si="3"/>
        <v>565165</v>
      </c>
      <c r="F12" s="72">
        <f t="shared" si="3"/>
        <v>0</v>
      </c>
      <c r="G12" s="72">
        <f t="shared" si="3"/>
        <v>0</v>
      </c>
      <c r="H12" s="72">
        <f t="shared" si="3"/>
        <v>0</v>
      </c>
      <c r="I12" s="72">
        <f t="shared" si="3"/>
        <v>0</v>
      </c>
      <c r="J12" s="72">
        <f t="shared" si="3"/>
        <v>0</v>
      </c>
      <c r="K12" s="72">
        <f t="shared" si="3"/>
        <v>0</v>
      </c>
      <c r="L12" s="72">
        <f t="shared" si="3"/>
        <v>0</v>
      </c>
      <c r="M12" s="72">
        <f t="shared" si="3"/>
        <v>344113</v>
      </c>
      <c r="N12" s="72">
        <f t="shared" si="3"/>
        <v>0</v>
      </c>
      <c r="O12" s="73">
        <f>SUM(D12:N12)</f>
        <v>6271251</v>
      </c>
      <c r="P12" s="74">
        <f t="shared" si="1"/>
        <v>786.16660398646104</v>
      </c>
      <c r="Q12" s="75"/>
    </row>
    <row r="13" spans="1:134">
      <c r="A13" s="63"/>
      <c r="B13" s="64">
        <v>521</v>
      </c>
      <c r="C13" s="65" t="s">
        <v>27</v>
      </c>
      <c r="D13" s="66">
        <v>3474641</v>
      </c>
      <c r="E13" s="66">
        <v>5763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3480404</v>
      </c>
      <c r="P13" s="67">
        <f t="shared" si="1"/>
        <v>436.30487651999499</v>
      </c>
      <c r="Q13" s="68"/>
    </row>
    <row r="14" spans="1:134">
      <c r="A14" s="63"/>
      <c r="B14" s="64">
        <v>522</v>
      </c>
      <c r="C14" s="65" t="s">
        <v>28</v>
      </c>
      <c r="D14" s="66">
        <v>67046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0" si="4">SUM(D14:N14)</f>
        <v>67046</v>
      </c>
      <c r="P14" s="67">
        <f t="shared" si="1"/>
        <v>8.4049141281183406</v>
      </c>
      <c r="Q14" s="68"/>
    </row>
    <row r="15" spans="1:134">
      <c r="A15" s="63"/>
      <c r="B15" s="64">
        <v>523</v>
      </c>
      <c r="C15" s="65" t="s">
        <v>29</v>
      </c>
      <c r="D15" s="66">
        <v>978322</v>
      </c>
      <c r="E15" s="66">
        <v>92832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170313</v>
      </c>
      <c r="N15" s="66">
        <v>0</v>
      </c>
      <c r="O15" s="66">
        <f t="shared" si="4"/>
        <v>1241467</v>
      </c>
      <c r="P15" s="67">
        <f t="shared" si="1"/>
        <v>155.63081358906857</v>
      </c>
      <c r="Q15" s="68"/>
    </row>
    <row r="16" spans="1:134">
      <c r="A16" s="63"/>
      <c r="B16" s="64">
        <v>524</v>
      </c>
      <c r="C16" s="65" t="s">
        <v>30</v>
      </c>
      <c r="D16" s="66">
        <v>67261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67261</v>
      </c>
      <c r="P16" s="67">
        <f t="shared" si="1"/>
        <v>8.4318666165225018</v>
      </c>
      <c r="Q16" s="68"/>
    </row>
    <row r="17" spans="1:17">
      <c r="A17" s="63"/>
      <c r="B17" s="64">
        <v>525</v>
      </c>
      <c r="C17" s="65" t="s">
        <v>31</v>
      </c>
      <c r="D17" s="66">
        <v>0</v>
      </c>
      <c r="E17" s="66">
        <v>171306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171306</v>
      </c>
      <c r="P17" s="67">
        <f t="shared" si="1"/>
        <v>21.47499059796916</v>
      </c>
      <c r="Q17" s="68"/>
    </row>
    <row r="18" spans="1:17">
      <c r="A18" s="63"/>
      <c r="B18" s="64">
        <v>526</v>
      </c>
      <c r="C18" s="65" t="s">
        <v>32</v>
      </c>
      <c r="D18" s="66">
        <v>752317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752317</v>
      </c>
      <c r="P18" s="67">
        <f t="shared" si="1"/>
        <v>94.310768459320542</v>
      </c>
      <c r="Q18" s="68"/>
    </row>
    <row r="19" spans="1:17">
      <c r="A19" s="63"/>
      <c r="B19" s="64">
        <v>527</v>
      </c>
      <c r="C19" s="65" t="s">
        <v>33</v>
      </c>
      <c r="D19" s="66">
        <v>22386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22386</v>
      </c>
      <c r="P19" s="67">
        <f t="shared" si="1"/>
        <v>2.8063181647235802</v>
      </c>
      <c r="Q19" s="68"/>
    </row>
    <row r="20" spans="1:17">
      <c r="A20" s="63"/>
      <c r="B20" s="64">
        <v>529</v>
      </c>
      <c r="C20" s="65" t="s">
        <v>34</v>
      </c>
      <c r="D20" s="66">
        <v>0</v>
      </c>
      <c r="E20" s="66">
        <v>295264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173800</v>
      </c>
      <c r="N20" s="66">
        <v>0</v>
      </c>
      <c r="O20" s="66">
        <f t="shared" si="4"/>
        <v>469064</v>
      </c>
      <c r="P20" s="67">
        <f t="shared" si="1"/>
        <v>58.802055910743384</v>
      </c>
      <c r="Q20" s="68"/>
    </row>
    <row r="21" spans="1:17" ht="15.75">
      <c r="A21" s="69" t="s">
        <v>35</v>
      </c>
      <c r="B21" s="70"/>
      <c r="C21" s="71"/>
      <c r="D21" s="72">
        <f t="shared" ref="D21:N21" si="5">SUM(D22:D24)</f>
        <v>122557</v>
      </c>
      <c r="E21" s="72">
        <f t="shared" si="5"/>
        <v>343793</v>
      </c>
      <c r="F21" s="72">
        <f t="shared" si="5"/>
        <v>0</v>
      </c>
      <c r="G21" s="72">
        <f t="shared" si="5"/>
        <v>0</v>
      </c>
      <c r="H21" s="72">
        <f t="shared" si="5"/>
        <v>0</v>
      </c>
      <c r="I21" s="72">
        <f t="shared" si="5"/>
        <v>492024</v>
      </c>
      <c r="J21" s="72">
        <f t="shared" si="5"/>
        <v>0</v>
      </c>
      <c r="K21" s="72">
        <f t="shared" si="5"/>
        <v>0</v>
      </c>
      <c r="L21" s="72">
        <f t="shared" si="5"/>
        <v>0</v>
      </c>
      <c r="M21" s="72">
        <f t="shared" si="5"/>
        <v>0</v>
      </c>
      <c r="N21" s="72">
        <f t="shared" si="5"/>
        <v>0</v>
      </c>
      <c r="O21" s="73">
        <f>SUM(D21:N21)</f>
        <v>958374</v>
      </c>
      <c r="P21" s="74">
        <f t="shared" si="1"/>
        <v>120.14215870628055</v>
      </c>
      <c r="Q21" s="75"/>
    </row>
    <row r="22" spans="1:17">
      <c r="A22" s="63"/>
      <c r="B22" s="64">
        <v>533</v>
      </c>
      <c r="C22" s="65" t="s">
        <v>36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492024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38" si="6">SUM(D22:N22)</f>
        <v>492024</v>
      </c>
      <c r="P22" s="67">
        <f t="shared" si="1"/>
        <v>61.680330951485523</v>
      </c>
      <c r="Q22" s="68"/>
    </row>
    <row r="23" spans="1:17">
      <c r="A23" s="63"/>
      <c r="B23" s="64">
        <v>534</v>
      </c>
      <c r="C23" s="65" t="s">
        <v>37</v>
      </c>
      <c r="D23" s="66">
        <v>0</v>
      </c>
      <c r="E23" s="66">
        <v>343793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6"/>
        <v>343793</v>
      </c>
      <c r="P23" s="67">
        <f t="shared" si="1"/>
        <v>43.09803184154444</v>
      </c>
      <c r="Q23" s="68"/>
    </row>
    <row r="24" spans="1:17">
      <c r="A24" s="63"/>
      <c r="B24" s="64">
        <v>537</v>
      </c>
      <c r="C24" s="65" t="s">
        <v>38</v>
      </c>
      <c r="D24" s="66">
        <v>122557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122557</v>
      </c>
      <c r="P24" s="67">
        <f t="shared" si="1"/>
        <v>15.363795913250595</v>
      </c>
      <c r="Q24" s="68"/>
    </row>
    <row r="25" spans="1:17" ht="15.75">
      <c r="A25" s="69" t="s">
        <v>40</v>
      </c>
      <c r="B25" s="70"/>
      <c r="C25" s="71"/>
      <c r="D25" s="72">
        <f t="shared" ref="D25:N25" si="7">SUM(D26:D27)</f>
        <v>0</v>
      </c>
      <c r="E25" s="72">
        <f t="shared" si="7"/>
        <v>11669436</v>
      </c>
      <c r="F25" s="72">
        <f t="shared" si="7"/>
        <v>0</v>
      </c>
      <c r="G25" s="72">
        <f t="shared" si="7"/>
        <v>0</v>
      </c>
      <c r="H25" s="72">
        <f t="shared" si="7"/>
        <v>0</v>
      </c>
      <c r="I25" s="72">
        <f t="shared" si="7"/>
        <v>0</v>
      </c>
      <c r="J25" s="72">
        <f t="shared" si="7"/>
        <v>0</v>
      </c>
      <c r="K25" s="72">
        <f t="shared" si="7"/>
        <v>0</v>
      </c>
      <c r="L25" s="72">
        <f t="shared" si="7"/>
        <v>0</v>
      </c>
      <c r="M25" s="72">
        <f t="shared" si="7"/>
        <v>0</v>
      </c>
      <c r="N25" s="72">
        <f t="shared" si="7"/>
        <v>0</v>
      </c>
      <c r="O25" s="72">
        <f t="shared" si="6"/>
        <v>11669436</v>
      </c>
      <c r="P25" s="74">
        <f t="shared" si="1"/>
        <v>1462.8852952237683</v>
      </c>
      <c r="Q25" s="75"/>
    </row>
    <row r="26" spans="1:17">
      <c r="A26" s="63"/>
      <c r="B26" s="64">
        <v>541</v>
      </c>
      <c r="C26" s="65" t="s">
        <v>41</v>
      </c>
      <c r="D26" s="66">
        <v>0</v>
      </c>
      <c r="E26" s="66">
        <v>10991686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10991686</v>
      </c>
      <c r="P26" s="67">
        <f t="shared" si="1"/>
        <v>1377.922276545067</v>
      </c>
      <c r="Q26" s="68"/>
    </row>
    <row r="27" spans="1:17">
      <c r="A27" s="63"/>
      <c r="B27" s="64">
        <v>549</v>
      </c>
      <c r="C27" s="65" t="s">
        <v>143</v>
      </c>
      <c r="D27" s="66">
        <v>0</v>
      </c>
      <c r="E27" s="66">
        <v>677750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6"/>
        <v>677750</v>
      </c>
      <c r="P27" s="67">
        <f t="shared" si="1"/>
        <v>84.96301867870126</v>
      </c>
      <c r="Q27" s="68"/>
    </row>
    <row r="28" spans="1:17" ht="15.75">
      <c r="A28" s="69" t="s">
        <v>44</v>
      </c>
      <c r="B28" s="70"/>
      <c r="C28" s="71"/>
      <c r="D28" s="72">
        <f t="shared" ref="D28:N28" si="8">SUM(D29:D30)</f>
        <v>16282</v>
      </c>
      <c r="E28" s="72">
        <f t="shared" si="8"/>
        <v>448177</v>
      </c>
      <c r="F28" s="72">
        <f t="shared" si="8"/>
        <v>0</v>
      </c>
      <c r="G28" s="72">
        <f t="shared" si="8"/>
        <v>0</v>
      </c>
      <c r="H28" s="72">
        <f t="shared" si="8"/>
        <v>0</v>
      </c>
      <c r="I28" s="72">
        <f t="shared" si="8"/>
        <v>0</v>
      </c>
      <c r="J28" s="72">
        <f t="shared" si="8"/>
        <v>0</v>
      </c>
      <c r="K28" s="72">
        <f t="shared" si="8"/>
        <v>0</v>
      </c>
      <c r="L28" s="72">
        <f t="shared" si="8"/>
        <v>0</v>
      </c>
      <c r="M28" s="72">
        <f t="shared" si="8"/>
        <v>0</v>
      </c>
      <c r="N28" s="72">
        <f t="shared" si="8"/>
        <v>0</v>
      </c>
      <c r="O28" s="72">
        <f t="shared" si="6"/>
        <v>464459</v>
      </c>
      <c r="P28" s="74">
        <f t="shared" si="1"/>
        <v>58.224771217249589</v>
      </c>
      <c r="Q28" s="75"/>
    </row>
    <row r="29" spans="1:17">
      <c r="A29" s="76"/>
      <c r="B29" s="77">
        <v>553</v>
      </c>
      <c r="C29" s="78" t="s">
        <v>45</v>
      </c>
      <c r="D29" s="66">
        <v>13782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13782</v>
      </c>
      <c r="P29" s="67">
        <f t="shared" si="1"/>
        <v>1.7277171869123731</v>
      </c>
      <c r="Q29" s="68"/>
    </row>
    <row r="30" spans="1:17">
      <c r="A30" s="76"/>
      <c r="B30" s="77">
        <v>554</v>
      </c>
      <c r="C30" s="78" t="s">
        <v>46</v>
      </c>
      <c r="D30" s="66">
        <v>2500</v>
      </c>
      <c r="E30" s="66">
        <v>448177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450677</v>
      </c>
      <c r="P30" s="67">
        <f t="shared" si="1"/>
        <v>56.497054030337218</v>
      </c>
      <c r="Q30" s="68"/>
    </row>
    <row r="31" spans="1:17" ht="15.75">
      <c r="A31" s="69" t="s">
        <v>48</v>
      </c>
      <c r="B31" s="70"/>
      <c r="C31" s="71"/>
      <c r="D31" s="72">
        <f t="shared" ref="D31:N31" si="9">SUM(D32:D35)</f>
        <v>251121</v>
      </c>
      <c r="E31" s="72">
        <f t="shared" si="9"/>
        <v>0</v>
      </c>
      <c r="F31" s="72">
        <f t="shared" si="9"/>
        <v>0</v>
      </c>
      <c r="G31" s="72">
        <f t="shared" si="9"/>
        <v>0</v>
      </c>
      <c r="H31" s="72">
        <f t="shared" si="9"/>
        <v>0</v>
      </c>
      <c r="I31" s="72">
        <f t="shared" si="9"/>
        <v>0</v>
      </c>
      <c r="J31" s="72">
        <f t="shared" si="9"/>
        <v>0</v>
      </c>
      <c r="K31" s="72">
        <f t="shared" si="9"/>
        <v>0</v>
      </c>
      <c r="L31" s="72">
        <f t="shared" si="9"/>
        <v>0</v>
      </c>
      <c r="M31" s="72">
        <f t="shared" si="9"/>
        <v>0</v>
      </c>
      <c r="N31" s="72">
        <f t="shared" si="9"/>
        <v>0</v>
      </c>
      <c r="O31" s="72">
        <f t="shared" si="6"/>
        <v>251121</v>
      </c>
      <c r="P31" s="74">
        <f t="shared" si="1"/>
        <v>31.480631816472357</v>
      </c>
      <c r="Q31" s="75"/>
    </row>
    <row r="32" spans="1:17">
      <c r="A32" s="63"/>
      <c r="B32" s="64">
        <v>562</v>
      </c>
      <c r="C32" s="65" t="s">
        <v>49</v>
      </c>
      <c r="D32" s="66">
        <v>105364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105364</v>
      </c>
      <c r="P32" s="67">
        <f t="shared" si="1"/>
        <v>13.208474363795913</v>
      </c>
      <c r="Q32" s="68"/>
    </row>
    <row r="33" spans="1:17">
      <c r="A33" s="63"/>
      <c r="B33" s="64">
        <v>563</v>
      </c>
      <c r="C33" s="65" t="s">
        <v>50</v>
      </c>
      <c r="D33" s="66">
        <v>10129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10129</v>
      </c>
      <c r="P33" s="67">
        <f t="shared" si="1"/>
        <v>1.2697756048639839</v>
      </c>
      <c r="Q33" s="68"/>
    </row>
    <row r="34" spans="1:17">
      <c r="A34" s="63"/>
      <c r="B34" s="64">
        <v>564</v>
      </c>
      <c r="C34" s="65" t="s">
        <v>51</v>
      </c>
      <c r="D34" s="66">
        <v>129663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129663</v>
      </c>
      <c r="P34" s="67">
        <f t="shared" si="1"/>
        <v>16.254606995110944</v>
      </c>
      <c r="Q34" s="68"/>
    </row>
    <row r="35" spans="1:17">
      <c r="A35" s="63"/>
      <c r="B35" s="64">
        <v>569</v>
      </c>
      <c r="C35" s="65" t="s">
        <v>52</v>
      </c>
      <c r="D35" s="66">
        <v>5965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6"/>
        <v>5965</v>
      </c>
      <c r="P35" s="67">
        <f t="shared" si="1"/>
        <v>0.74777485270151689</v>
      </c>
      <c r="Q35" s="68"/>
    </row>
    <row r="36" spans="1:17" ht="15.75">
      <c r="A36" s="69" t="s">
        <v>53</v>
      </c>
      <c r="B36" s="70"/>
      <c r="C36" s="71"/>
      <c r="D36" s="72">
        <f t="shared" ref="D36:N36" si="10">SUM(D37:D38)</f>
        <v>351176</v>
      </c>
      <c r="E36" s="72">
        <f t="shared" si="10"/>
        <v>0</v>
      </c>
      <c r="F36" s="72">
        <f t="shared" si="10"/>
        <v>0</v>
      </c>
      <c r="G36" s="72">
        <f t="shared" si="10"/>
        <v>0</v>
      </c>
      <c r="H36" s="72">
        <f t="shared" si="10"/>
        <v>0</v>
      </c>
      <c r="I36" s="72">
        <f t="shared" si="10"/>
        <v>0</v>
      </c>
      <c r="J36" s="72">
        <f t="shared" si="10"/>
        <v>0</v>
      </c>
      <c r="K36" s="72">
        <f t="shared" si="10"/>
        <v>0</v>
      </c>
      <c r="L36" s="72">
        <f t="shared" si="10"/>
        <v>0</v>
      </c>
      <c r="M36" s="72">
        <f t="shared" si="10"/>
        <v>0</v>
      </c>
      <c r="N36" s="72">
        <f t="shared" si="10"/>
        <v>0</v>
      </c>
      <c r="O36" s="72">
        <f>SUM(D36:N36)</f>
        <v>351176</v>
      </c>
      <c r="P36" s="74">
        <f t="shared" si="1"/>
        <v>44.023567757302246</v>
      </c>
      <c r="Q36" s="68"/>
    </row>
    <row r="37" spans="1:17">
      <c r="A37" s="63"/>
      <c r="B37" s="64">
        <v>571</v>
      </c>
      <c r="C37" s="65" t="s">
        <v>54</v>
      </c>
      <c r="D37" s="66">
        <v>142465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142465</v>
      </c>
      <c r="P37" s="67">
        <f t="shared" ref="P37:P68" si="11">(O37/P$57)</f>
        <v>17.85947097906481</v>
      </c>
      <c r="Q37" s="68"/>
    </row>
    <row r="38" spans="1:17">
      <c r="A38" s="63"/>
      <c r="B38" s="64">
        <v>572</v>
      </c>
      <c r="C38" s="65" t="s">
        <v>55</v>
      </c>
      <c r="D38" s="66">
        <v>208711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208711</v>
      </c>
      <c r="P38" s="67">
        <f t="shared" si="11"/>
        <v>26.164096778237433</v>
      </c>
      <c r="Q38" s="68"/>
    </row>
    <row r="39" spans="1:17" ht="15.75">
      <c r="A39" s="69" t="s">
        <v>69</v>
      </c>
      <c r="B39" s="70"/>
      <c r="C39" s="71"/>
      <c r="D39" s="72">
        <f t="shared" ref="D39:N39" si="12">SUM(D40:D40)</f>
        <v>155666</v>
      </c>
      <c r="E39" s="72">
        <f t="shared" si="12"/>
        <v>462210</v>
      </c>
      <c r="F39" s="72">
        <f t="shared" si="12"/>
        <v>0</v>
      </c>
      <c r="G39" s="72">
        <f t="shared" si="12"/>
        <v>0</v>
      </c>
      <c r="H39" s="72">
        <f t="shared" si="12"/>
        <v>0</v>
      </c>
      <c r="I39" s="72">
        <f t="shared" si="12"/>
        <v>70000</v>
      </c>
      <c r="J39" s="72">
        <f t="shared" si="12"/>
        <v>0</v>
      </c>
      <c r="K39" s="72">
        <f t="shared" si="12"/>
        <v>0</v>
      </c>
      <c r="L39" s="72">
        <f t="shared" si="12"/>
        <v>0</v>
      </c>
      <c r="M39" s="72">
        <f t="shared" si="12"/>
        <v>0</v>
      </c>
      <c r="N39" s="72">
        <f t="shared" si="12"/>
        <v>0</v>
      </c>
      <c r="O39" s="72">
        <f>SUM(D39:N39)</f>
        <v>687876</v>
      </c>
      <c r="P39" s="74">
        <f t="shared" si="11"/>
        <v>86.232418202331701</v>
      </c>
      <c r="Q39" s="68"/>
    </row>
    <row r="40" spans="1:17">
      <c r="A40" s="63"/>
      <c r="B40" s="64">
        <v>581</v>
      </c>
      <c r="C40" s="65" t="s">
        <v>141</v>
      </c>
      <c r="D40" s="66">
        <v>155666</v>
      </c>
      <c r="E40" s="66">
        <v>462210</v>
      </c>
      <c r="F40" s="66">
        <v>0</v>
      </c>
      <c r="G40" s="66">
        <v>0</v>
      </c>
      <c r="H40" s="66">
        <v>0</v>
      </c>
      <c r="I40" s="66">
        <v>70000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687876</v>
      </c>
      <c r="P40" s="67">
        <f t="shared" si="11"/>
        <v>86.232418202331701</v>
      </c>
      <c r="Q40" s="68"/>
    </row>
    <row r="41" spans="1:17" ht="15.75">
      <c r="A41" s="69" t="s">
        <v>60</v>
      </c>
      <c r="B41" s="70"/>
      <c r="C41" s="71"/>
      <c r="D41" s="72">
        <f t="shared" ref="D41:N41" si="13">SUM(D42:D54)</f>
        <v>719</v>
      </c>
      <c r="E41" s="72">
        <f t="shared" si="13"/>
        <v>622672</v>
      </c>
      <c r="F41" s="72">
        <f t="shared" si="13"/>
        <v>0</v>
      </c>
      <c r="G41" s="72">
        <f t="shared" si="13"/>
        <v>0</v>
      </c>
      <c r="H41" s="72">
        <f t="shared" si="13"/>
        <v>0</v>
      </c>
      <c r="I41" s="72">
        <f t="shared" si="13"/>
        <v>0</v>
      </c>
      <c r="J41" s="72">
        <f t="shared" si="13"/>
        <v>0</v>
      </c>
      <c r="K41" s="72">
        <f t="shared" si="13"/>
        <v>0</v>
      </c>
      <c r="L41" s="72">
        <f t="shared" si="13"/>
        <v>0</v>
      </c>
      <c r="M41" s="72">
        <f t="shared" si="13"/>
        <v>8917</v>
      </c>
      <c r="N41" s="72">
        <f t="shared" si="13"/>
        <v>0</v>
      </c>
      <c r="O41" s="72">
        <f>SUM(D41:N41)</f>
        <v>632308</v>
      </c>
      <c r="P41" s="74">
        <f t="shared" si="11"/>
        <v>79.266390873762063</v>
      </c>
      <c r="Q41" s="68"/>
    </row>
    <row r="42" spans="1:17">
      <c r="A42" s="63"/>
      <c r="B42" s="64">
        <v>601</v>
      </c>
      <c r="C42" s="65" t="s">
        <v>144</v>
      </c>
      <c r="D42" s="66">
        <v>0</v>
      </c>
      <c r="E42" s="66">
        <v>30719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ref="O42:O44" si="14">SUM(D42:N42)</f>
        <v>30719</v>
      </c>
      <c r="P42" s="67">
        <f t="shared" si="11"/>
        <v>3.8509464711044252</v>
      </c>
      <c r="Q42" s="68"/>
    </row>
    <row r="43" spans="1:17">
      <c r="A43" s="63"/>
      <c r="B43" s="64">
        <v>604</v>
      </c>
      <c r="C43" s="65" t="s">
        <v>61</v>
      </c>
      <c r="D43" s="66">
        <v>0</v>
      </c>
      <c r="E43" s="66">
        <v>248653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8887</v>
      </c>
      <c r="N43" s="66">
        <v>0</v>
      </c>
      <c r="O43" s="66">
        <f t="shared" si="14"/>
        <v>257540</v>
      </c>
      <c r="P43" s="67">
        <f t="shared" si="11"/>
        <v>32.285320295850568</v>
      </c>
      <c r="Q43" s="68"/>
    </row>
    <row r="44" spans="1:17">
      <c r="A44" s="63"/>
      <c r="B44" s="64">
        <v>608</v>
      </c>
      <c r="C44" s="65" t="s">
        <v>62</v>
      </c>
      <c r="D44" s="66">
        <v>0</v>
      </c>
      <c r="E44" s="66">
        <v>18807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30</v>
      </c>
      <c r="N44" s="66">
        <v>0</v>
      </c>
      <c r="O44" s="66">
        <f t="shared" si="14"/>
        <v>18837</v>
      </c>
      <c r="P44" s="67">
        <f t="shared" si="11"/>
        <v>2.3614140654381348</v>
      </c>
      <c r="Q44" s="68"/>
    </row>
    <row r="45" spans="1:17">
      <c r="A45" s="63"/>
      <c r="B45" s="64">
        <v>614</v>
      </c>
      <c r="C45" s="65" t="s">
        <v>63</v>
      </c>
      <c r="D45" s="66">
        <v>0</v>
      </c>
      <c r="E45" s="66">
        <v>56088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50" si="15">SUM(D45:N45)</f>
        <v>56088</v>
      </c>
      <c r="P45" s="67">
        <f t="shared" si="11"/>
        <v>7.0312147423843552</v>
      </c>
      <c r="Q45" s="68"/>
    </row>
    <row r="46" spans="1:17">
      <c r="A46" s="63"/>
      <c r="B46" s="64">
        <v>634</v>
      </c>
      <c r="C46" s="65" t="s">
        <v>64</v>
      </c>
      <c r="D46" s="66">
        <v>0</v>
      </c>
      <c r="E46" s="66">
        <v>25102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15"/>
        <v>25102</v>
      </c>
      <c r="P46" s="67">
        <f t="shared" si="11"/>
        <v>3.1467970414942963</v>
      </c>
      <c r="Q46" s="68"/>
    </row>
    <row r="47" spans="1:17">
      <c r="A47" s="63"/>
      <c r="B47" s="64">
        <v>654</v>
      </c>
      <c r="C47" s="65" t="s">
        <v>145</v>
      </c>
      <c r="D47" s="66">
        <v>0</v>
      </c>
      <c r="E47" s="66">
        <v>52972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15"/>
        <v>52972</v>
      </c>
      <c r="P47" s="67">
        <f t="shared" si="11"/>
        <v>6.6405917011407798</v>
      </c>
      <c r="Q47" s="68"/>
    </row>
    <row r="48" spans="1:17">
      <c r="A48" s="63"/>
      <c r="B48" s="64">
        <v>674</v>
      </c>
      <c r="C48" s="65" t="s">
        <v>66</v>
      </c>
      <c r="D48" s="66">
        <v>0</v>
      </c>
      <c r="E48" s="66">
        <v>10522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15"/>
        <v>10522</v>
      </c>
      <c r="P48" s="67">
        <f t="shared" si="11"/>
        <v>1.3190422464585685</v>
      </c>
      <c r="Q48" s="68"/>
    </row>
    <row r="49" spans="1:120">
      <c r="A49" s="63"/>
      <c r="B49" s="64">
        <v>694</v>
      </c>
      <c r="C49" s="65" t="s">
        <v>67</v>
      </c>
      <c r="D49" s="66">
        <v>0</v>
      </c>
      <c r="E49" s="66">
        <v>10011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15"/>
        <v>10011</v>
      </c>
      <c r="P49" s="67">
        <f t="shared" si="11"/>
        <v>1.2549830763444905</v>
      </c>
      <c r="Q49" s="68"/>
    </row>
    <row r="50" spans="1:120">
      <c r="A50" s="63"/>
      <c r="B50" s="64">
        <v>713</v>
      </c>
      <c r="C50" s="65" t="s">
        <v>146</v>
      </c>
      <c r="D50" s="66">
        <v>719</v>
      </c>
      <c r="E50" s="66">
        <v>77966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15"/>
        <v>78685</v>
      </c>
      <c r="P50" s="67">
        <f t="shared" si="11"/>
        <v>9.8639839538673684</v>
      </c>
      <c r="Q50" s="68"/>
    </row>
    <row r="51" spans="1:120">
      <c r="A51" s="63"/>
      <c r="B51" s="64">
        <v>716</v>
      </c>
      <c r="C51" s="65" t="s">
        <v>147</v>
      </c>
      <c r="D51" s="66">
        <v>0</v>
      </c>
      <c r="E51" s="66">
        <v>14983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ref="O51:O54" si="16">SUM(D51:N51)</f>
        <v>14983</v>
      </c>
      <c r="P51" s="67">
        <f t="shared" si="11"/>
        <v>1.8782750407421336</v>
      </c>
      <c r="Q51" s="68"/>
    </row>
    <row r="52" spans="1:120">
      <c r="A52" s="63"/>
      <c r="B52" s="64">
        <v>724</v>
      </c>
      <c r="C52" s="65" t="s">
        <v>68</v>
      </c>
      <c r="D52" s="66">
        <v>0</v>
      </c>
      <c r="E52" s="66">
        <v>26174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16"/>
        <v>26174</v>
      </c>
      <c r="P52" s="67">
        <f t="shared" si="11"/>
        <v>3.2811834022815596</v>
      </c>
      <c r="Q52" s="68"/>
    </row>
    <row r="53" spans="1:120">
      <c r="A53" s="63"/>
      <c r="B53" s="64">
        <v>744</v>
      </c>
      <c r="C53" s="65" t="s">
        <v>70</v>
      </c>
      <c r="D53" s="66">
        <v>0</v>
      </c>
      <c r="E53" s="66">
        <v>15891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16"/>
        <v>15891</v>
      </c>
      <c r="P53" s="67">
        <f t="shared" si="11"/>
        <v>1.9921022940955246</v>
      </c>
      <c r="Q53" s="68"/>
    </row>
    <row r="54" spans="1:120" ht="15.75" thickBot="1">
      <c r="A54" s="63"/>
      <c r="B54" s="64">
        <v>764</v>
      </c>
      <c r="C54" s="65" t="s">
        <v>71</v>
      </c>
      <c r="D54" s="66">
        <v>0</v>
      </c>
      <c r="E54" s="66">
        <v>34784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16"/>
        <v>34784</v>
      </c>
      <c r="P54" s="67">
        <f t="shared" si="11"/>
        <v>4.3605365425598599</v>
      </c>
      <c r="Q54" s="68"/>
    </row>
    <row r="55" spans="1:120" ht="16.5" thickBot="1">
      <c r="A55" s="79" t="s">
        <v>10</v>
      </c>
      <c r="B55" s="80"/>
      <c r="C55" s="81"/>
      <c r="D55" s="82">
        <f t="shared" ref="D55:N55" si="17">SUM(D5,D12,D21,D25,D28,D31,D36,D39,D41)</f>
        <v>12763942</v>
      </c>
      <c r="E55" s="82">
        <f t="shared" si="17"/>
        <v>14119905</v>
      </c>
      <c r="F55" s="82">
        <f t="shared" si="17"/>
        <v>0</v>
      </c>
      <c r="G55" s="82">
        <f t="shared" si="17"/>
        <v>0</v>
      </c>
      <c r="H55" s="82">
        <f t="shared" si="17"/>
        <v>0</v>
      </c>
      <c r="I55" s="82">
        <f t="shared" si="17"/>
        <v>562024</v>
      </c>
      <c r="J55" s="82">
        <f t="shared" si="17"/>
        <v>0</v>
      </c>
      <c r="K55" s="82">
        <f t="shared" si="17"/>
        <v>0</v>
      </c>
      <c r="L55" s="82">
        <f t="shared" si="17"/>
        <v>0</v>
      </c>
      <c r="M55" s="82">
        <f t="shared" si="17"/>
        <v>8542211</v>
      </c>
      <c r="N55" s="82">
        <f t="shared" si="17"/>
        <v>0</v>
      </c>
      <c r="O55" s="82">
        <f>SUM(D55:N55)</f>
        <v>35988082</v>
      </c>
      <c r="P55" s="83">
        <f t="shared" si="11"/>
        <v>4511.4807571768833</v>
      </c>
      <c r="Q55" s="61"/>
      <c r="R55" s="84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</row>
    <row r="56" spans="1:120">
      <c r="A56" s="85"/>
      <c r="B56" s="86"/>
      <c r="C56" s="8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8"/>
    </row>
    <row r="57" spans="1:120">
      <c r="A57" s="89"/>
      <c r="B57" s="90"/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4" t="s">
        <v>150</v>
      </c>
      <c r="N57" s="94"/>
      <c r="O57" s="94"/>
      <c r="P57" s="92">
        <v>7977</v>
      </c>
    </row>
    <row r="58" spans="1:120">
      <c r="A58" s="95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</row>
    <row r="59" spans="1:120" ht="15.75" customHeight="1" thickBot="1">
      <c r="A59" s="98" t="s">
        <v>76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SUM(D6:D8)</f>
        <v>2026707</v>
      </c>
      <c r="E5" s="26">
        <f t="shared" si="0"/>
        <v>45429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0" si="1">SUM(D5:M5)</f>
        <v>2072136</v>
      </c>
      <c r="O5" s="32">
        <f t="shared" ref="O5:O36" si="2">(N5/O$55)</f>
        <v>239.05583756345177</v>
      </c>
      <c r="P5" s="6"/>
    </row>
    <row r="6" spans="1:133">
      <c r="A6" s="12"/>
      <c r="B6" s="44">
        <v>511</v>
      </c>
      <c r="C6" s="20" t="s">
        <v>20</v>
      </c>
      <c r="D6" s="46">
        <v>481428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481428</v>
      </c>
      <c r="O6" s="47">
        <f t="shared" si="2"/>
        <v>55.540839870789107</v>
      </c>
      <c r="P6" s="9"/>
    </row>
    <row r="7" spans="1:133">
      <c r="A7" s="12"/>
      <c r="B7" s="44">
        <v>514</v>
      </c>
      <c r="C7" s="20" t="s">
        <v>22</v>
      </c>
      <c r="D7" s="46">
        <v>41519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41519</v>
      </c>
      <c r="O7" s="47">
        <f t="shared" si="2"/>
        <v>4.7899169358560219</v>
      </c>
      <c r="P7" s="9"/>
    </row>
    <row r="8" spans="1:133">
      <c r="A8" s="12"/>
      <c r="B8" s="44">
        <v>519</v>
      </c>
      <c r="C8" s="20" t="s">
        <v>95</v>
      </c>
      <c r="D8" s="46">
        <v>1503760</v>
      </c>
      <c r="E8" s="46">
        <v>45429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1549189</v>
      </c>
      <c r="O8" s="47">
        <f t="shared" si="2"/>
        <v>178.72508075680665</v>
      </c>
      <c r="P8" s="9"/>
    </row>
    <row r="9" spans="1:133" ht="15.75">
      <c r="A9" s="28" t="s">
        <v>26</v>
      </c>
      <c r="B9" s="29"/>
      <c r="C9" s="30"/>
      <c r="D9" s="31">
        <f t="shared" ref="D9:M9" si="3">SUM(D10:D17)</f>
        <v>2546660</v>
      </c>
      <c r="E9" s="31">
        <f t="shared" si="3"/>
        <v>649845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3196505</v>
      </c>
      <c r="O9" s="43">
        <f t="shared" si="2"/>
        <v>368.77076603599448</v>
      </c>
      <c r="P9" s="10"/>
    </row>
    <row r="10" spans="1:133">
      <c r="A10" s="12"/>
      <c r="B10" s="44">
        <v>521</v>
      </c>
      <c r="C10" s="20" t="s">
        <v>27</v>
      </c>
      <c r="D10" s="46">
        <v>1061476</v>
      </c>
      <c r="E10" s="46">
        <v>40073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1101549</v>
      </c>
      <c r="O10" s="47">
        <f t="shared" si="2"/>
        <v>127.0822565759114</v>
      </c>
      <c r="P10" s="9"/>
    </row>
    <row r="11" spans="1:133">
      <c r="A11" s="12"/>
      <c r="B11" s="44">
        <v>522</v>
      </c>
      <c r="C11" s="20" t="s">
        <v>28</v>
      </c>
      <c r="D11" s="46">
        <v>38701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17" si="4">SUM(D11:M11)</f>
        <v>38701</v>
      </c>
      <c r="O11" s="47">
        <f t="shared" si="2"/>
        <v>4.4648131056760496</v>
      </c>
      <c r="P11" s="9"/>
    </row>
    <row r="12" spans="1:133">
      <c r="A12" s="12"/>
      <c r="B12" s="44">
        <v>523</v>
      </c>
      <c r="C12" s="20" t="s">
        <v>96</v>
      </c>
      <c r="D12" s="46">
        <v>1204719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1204719</v>
      </c>
      <c r="O12" s="47">
        <f t="shared" si="2"/>
        <v>138.98465620673741</v>
      </c>
      <c r="P12" s="9"/>
    </row>
    <row r="13" spans="1:133">
      <c r="A13" s="12"/>
      <c r="B13" s="44">
        <v>524</v>
      </c>
      <c r="C13" s="20" t="s">
        <v>30</v>
      </c>
      <c r="D13" s="46">
        <v>69086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69086</v>
      </c>
      <c r="O13" s="47">
        <f t="shared" si="2"/>
        <v>7.9702353484079369</v>
      </c>
      <c r="P13" s="9"/>
    </row>
    <row r="14" spans="1:133">
      <c r="A14" s="12"/>
      <c r="B14" s="44">
        <v>525</v>
      </c>
      <c r="C14" s="20" t="s">
        <v>31</v>
      </c>
      <c r="D14" s="46">
        <v>157876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157876</v>
      </c>
      <c r="O14" s="47">
        <f t="shared" si="2"/>
        <v>18.213659437009692</v>
      </c>
      <c r="P14" s="9"/>
    </row>
    <row r="15" spans="1:133">
      <c r="A15" s="12"/>
      <c r="B15" s="44">
        <v>526</v>
      </c>
      <c r="C15" s="20" t="s">
        <v>32</v>
      </c>
      <c r="D15" s="46">
        <v>0</v>
      </c>
      <c r="E15" s="46">
        <v>418899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418899</v>
      </c>
      <c r="O15" s="47">
        <f t="shared" si="2"/>
        <v>48.32706506691278</v>
      </c>
      <c r="P15" s="9"/>
    </row>
    <row r="16" spans="1:133">
      <c r="A16" s="12"/>
      <c r="B16" s="44">
        <v>527</v>
      </c>
      <c r="C16" s="20" t="s">
        <v>33</v>
      </c>
      <c r="D16" s="46">
        <v>14802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14802</v>
      </c>
      <c r="O16" s="47">
        <f t="shared" si="2"/>
        <v>1.7076603599446238</v>
      </c>
      <c r="P16" s="9"/>
    </row>
    <row r="17" spans="1:16">
      <c r="A17" s="12"/>
      <c r="B17" s="44">
        <v>529</v>
      </c>
      <c r="C17" s="20" t="s">
        <v>34</v>
      </c>
      <c r="D17" s="46">
        <v>0</v>
      </c>
      <c r="E17" s="46">
        <v>190873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190873</v>
      </c>
      <c r="O17" s="47">
        <f t="shared" si="2"/>
        <v>22.020419935394553</v>
      </c>
      <c r="P17" s="9"/>
    </row>
    <row r="18" spans="1:16" ht="15.75">
      <c r="A18" s="28" t="s">
        <v>35</v>
      </c>
      <c r="B18" s="29"/>
      <c r="C18" s="30"/>
      <c r="D18" s="31">
        <f t="shared" ref="D18:M18" si="5">SUM(D19:D21)</f>
        <v>112512</v>
      </c>
      <c r="E18" s="31">
        <f t="shared" si="5"/>
        <v>525514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445287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>SUM(D18:M18)</f>
        <v>1083313</v>
      </c>
      <c r="O18" s="43">
        <f t="shared" si="2"/>
        <v>124.97842639593908</v>
      </c>
      <c r="P18" s="10"/>
    </row>
    <row r="19" spans="1:16">
      <c r="A19" s="12"/>
      <c r="B19" s="44">
        <v>533</v>
      </c>
      <c r="C19" s="20" t="s">
        <v>36</v>
      </c>
      <c r="D19" s="46">
        <v>1102</v>
      </c>
      <c r="E19" s="46">
        <v>0</v>
      </c>
      <c r="F19" s="46">
        <v>0</v>
      </c>
      <c r="G19" s="46">
        <v>0</v>
      </c>
      <c r="H19" s="46">
        <v>0</v>
      </c>
      <c r="I19" s="46">
        <v>445287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446389</v>
      </c>
      <c r="O19" s="47">
        <f t="shared" si="2"/>
        <v>51.498500230733733</v>
      </c>
      <c r="P19" s="9"/>
    </row>
    <row r="20" spans="1:16">
      <c r="A20" s="12"/>
      <c r="B20" s="44">
        <v>534</v>
      </c>
      <c r="C20" s="20" t="s">
        <v>97</v>
      </c>
      <c r="D20" s="46">
        <v>22623</v>
      </c>
      <c r="E20" s="46">
        <v>525514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548137</v>
      </c>
      <c r="O20" s="47">
        <f t="shared" si="2"/>
        <v>63.236848177203505</v>
      </c>
      <c r="P20" s="9"/>
    </row>
    <row r="21" spans="1:16">
      <c r="A21" s="12"/>
      <c r="B21" s="44">
        <v>537</v>
      </c>
      <c r="C21" s="20" t="s">
        <v>98</v>
      </c>
      <c r="D21" s="46">
        <v>88787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88787</v>
      </c>
      <c r="O21" s="47">
        <f t="shared" si="2"/>
        <v>10.243077988001845</v>
      </c>
      <c r="P21" s="9"/>
    </row>
    <row r="22" spans="1:16" ht="15.75">
      <c r="A22" s="28" t="s">
        <v>40</v>
      </c>
      <c r="B22" s="29"/>
      <c r="C22" s="30"/>
      <c r="D22" s="31">
        <f t="shared" ref="D22:M22" si="6">SUM(D23:D24)</f>
        <v>0</v>
      </c>
      <c r="E22" s="31">
        <f t="shared" si="6"/>
        <v>5624202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0" si="7">SUM(D22:M22)</f>
        <v>5624202</v>
      </c>
      <c r="O22" s="43">
        <f t="shared" si="2"/>
        <v>648.84656206737429</v>
      </c>
      <c r="P22" s="10"/>
    </row>
    <row r="23" spans="1:16">
      <c r="A23" s="12"/>
      <c r="B23" s="44">
        <v>541</v>
      </c>
      <c r="C23" s="20" t="s">
        <v>99</v>
      </c>
      <c r="D23" s="46">
        <v>0</v>
      </c>
      <c r="E23" s="46">
        <v>5069628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5069628</v>
      </c>
      <c r="O23" s="47">
        <f t="shared" si="2"/>
        <v>584.86709736963542</v>
      </c>
      <c r="P23" s="9"/>
    </row>
    <row r="24" spans="1:16">
      <c r="A24" s="12"/>
      <c r="B24" s="44">
        <v>544</v>
      </c>
      <c r="C24" s="20" t="s">
        <v>100</v>
      </c>
      <c r="D24" s="46">
        <v>0</v>
      </c>
      <c r="E24" s="46">
        <v>554574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554574</v>
      </c>
      <c r="O24" s="47">
        <f t="shared" si="2"/>
        <v>63.979464697738813</v>
      </c>
      <c r="P24" s="9"/>
    </row>
    <row r="25" spans="1:16" ht="15.75">
      <c r="A25" s="28" t="s">
        <v>44</v>
      </c>
      <c r="B25" s="29"/>
      <c r="C25" s="30"/>
      <c r="D25" s="31">
        <f t="shared" ref="D25:M25" si="8">SUM(D26:D29)</f>
        <v>14977</v>
      </c>
      <c r="E25" s="31">
        <f t="shared" si="8"/>
        <v>167845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182822</v>
      </c>
      <c r="O25" s="43">
        <f t="shared" si="2"/>
        <v>21.091601292108905</v>
      </c>
      <c r="P25" s="10"/>
    </row>
    <row r="26" spans="1:16">
      <c r="A26" s="13"/>
      <c r="B26" s="45">
        <v>552</v>
      </c>
      <c r="C26" s="21" t="s">
        <v>74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1000</v>
      </c>
      <c r="O26" s="47">
        <f t="shared" si="2"/>
        <v>0.11536686663590216</v>
      </c>
      <c r="P26" s="9"/>
    </row>
    <row r="27" spans="1:16">
      <c r="A27" s="13"/>
      <c r="B27" s="45">
        <v>553</v>
      </c>
      <c r="C27" s="21" t="s">
        <v>101</v>
      </c>
      <c r="D27" s="46">
        <v>10227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10227</v>
      </c>
      <c r="O27" s="47">
        <f t="shared" si="2"/>
        <v>1.1798569450853715</v>
      </c>
      <c r="P27" s="9"/>
    </row>
    <row r="28" spans="1:16">
      <c r="A28" s="13"/>
      <c r="B28" s="45">
        <v>554</v>
      </c>
      <c r="C28" s="21" t="s">
        <v>46</v>
      </c>
      <c r="D28" s="46">
        <v>0</v>
      </c>
      <c r="E28" s="46">
        <v>167845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167845</v>
      </c>
      <c r="O28" s="47">
        <f t="shared" si="2"/>
        <v>19.363751730503001</v>
      </c>
      <c r="P28" s="9"/>
    </row>
    <row r="29" spans="1:16">
      <c r="A29" s="13"/>
      <c r="B29" s="45">
        <v>559</v>
      </c>
      <c r="C29" s="21" t="s">
        <v>47</v>
      </c>
      <c r="D29" s="46">
        <v>3750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3750</v>
      </c>
      <c r="O29" s="47">
        <f t="shared" si="2"/>
        <v>0.43262574988463315</v>
      </c>
      <c r="P29" s="9"/>
    </row>
    <row r="30" spans="1:16" ht="15.75">
      <c r="A30" s="28" t="s">
        <v>48</v>
      </c>
      <c r="B30" s="29"/>
      <c r="C30" s="30"/>
      <c r="D30" s="31">
        <f t="shared" ref="D30:M30" si="9">SUM(D31:D34)</f>
        <v>265588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265588</v>
      </c>
      <c r="O30" s="43">
        <f t="shared" si="2"/>
        <v>30.640055376095987</v>
      </c>
      <c r="P30" s="10"/>
    </row>
    <row r="31" spans="1:16">
      <c r="A31" s="12"/>
      <c r="B31" s="44">
        <v>562</v>
      </c>
      <c r="C31" s="20" t="s">
        <v>102</v>
      </c>
      <c r="D31" s="46">
        <v>89507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89507</v>
      </c>
      <c r="O31" s="47">
        <f t="shared" si="2"/>
        <v>10.326142131979696</v>
      </c>
      <c r="P31" s="9"/>
    </row>
    <row r="32" spans="1:16">
      <c r="A32" s="12"/>
      <c r="B32" s="44">
        <v>563</v>
      </c>
      <c r="C32" s="20" t="s">
        <v>103</v>
      </c>
      <c r="D32" s="46">
        <v>8174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8174</v>
      </c>
      <c r="O32" s="47">
        <f t="shared" si="2"/>
        <v>0.94300876788186427</v>
      </c>
      <c r="P32" s="9"/>
    </row>
    <row r="33" spans="1:16">
      <c r="A33" s="12"/>
      <c r="B33" s="44">
        <v>564</v>
      </c>
      <c r="C33" s="20" t="s">
        <v>104</v>
      </c>
      <c r="D33" s="46">
        <v>163705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163705</v>
      </c>
      <c r="O33" s="47">
        <f t="shared" si="2"/>
        <v>18.886132902630365</v>
      </c>
      <c r="P33" s="9"/>
    </row>
    <row r="34" spans="1:16">
      <c r="A34" s="12"/>
      <c r="B34" s="44">
        <v>569</v>
      </c>
      <c r="C34" s="20" t="s">
        <v>52</v>
      </c>
      <c r="D34" s="46">
        <v>4202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4202</v>
      </c>
      <c r="O34" s="47">
        <f t="shared" si="2"/>
        <v>0.48477157360406092</v>
      </c>
      <c r="P34" s="9"/>
    </row>
    <row r="35" spans="1:16" ht="15.75">
      <c r="A35" s="28" t="s">
        <v>53</v>
      </c>
      <c r="B35" s="29"/>
      <c r="C35" s="30"/>
      <c r="D35" s="31">
        <f t="shared" ref="D35:M35" si="11">SUM(D36:D38)</f>
        <v>672551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672551</v>
      </c>
      <c r="O35" s="43">
        <f t="shared" si="2"/>
        <v>77.590101522842644</v>
      </c>
      <c r="P35" s="9"/>
    </row>
    <row r="36" spans="1:16">
      <c r="A36" s="12"/>
      <c r="B36" s="44">
        <v>571</v>
      </c>
      <c r="C36" s="20" t="s">
        <v>54</v>
      </c>
      <c r="D36" s="46">
        <v>121189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121189</v>
      </c>
      <c r="O36" s="47">
        <f t="shared" si="2"/>
        <v>13.981195200738348</v>
      </c>
      <c r="P36" s="9"/>
    </row>
    <row r="37" spans="1:16">
      <c r="A37" s="12"/>
      <c r="B37" s="44">
        <v>572</v>
      </c>
      <c r="C37" s="20" t="s">
        <v>105</v>
      </c>
      <c r="D37" s="46">
        <v>467123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467123</v>
      </c>
      <c r="O37" s="47">
        <f t="shared" ref="O37:O53" si="12">(N37/O$55)</f>
        <v>53.89051684356253</v>
      </c>
      <c r="P37" s="9"/>
    </row>
    <row r="38" spans="1:16">
      <c r="A38" s="12"/>
      <c r="B38" s="44">
        <v>573</v>
      </c>
      <c r="C38" s="20" t="s">
        <v>85</v>
      </c>
      <c r="D38" s="46">
        <v>84239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84239</v>
      </c>
      <c r="O38" s="47">
        <f t="shared" si="12"/>
        <v>9.7183894785417628</v>
      </c>
      <c r="P38" s="9"/>
    </row>
    <row r="39" spans="1:16" ht="15.75">
      <c r="A39" s="28" t="s">
        <v>106</v>
      </c>
      <c r="B39" s="29"/>
      <c r="C39" s="30"/>
      <c r="D39" s="31">
        <f t="shared" ref="D39:M39" si="13">SUM(D40:D40)</f>
        <v>418499</v>
      </c>
      <c r="E39" s="31">
        <f t="shared" si="13"/>
        <v>1814019</v>
      </c>
      <c r="F39" s="31">
        <f t="shared" si="13"/>
        <v>0</v>
      </c>
      <c r="G39" s="31">
        <f t="shared" si="13"/>
        <v>591523</v>
      </c>
      <c r="H39" s="31">
        <f t="shared" si="13"/>
        <v>0</v>
      </c>
      <c r="I39" s="31">
        <f t="shared" si="13"/>
        <v>12000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ref="N39:N53" si="14">SUM(D39:M39)</f>
        <v>2836041</v>
      </c>
      <c r="O39" s="43">
        <f t="shared" si="12"/>
        <v>327.18516382095061</v>
      </c>
      <c r="P39" s="9"/>
    </row>
    <row r="40" spans="1:16">
      <c r="A40" s="12"/>
      <c r="B40" s="44">
        <v>581</v>
      </c>
      <c r="C40" s="20" t="s">
        <v>107</v>
      </c>
      <c r="D40" s="46">
        <v>418499</v>
      </c>
      <c r="E40" s="46">
        <v>1814019</v>
      </c>
      <c r="F40" s="46">
        <v>0</v>
      </c>
      <c r="G40" s="46">
        <v>591523</v>
      </c>
      <c r="H40" s="46">
        <v>0</v>
      </c>
      <c r="I40" s="46">
        <v>12000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4"/>
        <v>2836041</v>
      </c>
      <c r="O40" s="47">
        <f t="shared" si="12"/>
        <v>327.18516382095061</v>
      </c>
      <c r="P40" s="9"/>
    </row>
    <row r="41" spans="1:16" ht="15.75">
      <c r="A41" s="28" t="s">
        <v>60</v>
      </c>
      <c r="B41" s="29"/>
      <c r="C41" s="30"/>
      <c r="D41" s="31">
        <f t="shared" ref="D41:M41" si="15">SUM(D42:D52)</f>
        <v>0</v>
      </c>
      <c r="E41" s="31">
        <f t="shared" si="15"/>
        <v>356342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 t="shared" si="14"/>
        <v>356342</v>
      </c>
      <c r="O41" s="43">
        <f t="shared" si="12"/>
        <v>41.110059990770651</v>
      </c>
      <c r="P41" s="9"/>
    </row>
    <row r="42" spans="1:16">
      <c r="A42" s="12"/>
      <c r="B42" s="44">
        <v>604</v>
      </c>
      <c r="C42" s="20" t="s">
        <v>108</v>
      </c>
      <c r="D42" s="46">
        <v>0</v>
      </c>
      <c r="E42" s="46">
        <v>180110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180110</v>
      </c>
      <c r="O42" s="47">
        <f t="shared" si="12"/>
        <v>20.77872634979234</v>
      </c>
      <c r="P42" s="9"/>
    </row>
    <row r="43" spans="1:16">
      <c r="A43" s="12"/>
      <c r="B43" s="44">
        <v>608</v>
      </c>
      <c r="C43" s="20" t="s">
        <v>109</v>
      </c>
      <c r="D43" s="46">
        <v>0</v>
      </c>
      <c r="E43" s="46">
        <v>4555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4555</v>
      </c>
      <c r="O43" s="47">
        <f t="shared" si="12"/>
        <v>0.52549607752653438</v>
      </c>
      <c r="P43" s="9"/>
    </row>
    <row r="44" spans="1:16">
      <c r="A44" s="12"/>
      <c r="B44" s="44">
        <v>614</v>
      </c>
      <c r="C44" s="20" t="s">
        <v>110</v>
      </c>
      <c r="D44" s="46">
        <v>0</v>
      </c>
      <c r="E44" s="46">
        <v>37574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37574</v>
      </c>
      <c r="O44" s="47">
        <f t="shared" si="12"/>
        <v>4.3347946469773877</v>
      </c>
      <c r="P44" s="9"/>
    </row>
    <row r="45" spans="1:16">
      <c r="A45" s="12"/>
      <c r="B45" s="44">
        <v>634</v>
      </c>
      <c r="C45" s="20" t="s">
        <v>111</v>
      </c>
      <c r="D45" s="46">
        <v>0</v>
      </c>
      <c r="E45" s="46">
        <v>17676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17676</v>
      </c>
      <c r="O45" s="47">
        <f t="shared" si="12"/>
        <v>2.0392247346562069</v>
      </c>
      <c r="P45" s="9"/>
    </row>
    <row r="46" spans="1:16">
      <c r="A46" s="12"/>
      <c r="B46" s="44">
        <v>654</v>
      </c>
      <c r="C46" s="20" t="s">
        <v>112</v>
      </c>
      <c r="D46" s="46">
        <v>0</v>
      </c>
      <c r="E46" s="46">
        <v>47730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47730</v>
      </c>
      <c r="O46" s="47">
        <f t="shared" si="12"/>
        <v>5.5064605445316106</v>
      </c>
      <c r="P46" s="9"/>
    </row>
    <row r="47" spans="1:16">
      <c r="A47" s="12"/>
      <c r="B47" s="44">
        <v>674</v>
      </c>
      <c r="C47" s="20" t="s">
        <v>113</v>
      </c>
      <c r="D47" s="46">
        <v>0</v>
      </c>
      <c r="E47" s="46">
        <v>2629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2629</v>
      </c>
      <c r="O47" s="47">
        <f t="shared" si="12"/>
        <v>0.3032994923857868</v>
      </c>
      <c r="P47" s="9"/>
    </row>
    <row r="48" spans="1:16">
      <c r="A48" s="12"/>
      <c r="B48" s="44">
        <v>694</v>
      </c>
      <c r="C48" s="20" t="s">
        <v>114</v>
      </c>
      <c r="D48" s="46">
        <v>0</v>
      </c>
      <c r="E48" s="46">
        <v>1174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1174</v>
      </c>
      <c r="O48" s="47">
        <f t="shared" si="12"/>
        <v>0.13544070143054915</v>
      </c>
      <c r="P48" s="9"/>
    </row>
    <row r="49" spans="1:119">
      <c r="A49" s="12"/>
      <c r="B49" s="44">
        <v>724</v>
      </c>
      <c r="C49" s="20" t="s">
        <v>115</v>
      </c>
      <c r="D49" s="46">
        <v>0</v>
      </c>
      <c r="E49" s="46">
        <v>20372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20372</v>
      </c>
      <c r="O49" s="47">
        <f t="shared" si="12"/>
        <v>2.3502538071065988</v>
      </c>
      <c r="P49" s="9"/>
    </row>
    <row r="50" spans="1:119">
      <c r="A50" s="12"/>
      <c r="B50" s="44">
        <v>741</v>
      </c>
      <c r="C50" s="20" t="s">
        <v>116</v>
      </c>
      <c r="D50" s="46">
        <v>0</v>
      </c>
      <c r="E50" s="46">
        <v>7691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7691</v>
      </c>
      <c r="O50" s="47">
        <f t="shared" si="12"/>
        <v>0.88728657129672361</v>
      </c>
      <c r="P50" s="9"/>
    </row>
    <row r="51" spans="1:119">
      <c r="A51" s="12"/>
      <c r="B51" s="44">
        <v>744</v>
      </c>
      <c r="C51" s="20" t="s">
        <v>117</v>
      </c>
      <c r="D51" s="46">
        <v>0</v>
      </c>
      <c r="E51" s="46">
        <v>289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289</v>
      </c>
      <c r="O51" s="47">
        <f t="shared" si="12"/>
        <v>3.3341024457775724E-2</v>
      </c>
      <c r="P51" s="9"/>
    </row>
    <row r="52" spans="1:119" ht="15.75" thickBot="1">
      <c r="A52" s="12"/>
      <c r="B52" s="44">
        <v>764</v>
      </c>
      <c r="C52" s="20" t="s">
        <v>118</v>
      </c>
      <c r="D52" s="46">
        <v>0</v>
      </c>
      <c r="E52" s="46">
        <v>36542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36542</v>
      </c>
      <c r="O52" s="47">
        <f t="shared" si="12"/>
        <v>4.2157360406091371</v>
      </c>
      <c r="P52" s="9"/>
    </row>
    <row r="53" spans="1:119" ht="16.5" thickBot="1">
      <c r="A53" s="14" t="s">
        <v>10</v>
      </c>
      <c r="B53" s="23"/>
      <c r="C53" s="22"/>
      <c r="D53" s="15">
        <f t="shared" ref="D53:M53" si="16">SUM(D5,D9,D18,D22,D25,D30,D35,D39,D41)</f>
        <v>6057494</v>
      </c>
      <c r="E53" s="15">
        <f t="shared" si="16"/>
        <v>9183196</v>
      </c>
      <c r="F53" s="15">
        <f t="shared" si="16"/>
        <v>0</v>
      </c>
      <c r="G53" s="15">
        <f t="shared" si="16"/>
        <v>591523</v>
      </c>
      <c r="H53" s="15">
        <f t="shared" si="16"/>
        <v>0</v>
      </c>
      <c r="I53" s="15">
        <f t="shared" si="16"/>
        <v>457287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4"/>
        <v>16289500</v>
      </c>
      <c r="O53" s="37">
        <f t="shared" si="12"/>
        <v>1879.2685740655284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118" t="s">
        <v>119</v>
      </c>
      <c r="M55" s="118"/>
      <c r="N55" s="118"/>
      <c r="O55" s="41">
        <v>8668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76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SUM(D6:D8)</f>
        <v>1741717</v>
      </c>
      <c r="E5" s="26">
        <f t="shared" si="0"/>
        <v>70432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0" si="1">SUM(D5:M5)</f>
        <v>1812149</v>
      </c>
      <c r="O5" s="32">
        <f t="shared" ref="O5:O44" si="2">(N5/O$46)</f>
        <v>213.62124248496994</v>
      </c>
      <c r="P5" s="6"/>
    </row>
    <row r="6" spans="1:133">
      <c r="A6" s="12"/>
      <c r="B6" s="44">
        <v>511</v>
      </c>
      <c r="C6" s="20" t="s">
        <v>20</v>
      </c>
      <c r="D6" s="46">
        <v>562044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562044</v>
      </c>
      <c r="O6" s="47">
        <f t="shared" si="2"/>
        <v>66.255334197807386</v>
      </c>
      <c r="P6" s="9"/>
    </row>
    <row r="7" spans="1:133">
      <c r="A7" s="12"/>
      <c r="B7" s="44">
        <v>514</v>
      </c>
      <c r="C7" s="20" t="s">
        <v>22</v>
      </c>
      <c r="D7" s="46">
        <v>39796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39796</v>
      </c>
      <c r="O7" s="47">
        <f t="shared" si="2"/>
        <v>4.6912648827065899</v>
      </c>
      <c r="P7" s="9"/>
    </row>
    <row r="8" spans="1:133">
      <c r="A8" s="12"/>
      <c r="B8" s="44">
        <v>519</v>
      </c>
      <c r="C8" s="20" t="s">
        <v>25</v>
      </c>
      <c r="D8" s="46">
        <v>1139877</v>
      </c>
      <c r="E8" s="46">
        <v>70432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1210309</v>
      </c>
      <c r="O8" s="47">
        <f t="shared" si="2"/>
        <v>142.67464340445596</v>
      </c>
      <c r="P8" s="9"/>
    </row>
    <row r="9" spans="1:133" ht="15.75">
      <c r="A9" s="28" t="s">
        <v>26</v>
      </c>
      <c r="B9" s="29"/>
      <c r="C9" s="30"/>
      <c r="D9" s="31">
        <f t="shared" ref="D9:M9" si="3">SUM(D10:D17)</f>
        <v>2316840</v>
      </c>
      <c r="E9" s="31">
        <f t="shared" si="3"/>
        <v>548410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2865250</v>
      </c>
      <c r="O9" s="43">
        <f t="shared" si="2"/>
        <v>337.76376281975718</v>
      </c>
      <c r="P9" s="10"/>
    </row>
    <row r="10" spans="1:133">
      <c r="A10" s="12"/>
      <c r="B10" s="44">
        <v>521</v>
      </c>
      <c r="C10" s="20" t="s">
        <v>27</v>
      </c>
      <c r="D10" s="46">
        <v>1828619</v>
      </c>
      <c r="E10" s="46">
        <v>2825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1831444</v>
      </c>
      <c r="O10" s="47">
        <f t="shared" si="2"/>
        <v>215.89579158316633</v>
      </c>
      <c r="P10" s="9"/>
    </row>
    <row r="11" spans="1:133">
      <c r="A11" s="12"/>
      <c r="B11" s="44">
        <v>522</v>
      </c>
      <c r="C11" s="20" t="s">
        <v>28</v>
      </c>
      <c r="D11" s="46">
        <v>26008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17" si="4">SUM(D11:M11)</f>
        <v>26008</v>
      </c>
      <c r="O11" s="47">
        <f t="shared" si="2"/>
        <v>3.0658964988801132</v>
      </c>
      <c r="P11" s="9"/>
    </row>
    <row r="12" spans="1:133">
      <c r="A12" s="12"/>
      <c r="B12" s="44">
        <v>523</v>
      </c>
      <c r="C12" s="20" t="s">
        <v>89</v>
      </c>
      <c r="D12" s="46">
        <v>68265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68265</v>
      </c>
      <c r="O12" s="47">
        <f t="shared" si="2"/>
        <v>8.0472710126134626</v>
      </c>
      <c r="P12" s="9"/>
    </row>
    <row r="13" spans="1:133">
      <c r="A13" s="12"/>
      <c r="B13" s="44">
        <v>524</v>
      </c>
      <c r="C13" s="20" t="s">
        <v>30</v>
      </c>
      <c r="D13" s="46">
        <v>64230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64230</v>
      </c>
      <c r="O13" s="47">
        <f t="shared" si="2"/>
        <v>7.5716138158670283</v>
      </c>
      <c r="P13" s="9"/>
    </row>
    <row r="14" spans="1:133">
      <c r="A14" s="12"/>
      <c r="B14" s="44">
        <v>525</v>
      </c>
      <c r="C14" s="20" t="s">
        <v>31</v>
      </c>
      <c r="D14" s="46">
        <v>323836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323836</v>
      </c>
      <c r="O14" s="47">
        <f t="shared" si="2"/>
        <v>38.174702345868205</v>
      </c>
      <c r="P14" s="9"/>
    </row>
    <row r="15" spans="1:133">
      <c r="A15" s="12"/>
      <c r="B15" s="44">
        <v>526</v>
      </c>
      <c r="C15" s="20" t="s">
        <v>32</v>
      </c>
      <c r="D15" s="46">
        <v>1141</v>
      </c>
      <c r="E15" s="46">
        <v>396260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397401</v>
      </c>
      <c r="O15" s="47">
        <f t="shared" si="2"/>
        <v>46.846752328185786</v>
      </c>
      <c r="P15" s="9"/>
    </row>
    <row r="16" spans="1:133">
      <c r="A16" s="12"/>
      <c r="B16" s="44">
        <v>527</v>
      </c>
      <c r="C16" s="20" t="s">
        <v>33</v>
      </c>
      <c r="D16" s="46">
        <v>4741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4741</v>
      </c>
      <c r="O16" s="47">
        <f t="shared" si="2"/>
        <v>0.55888247082400089</v>
      </c>
      <c r="P16" s="9"/>
    </row>
    <row r="17" spans="1:16">
      <c r="A17" s="12"/>
      <c r="B17" s="44">
        <v>529</v>
      </c>
      <c r="C17" s="20" t="s">
        <v>34</v>
      </c>
      <c r="D17" s="46">
        <v>0</v>
      </c>
      <c r="E17" s="46">
        <v>149325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149325</v>
      </c>
      <c r="O17" s="47">
        <f t="shared" si="2"/>
        <v>17.602852764352235</v>
      </c>
      <c r="P17" s="9"/>
    </row>
    <row r="18" spans="1:16" ht="15.75">
      <c r="A18" s="28" t="s">
        <v>35</v>
      </c>
      <c r="B18" s="29"/>
      <c r="C18" s="30"/>
      <c r="D18" s="31">
        <f t="shared" ref="D18:M18" si="5">SUM(D19:D21)</f>
        <v>64956</v>
      </c>
      <c r="E18" s="31">
        <f t="shared" si="5"/>
        <v>470124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403476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>SUM(D18:M18)</f>
        <v>938556</v>
      </c>
      <c r="O18" s="43">
        <f t="shared" si="2"/>
        <v>110.63963220558765</v>
      </c>
      <c r="P18" s="10"/>
    </row>
    <row r="19" spans="1:16">
      <c r="A19" s="12"/>
      <c r="B19" s="44">
        <v>533</v>
      </c>
      <c r="C19" s="20" t="s">
        <v>36</v>
      </c>
      <c r="D19" s="46">
        <v>377</v>
      </c>
      <c r="E19" s="46">
        <v>0</v>
      </c>
      <c r="F19" s="46">
        <v>0</v>
      </c>
      <c r="G19" s="46">
        <v>0</v>
      </c>
      <c r="H19" s="46">
        <v>0</v>
      </c>
      <c r="I19" s="46">
        <v>403476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403853</v>
      </c>
      <c r="O19" s="47">
        <f t="shared" si="2"/>
        <v>47.607332311682185</v>
      </c>
      <c r="P19" s="9"/>
    </row>
    <row r="20" spans="1:16">
      <c r="A20" s="12"/>
      <c r="B20" s="44">
        <v>534</v>
      </c>
      <c r="C20" s="20" t="s">
        <v>37</v>
      </c>
      <c r="D20" s="46">
        <v>3101</v>
      </c>
      <c r="E20" s="46">
        <v>470124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473225</v>
      </c>
      <c r="O20" s="47">
        <f t="shared" si="2"/>
        <v>55.785099610986677</v>
      </c>
      <c r="P20" s="9"/>
    </row>
    <row r="21" spans="1:16">
      <c r="A21" s="12"/>
      <c r="B21" s="44">
        <v>537</v>
      </c>
      <c r="C21" s="20" t="s">
        <v>38</v>
      </c>
      <c r="D21" s="46">
        <v>61478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61478</v>
      </c>
      <c r="O21" s="47">
        <f t="shared" si="2"/>
        <v>7.2472002829187785</v>
      </c>
      <c r="P21" s="9"/>
    </row>
    <row r="22" spans="1:16" ht="15.75">
      <c r="A22" s="28" t="s">
        <v>40</v>
      </c>
      <c r="B22" s="29"/>
      <c r="C22" s="30"/>
      <c r="D22" s="31">
        <f t="shared" ref="D22:M22" si="6">SUM(D23:D24)</f>
        <v>-3030</v>
      </c>
      <c r="E22" s="31">
        <f t="shared" si="6"/>
        <v>2600330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0" si="7">SUM(D22:M22)</f>
        <v>2597300</v>
      </c>
      <c r="O22" s="43">
        <f t="shared" si="2"/>
        <v>306.17706000235768</v>
      </c>
      <c r="P22" s="10"/>
    </row>
    <row r="23" spans="1:16">
      <c r="A23" s="12"/>
      <c r="B23" s="44">
        <v>541</v>
      </c>
      <c r="C23" s="20" t="s">
        <v>41</v>
      </c>
      <c r="D23" s="46">
        <v>-3032</v>
      </c>
      <c r="E23" s="46">
        <v>2085810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2082778</v>
      </c>
      <c r="O23" s="47">
        <f t="shared" si="2"/>
        <v>245.5237533891312</v>
      </c>
      <c r="P23" s="9"/>
    </row>
    <row r="24" spans="1:16">
      <c r="A24" s="12"/>
      <c r="B24" s="44">
        <v>544</v>
      </c>
      <c r="C24" s="20" t="s">
        <v>43</v>
      </c>
      <c r="D24" s="46">
        <v>2</v>
      </c>
      <c r="E24" s="46">
        <v>514520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514522</v>
      </c>
      <c r="O24" s="47">
        <f t="shared" si="2"/>
        <v>60.653306613226455</v>
      </c>
      <c r="P24" s="9"/>
    </row>
    <row r="25" spans="1:16" ht="15.75">
      <c r="A25" s="28" t="s">
        <v>44</v>
      </c>
      <c r="B25" s="29"/>
      <c r="C25" s="30"/>
      <c r="D25" s="31">
        <f t="shared" ref="D25:M25" si="8">SUM(D26:D29)</f>
        <v>14569</v>
      </c>
      <c r="E25" s="31">
        <f t="shared" si="8"/>
        <v>361954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376523</v>
      </c>
      <c r="O25" s="43">
        <f t="shared" si="2"/>
        <v>44.385594718849461</v>
      </c>
      <c r="P25" s="10"/>
    </row>
    <row r="26" spans="1:16">
      <c r="A26" s="13"/>
      <c r="B26" s="45">
        <v>552</v>
      </c>
      <c r="C26" s="21" t="s">
        <v>74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1000</v>
      </c>
      <c r="O26" s="47">
        <f t="shared" si="2"/>
        <v>0.11788282447247436</v>
      </c>
      <c r="P26" s="9"/>
    </row>
    <row r="27" spans="1:16">
      <c r="A27" s="13"/>
      <c r="B27" s="45">
        <v>553</v>
      </c>
      <c r="C27" s="21" t="s">
        <v>45</v>
      </c>
      <c r="D27" s="46">
        <v>9819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9819</v>
      </c>
      <c r="O27" s="47">
        <f t="shared" si="2"/>
        <v>1.1574914534952256</v>
      </c>
      <c r="P27" s="9"/>
    </row>
    <row r="28" spans="1:16">
      <c r="A28" s="13"/>
      <c r="B28" s="45">
        <v>554</v>
      </c>
      <c r="C28" s="21" t="s">
        <v>46</v>
      </c>
      <c r="D28" s="46">
        <v>0</v>
      </c>
      <c r="E28" s="46">
        <v>361954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361954</v>
      </c>
      <c r="O28" s="47">
        <f t="shared" si="2"/>
        <v>42.668159849109983</v>
      </c>
      <c r="P28" s="9"/>
    </row>
    <row r="29" spans="1:16">
      <c r="A29" s="13"/>
      <c r="B29" s="45">
        <v>559</v>
      </c>
      <c r="C29" s="21" t="s">
        <v>47</v>
      </c>
      <c r="D29" s="46">
        <v>3750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3750</v>
      </c>
      <c r="O29" s="47">
        <f t="shared" si="2"/>
        <v>0.44206059177177887</v>
      </c>
      <c r="P29" s="9"/>
    </row>
    <row r="30" spans="1:16" ht="15.75">
      <c r="A30" s="28" t="s">
        <v>48</v>
      </c>
      <c r="B30" s="29"/>
      <c r="C30" s="30"/>
      <c r="D30" s="31">
        <f t="shared" ref="D30:M30" si="9">SUM(D31:D34)</f>
        <v>215253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215253</v>
      </c>
      <c r="O30" s="43">
        <f t="shared" si="2"/>
        <v>25.374631616173524</v>
      </c>
      <c r="P30" s="10"/>
    </row>
    <row r="31" spans="1:16">
      <c r="A31" s="12"/>
      <c r="B31" s="44">
        <v>562</v>
      </c>
      <c r="C31" s="20" t="s">
        <v>49</v>
      </c>
      <c r="D31" s="46">
        <v>88958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10">SUM(D31:M31)</f>
        <v>88958</v>
      </c>
      <c r="O31" s="47">
        <f t="shared" si="2"/>
        <v>10.486620299422373</v>
      </c>
      <c r="P31" s="9"/>
    </row>
    <row r="32" spans="1:16">
      <c r="A32" s="12"/>
      <c r="B32" s="44">
        <v>563</v>
      </c>
      <c r="C32" s="20" t="s">
        <v>50</v>
      </c>
      <c r="D32" s="46">
        <v>11608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11608</v>
      </c>
      <c r="O32" s="47">
        <f t="shared" si="2"/>
        <v>1.3683838264764823</v>
      </c>
      <c r="P32" s="9"/>
    </row>
    <row r="33" spans="1:119">
      <c r="A33" s="12"/>
      <c r="B33" s="44">
        <v>564</v>
      </c>
      <c r="C33" s="20" t="s">
        <v>51</v>
      </c>
      <c r="D33" s="46">
        <v>99154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99154</v>
      </c>
      <c r="O33" s="47">
        <f t="shared" si="2"/>
        <v>11.688553577743722</v>
      </c>
      <c r="P33" s="9"/>
    </row>
    <row r="34" spans="1:119">
      <c r="A34" s="12"/>
      <c r="B34" s="44">
        <v>569</v>
      </c>
      <c r="C34" s="20" t="s">
        <v>52</v>
      </c>
      <c r="D34" s="46">
        <v>15533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15533</v>
      </c>
      <c r="O34" s="47">
        <f t="shared" si="2"/>
        <v>1.8310739125309443</v>
      </c>
      <c r="P34" s="9"/>
    </row>
    <row r="35" spans="1:119" ht="15.75">
      <c r="A35" s="28" t="s">
        <v>53</v>
      </c>
      <c r="B35" s="29"/>
      <c r="C35" s="30"/>
      <c r="D35" s="31">
        <f t="shared" ref="D35:M35" si="11">SUM(D36:D39)</f>
        <v>239073</v>
      </c>
      <c r="E35" s="31">
        <f t="shared" si="11"/>
        <v>21944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261017</v>
      </c>
      <c r="O35" s="43">
        <f t="shared" si="2"/>
        <v>30.769421195331841</v>
      </c>
      <c r="P35" s="9"/>
    </row>
    <row r="36" spans="1:119">
      <c r="A36" s="12"/>
      <c r="B36" s="44">
        <v>571</v>
      </c>
      <c r="C36" s="20" t="s">
        <v>54</v>
      </c>
      <c r="D36" s="46">
        <v>118861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118861</v>
      </c>
      <c r="O36" s="47">
        <f t="shared" si="2"/>
        <v>14.011670399622774</v>
      </c>
      <c r="P36" s="9"/>
    </row>
    <row r="37" spans="1:119">
      <c r="A37" s="12"/>
      <c r="B37" s="44">
        <v>572</v>
      </c>
      <c r="C37" s="20" t="s">
        <v>55</v>
      </c>
      <c r="D37" s="46">
        <v>7773</v>
      </c>
      <c r="E37" s="46">
        <v>21944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29717</v>
      </c>
      <c r="O37" s="47">
        <f t="shared" si="2"/>
        <v>3.5031238948485206</v>
      </c>
      <c r="P37" s="9"/>
    </row>
    <row r="38" spans="1:119">
      <c r="A38" s="12"/>
      <c r="B38" s="44">
        <v>573</v>
      </c>
      <c r="C38" s="20" t="s">
        <v>85</v>
      </c>
      <c r="D38" s="46">
        <v>93204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93204</v>
      </c>
      <c r="O38" s="47">
        <f t="shared" si="2"/>
        <v>10.9871507721325</v>
      </c>
      <c r="P38" s="9"/>
    </row>
    <row r="39" spans="1:119">
      <c r="A39" s="12"/>
      <c r="B39" s="44">
        <v>575</v>
      </c>
      <c r="C39" s="20" t="s">
        <v>86</v>
      </c>
      <c r="D39" s="46">
        <v>19235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19235</v>
      </c>
      <c r="O39" s="47">
        <f t="shared" si="2"/>
        <v>2.2674761287280445</v>
      </c>
      <c r="P39" s="9"/>
    </row>
    <row r="40" spans="1:119" ht="15.75">
      <c r="A40" s="28" t="s">
        <v>69</v>
      </c>
      <c r="B40" s="29"/>
      <c r="C40" s="30"/>
      <c r="D40" s="31">
        <f t="shared" ref="D40:M40" si="12">SUM(D41:D41)</f>
        <v>482964</v>
      </c>
      <c r="E40" s="31">
        <f t="shared" si="12"/>
        <v>1732584</v>
      </c>
      <c r="F40" s="31">
        <f t="shared" si="12"/>
        <v>0</v>
      </c>
      <c r="G40" s="31">
        <f t="shared" si="12"/>
        <v>565002</v>
      </c>
      <c r="H40" s="31">
        <f t="shared" si="12"/>
        <v>0</v>
      </c>
      <c r="I40" s="31">
        <f t="shared" si="12"/>
        <v>12000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2792550</v>
      </c>
      <c r="O40" s="43">
        <f t="shared" si="2"/>
        <v>329.19368148060829</v>
      </c>
      <c r="P40" s="9"/>
    </row>
    <row r="41" spans="1:119">
      <c r="A41" s="12"/>
      <c r="B41" s="44">
        <v>581</v>
      </c>
      <c r="C41" s="20" t="s">
        <v>57</v>
      </c>
      <c r="D41" s="46">
        <v>482964</v>
      </c>
      <c r="E41" s="46">
        <v>1732584</v>
      </c>
      <c r="F41" s="46">
        <v>0</v>
      </c>
      <c r="G41" s="46">
        <v>565002</v>
      </c>
      <c r="H41" s="46">
        <v>0</v>
      </c>
      <c r="I41" s="46">
        <v>12000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2792550</v>
      </c>
      <c r="O41" s="47">
        <f t="shared" si="2"/>
        <v>329.19368148060829</v>
      </c>
      <c r="P41" s="9"/>
    </row>
    <row r="42" spans="1:119" ht="15.75">
      <c r="A42" s="28" t="s">
        <v>60</v>
      </c>
      <c r="B42" s="29"/>
      <c r="C42" s="30"/>
      <c r="D42" s="31">
        <f t="shared" ref="D42:M42" si="13">SUM(D43:D43)</f>
        <v>0</v>
      </c>
      <c r="E42" s="31">
        <f t="shared" si="13"/>
        <v>279657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279657</v>
      </c>
      <c r="O42" s="43">
        <f t="shared" si="2"/>
        <v>32.96675704349876</v>
      </c>
      <c r="P42" s="9"/>
    </row>
    <row r="43" spans="1:119" ht="15.75" thickBot="1">
      <c r="A43" s="12"/>
      <c r="B43" s="44">
        <v>604</v>
      </c>
      <c r="C43" s="20" t="s">
        <v>61</v>
      </c>
      <c r="D43" s="46">
        <v>0</v>
      </c>
      <c r="E43" s="46">
        <v>279657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279657</v>
      </c>
      <c r="O43" s="47">
        <f t="shared" si="2"/>
        <v>32.96675704349876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SUM(D5,D9,D18,D22,D25,D30,D35,D40,D42)</f>
        <v>5072342</v>
      </c>
      <c r="E44" s="15">
        <f t="shared" si="14"/>
        <v>6085435</v>
      </c>
      <c r="F44" s="15">
        <f t="shared" si="14"/>
        <v>0</v>
      </c>
      <c r="G44" s="15">
        <f t="shared" si="14"/>
        <v>565002</v>
      </c>
      <c r="H44" s="15">
        <f t="shared" si="14"/>
        <v>0</v>
      </c>
      <c r="I44" s="15">
        <f t="shared" si="14"/>
        <v>415476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0</v>
      </c>
      <c r="N44" s="15">
        <f>SUM(D44:M44)</f>
        <v>12138255</v>
      </c>
      <c r="O44" s="37">
        <f t="shared" si="2"/>
        <v>1430.8917835671343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18" t="s">
        <v>91</v>
      </c>
      <c r="M46" s="118"/>
      <c r="N46" s="118"/>
      <c r="O46" s="41">
        <v>8483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76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1824732</v>
      </c>
      <c r="E5" s="26">
        <f t="shared" si="0"/>
        <v>307339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2132071</v>
      </c>
      <c r="O5" s="32">
        <f t="shared" ref="O5:O36" si="2">(N5/O$58)</f>
        <v>250.27244981805376</v>
      </c>
      <c r="P5" s="6"/>
    </row>
    <row r="6" spans="1:133">
      <c r="A6" s="12"/>
      <c r="B6" s="44">
        <v>511</v>
      </c>
      <c r="C6" s="20" t="s">
        <v>20</v>
      </c>
      <c r="D6" s="46">
        <v>474412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474412</v>
      </c>
      <c r="O6" s="47">
        <f t="shared" si="2"/>
        <v>55.688695856321168</v>
      </c>
      <c r="P6" s="9"/>
    </row>
    <row r="7" spans="1:133">
      <c r="A7" s="12"/>
      <c r="B7" s="44">
        <v>513</v>
      </c>
      <c r="C7" s="20" t="s">
        <v>21</v>
      </c>
      <c r="D7" s="46">
        <v>212880</v>
      </c>
      <c r="E7" s="46">
        <v>39873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252753</v>
      </c>
      <c r="O7" s="47">
        <f t="shared" si="2"/>
        <v>29.66932738584341</v>
      </c>
      <c r="P7" s="9"/>
    </row>
    <row r="8" spans="1:133">
      <c r="A8" s="12"/>
      <c r="B8" s="44">
        <v>514</v>
      </c>
      <c r="C8" s="20" t="s">
        <v>22</v>
      </c>
      <c r="D8" s="46">
        <v>36097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36097</v>
      </c>
      <c r="O8" s="47">
        <f t="shared" si="2"/>
        <v>4.2372344171851157</v>
      </c>
      <c r="P8" s="9"/>
    </row>
    <row r="9" spans="1:133">
      <c r="A9" s="12"/>
      <c r="B9" s="44">
        <v>516</v>
      </c>
      <c r="C9" s="20" t="s">
        <v>84</v>
      </c>
      <c r="D9" s="46">
        <v>203123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203123</v>
      </c>
      <c r="O9" s="47">
        <f t="shared" si="2"/>
        <v>23.843526235473647</v>
      </c>
      <c r="P9" s="9"/>
    </row>
    <row r="10" spans="1:133">
      <c r="A10" s="12"/>
      <c r="B10" s="44">
        <v>519</v>
      </c>
      <c r="C10" s="20" t="s">
        <v>25</v>
      </c>
      <c r="D10" s="46">
        <v>898220</v>
      </c>
      <c r="E10" s="46">
        <v>267466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1165686</v>
      </c>
      <c r="O10" s="47">
        <f t="shared" si="2"/>
        <v>136.83366592323043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2021064</v>
      </c>
      <c r="E11" s="31">
        <f t="shared" si="3"/>
        <v>997943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3019007</v>
      </c>
      <c r="O11" s="43">
        <f t="shared" si="2"/>
        <v>354.38513910083344</v>
      </c>
      <c r="P11" s="10"/>
    </row>
    <row r="12" spans="1:133">
      <c r="A12" s="12"/>
      <c r="B12" s="44">
        <v>521</v>
      </c>
      <c r="C12" s="20" t="s">
        <v>27</v>
      </c>
      <c r="D12" s="46">
        <v>1202235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1202235</v>
      </c>
      <c r="O12" s="47">
        <f t="shared" si="2"/>
        <v>141.12395821105764</v>
      </c>
      <c r="P12" s="9"/>
    </row>
    <row r="13" spans="1:133">
      <c r="A13" s="12"/>
      <c r="B13" s="44">
        <v>522</v>
      </c>
      <c r="C13" s="20" t="s">
        <v>28</v>
      </c>
      <c r="D13" s="46">
        <v>20165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20165</v>
      </c>
      <c r="O13" s="47">
        <f t="shared" si="2"/>
        <v>2.3670618617208592</v>
      </c>
      <c r="P13" s="9"/>
    </row>
    <row r="14" spans="1:133">
      <c r="A14" s="12"/>
      <c r="B14" s="44">
        <v>523</v>
      </c>
      <c r="C14" s="20" t="s">
        <v>29</v>
      </c>
      <c r="D14" s="46">
        <v>515502</v>
      </c>
      <c r="E14" s="46">
        <v>10341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525843</v>
      </c>
      <c r="O14" s="47">
        <f t="shared" si="2"/>
        <v>61.725906796572367</v>
      </c>
      <c r="P14" s="9"/>
    </row>
    <row r="15" spans="1:133">
      <c r="A15" s="12"/>
      <c r="B15" s="44">
        <v>524</v>
      </c>
      <c r="C15" s="20" t="s">
        <v>30</v>
      </c>
      <c r="D15" s="46">
        <v>70635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70635</v>
      </c>
      <c r="O15" s="47">
        <f t="shared" si="2"/>
        <v>8.2914661345228318</v>
      </c>
      <c r="P15" s="9"/>
    </row>
    <row r="16" spans="1:133">
      <c r="A16" s="12"/>
      <c r="B16" s="44">
        <v>525</v>
      </c>
      <c r="C16" s="20" t="s">
        <v>31</v>
      </c>
      <c r="D16" s="46">
        <v>201930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201930</v>
      </c>
      <c r="O16" s="47">
        <f t="shared" si="2"/>
        <v>23.703486324685997</v>
      </c>
      <c r="P16" s="9"/>
    </row>
    <row r="17" spans="1:16">
      <c r="A17" s="12"/>
      <c r="B17" s="44">
        <v>526</v>
      </c>
      <c r="C17" s="20" t="s">
        <v>32</v>
      </c>
      <c r="D17" s="46">
        <v>55</v>
      </c>
      <c r="E17" s="46">
        <v>531171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531226</v>
      </c>
      <c r="O17" s="47">
        <f t="shared" si="2"/>
        <v>62.357788472825447</v>
      </c>
      <c r="P17" s="9"/>
    </row>
    <row r="18" spans="1:16">
      <c r="A18" s="12"/>
      <c r="B18" s="44">
        <v>527</v>
      </c>
      <c r="C18" s="20" t="s">
        <v>33</v>
      </c>
      <c r="D18" s="46">
        <v>10542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10542</v>
      </c>
      <c r="O18" s="47">
        <f t="shared" si="2"/>
        <v>1.23746918652424</v>
      </c>
      <c r="P18" s="9"/>
    </row>
    <row r="19" spans="1:16">
      <c r="A19" s="12"/>
      <c r="B19" s="44">
        <v>529</v>
      </c>
      <c r="C19" s="20" t="s">
        <v>34</v>
      </c>
      <c r="D19" s="46">
        <v>0</v>
      </c>
      <c r="E19" s="46">
        <v>456431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456431</v>
      </c>
      <c r="O19" s="47">
        <f t="shared" si="2"/>
        <v>53.578002112924054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SUM(D21:D24)</f>
        <v>318687</v>
      </c>
      <c r="E20" s="31">
        <f t="shared" si="5"/>
        <v>495311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431354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1245352</v>
      </c>
      <c r="O20" s="43">
        <f t="shared" si="2"/>
        <v>146.18523300856907</v>
      </c>
      <c r="P20" s="10"/>
    </row>
    <row r="21" spans="1:16">
      <c r="A21" s="12"/>
      <c r="B21" s="44">
        <v>533</v>
      </c>
      <c r="C21" s="20" t="s">
        <v>36</v>
      </c>
      <c r="D21" s="46">
        <v>0</v>
      </c>
      <c r="E21" s="46">
        <v>1209</v>
      </c>
      <c r="F21" s="46">
        <v>0</v>
      </c>
      <c r="G21" s="46">
        <v>0</v>
      </c>
      <c r="H21" s="46">
        <v>0</v>
      </c>
      <c r="I21" s="46">
        <v>431354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432563</v>
      </c>
      <c r="O21" s="47">
        <f t="shared" si="2"/>
        <v>50.776264819814536</v>
      </c>
      <c r="P21" s="9"/>
    </row>
    <row r="22" spans="1:16">
      <c r="A22" s="12"/>
      <c r="B22" s="44">
        <v>534</v>
      </c>
      <c r="C22" s="20" t="s">
        <v>37</v>
      </c>
      <c r="D22" s="46">
        <v>2092</v>
      </c>
      <c r="E22" s="46">
        <v>493140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495232</v>
      </c>
      <c r="O22" s="47">
        <f t="shared" si="2"/>
        <v>58.132644676605238</v>
      </c>
      <c r="P22" s="9"/>
    </row>
    <row r="23" spans="1:16">
      <c r="A23" s="12"/>
      <c r="B23" s="44">
        <v>537</v>
      </c>
      <c r="C23" s="20" t="s">
        <v>38</v>
      </c>
      <c r="D23" s="46">
        <v>66595</v>
      </c>
      <c r="E23" s="46">
        <v>962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67557</v>
      </c>
      <c r="O23" s="47">
        <f t="shared" si="2"/>
        <v>7.9301561216105174</v>
      </c>
      <c r="P23" s="9"/>
    </row>
    <row r="24" spans="1:16">
      <c r="A24" s="12"/>
      <c r="B24" s="44">
        <v>539</v>
      </c>
      <c r="C24" s="20" t="s">
        <v>39</v>
      </c>
      <c r="D24" s="46">
        <v>250000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250000</v>
      </c>
      <c r="O24" s="47">
        <f t="shared" si="2"/>
        <v>29.346167390538795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-36</v>
      </c>
      <c r="E25" s="31">
        <f t="shared" si="6"/>
        <v>2420021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2419985</v>
      </c>
      <c r="O25" s="43">
        <f t="shared" si="2"/>
        <v>284.0691395703721</v>
      </c>
      <c r="P25" s="10"/>
    </row>
    <row r="26" spans="1:16">
      <c r="A26" s="12"/>
      <c r="B26" s="44">
        <v>541</v>
      </c>
      <c r="C26" s="20" t="s">
        <v>41</v>
      </c>
      <c r="D26" s="46">
        <v>-36</v>
      </c>
      <c r="E26" s="46">
        <v>1926875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1926839</v>
      </c>
      <c r="O26" s="47">
        <f t="shared" si="2"/>
        <v>226.18135931447353</v>
      </c>
      <c r="P26" s="9"/>
    </row>
    <row r="27" spans="1:16">
      <c r="A27" s="12"/>
      <c r="B27" s="44">
        <v>544</v>
      </c>
      <c r="C27" s="20" t="s">
        <v>43</v>
      </c>
      <c r="D27" s="46">
        <v>0</v>
      </c>
      <c r="E27" s="46">
        <v>493146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493146</v>
      </c>
      <c r="O27" s="47">
        <f t="shared" si="2"/>
        <v>57.887780255898576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15297</v>
      </c>
      <c r="E28" s="31">
        <f t="shared" si="8"/>
        <v>469034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484331</v>
      </c>
      <c r="O28" s="43">
        <f t="shared" si="2"/>
        <v>56.853034393708185</v>
      </c>
      <c r="P28" s="10"/>
    </row>
    <row r="29" spans="1:16">
      <c r="A29" s="13"/>
      <c r="B29" s="45">
        <v>552</v>
      </c>
      <c r="C29" s="21" t="s">
        <v>74</v>
      </c>
      <c r="D29" s="46">
        <v>1000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1000</v>
      </c>
      <c r="O29" s="47">
        <f t="shared" si="2"/>
        <v>0.11738466956215518</v>
      </c>
      <c r="P29" s="9"/>
    </row>
    <row r="30" spans="1:16">
      <c r="A30" s="13"/>
      <c r="B30" s="45">
        <v>553</v>
      </c>
      <c r="C30" s="21" t="s">
        <v>45</v>
      </c>
      <c r="D30" s="46">
        <v>9297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9297</v>
      </c>
      <c r="O30" s="47">
        <f t="shared" si="2"/>
        <v>1.0913252729193568</v>
      </c>
      <c r="P30" s="9"/>
    </row>
    <row r="31" spans="1:16">
      <c r="A31" s="13"/>
      <c r="B31" s="45">
        <v>554</v>
      </c>
      <c r="C31" s="21" t="s">
        <v>46</v>
      </c>
      <c r="D31" s="46">
        <v>0</v>
      </c>
      <c r="E31" s="46">
        <v>460356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460356</v>
      </c>
      <c r="O31" s="47">
        <f t="shared" si="2"/>
        <v>54.038736940955509</v>
      </c>
      <c r="P31" s="9"/>
    </row>
    <row r="32" spans="1:16">
      <c r="A32" s="13"/>
      <c r="B32" s="45">
        <v>559</v>
      </c>
      <c r="C32" s="21" t="s">
        <v>47</v>
      </c>
      <c r="D32" s="46">
        <v>5000</v>
      </c>
      <c r="E32" s="46">
        <v>8678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13678</v>
      </c>
      <c r="O32" s="47">
        <f t="shared" si="2"/>
        <v>1.6055875102711585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SUM(D34:D37)</f>
        <v>265582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265582</v>
      </c>
      <c r="O33" s="43">
        <f t="shared" si="2"/>
        <v>31.175255311656297</v>
      </c>
      <c r="P33" s="10"/>
    </row>
    <row r="34" spans="1:16">
      <c r="A34" s="12"/>
      <c r="B34" s="44">
        <v>562</v>
      </c>
      <c r="C34" s="20" t="s">
        <v>49</v>
      </c>
      <c r="D34" s="46">
        <v>89968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89968</v>
      </c>
      <c r="O34" s="47">
        <f t="shared" si="2"/>
        <v>10.560863951167978</v>
      </c>
      <c r="P34" s="9"/>
    </row>
    <row r="35" spans="1:16">
      <c r="A35" s="12"/>
      <c r="B35" s="44">
        <v>563</v>
      </c>
      <c r="C35" s="20" t="s">
        <v>50</v>
      </c>
      <c r="D35" s="46">
        <v>10900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10900</v>
      </c>
      <c r="O35" s="47">
        <f t="shared" si="2"/>
        <v>1.2794928982274916</v>
      </c>
      <c r="P35" s="9"/>
    </row>
    <row r="36" spans="1:16">
      <c r="A36" s="12"/>
      <c r="B36" s="44">
        <v>564</v>
      </c>
      <c r="C36" s="20" t="s">
        <v>51</v>
      </c>
      <c r="D36" s="46">
        <v>130714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130714</v>
      </c>
      <c r="O36" s="47">
        <f t="shared" si="2"/>
        <v>15.343819697147552</v>
      </c>
      <c r="P36" s="9"/>
    </row>
    <row r="37" spans="1:16">
      <c r="A37" s="12"/>
      <c r="B37" s="44">
        <v>569</v>
      </c>
      <c r="C37" s="20" t="s">
        <v>52</v>
      </c>
      <c r="D37" s="46">
        <v>34000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34000</v>
      </c>
      <c r="O37" s="47">
        <f t="shared" ref="O37:O56" si="11">(N37/O$58)</f>
        <v>3.9910787651132762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SUM(D39:D42)</f>
        <v>295213</v>
      </c>
      <c r="E38" s="31">
        <f t="shared" si="12"/>
        <v>29619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324832</v>
      </c>
      <c r="O38" s="43">
        <f t="shared" si="11"/>
        <v>38.130296983213995</v>
      </c>
      <c r="P38" s="9"/>
    </row>
    <row r="39" spans="1:16">
      <c r="A39" s="12"/>
      <c r="B39" s="44">
        <v>571</v>
      </c>
      <c r="C39" s="20" t="s">
        <v>54</v>
      </c>
      <c r="D39" s="46">
        <v>119695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119695</v>
      </c>
      <c r="O39" s="47">
        <f t="shared" si="11"/>
        <v>14.050358023242165</v>
      </c>
      <c r="P39" s="9"/>
    </row>
    <row r="40" spans="1:16">
      <c r="A40" s="12"/>
      <c r="B40" s="44">
        <v>572</v>
      </c>
      <c r="C40" s="20" t="s">
        <v>55</v>
      </c>
      <c r="D40" s="46">
        <v>24568</v>
      </c>
      <c r="E40" s="46">
        <v>29619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54187</v>
      </c>
      <c r="O40" s="47">
        <f t="shared" si="11"/>
        <v>6.3607230895645026</v>
      </c>
      <c r="P40" s="9"/>
    </row>
    <row r="41" spans="1:16">
      <c r="A41" s="12"/>
      <c r="B41" s="44">
        <v>573</v>
      </c>
      <c r="C41" s="20" t="s">
        <v>85</v>
      </c>
      <c r="D41" s="46">
        <v>81960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81960</v>
      </c>
      <c r="O41" s="47">
        <f t="shared" si="11"/>
        <v>9.6208475173142389</v>
      </c>
      <c r="P41" s="9"/>
    </row>
    <row r="42" spans="1:16">
      <c r="A42" s="12"/>
      <c r="B42" s="44">
        <v>575</v>
      </c>
      <c r="C42" s="20" t="s">
        <v>86</v>
      </c>
      <c r="D42" s="46">
        <v>68990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68990</v>
      </c>
      <c r="O42" s="47">
        <f t="shared" si="11"/>
        <v>8.0983683530930861</v>
      </c>
      <c r="P42" s="9"/>
    </row>
    <row r="43" spans="1:16" ht="15.75">
      <c r="A43" s="28" t="s">
        <v>69</v>
      </c>
      <c r="B43" s="29"/>
      <c r="C43" s="30"/>
      <c r="D43" s="31">
        <f t="shared" ref="D43:M43" si="13">SUM(D44:D44)</f>
        <v>558933</v>
      </c>
      <c r="E43" s="31">
        <f t="shared" si="13"/>
        <v>1794661</v>
      </c>
      <c r="F43" s="31">
        <f t="shared" si="13"/>
        <v>222455</v>
      </c>
      <c r="G43" s="31">
        <f t="shared" si="13"/>
        <v>551201</v>
      </c>
      <c r="H43" s="31">
        <f t="shared" si="13"/>
        <v>0</v>
      </c>
      <c r="I43" s="31">
        <f t="shared" si="13"/>
        <v>12000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6" si="14">SUM(D43:M43)</f>
        <v>3139250</v>
      </c>
      <c r="O43" s="43">
        <f t="shared" si="11"/>
        <v>368.49982392299563</v>
      </c>
      <c r="P43" s="9"/>
    </row>
    <row r="44" spans="1:16">
      <c r="A44" s="12"/>
      <c r="B44" s="44">
        <v>581</v>
      </c>
      <c r="C44" s="20" t="s">
        <v>57</v>
      </c>
      <c r="D44" s="46">
        <v>558933</v>
      </c>
      <c r="E44" s="46">
        <v>1794661</v>
      </c>
      <c r="F44" s="46">
        <v>222455</v>
      </c>
      <c r="G44" s="46">
        <v>551201</v>
      </c>
      <c r="H44" s="46">
        <v>0</v>
      </c>
      <c r="I44" s="46">
        <v>12000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3139250</v>
      </c>
      <c r="O44" s="47">
        <f t="shared" si="11"/>
        <v>368.49982392299563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SUM(D46:D55)</f>
        <v>0</v>
      </c>
      <c r="E45" s="31">
        <f t="shared" si="15"/>
        <v>305193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305193</v>
      </c>
      <c r="O45" s="43">
        <f t="shared" si="11"/>
        <v>35.824979457682829</v>
      </c>
      <c r="P45" s="9"/>
    </row>
    <row r="46" spans="1:16">
      <c r="A46" s="12"/>
      <c r="B46" s="44">
        <v>604</v>
      </c>
      <c r="C46" s="20" t="s">
        <v>61</v>
      </c>
      <c r="D46" s="46">
        <v>0</v>
      </c>
      <c r="E46" s="46">
        <v>92018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92018</v>
      </c>
      <c r="O46" s="47">
        <f t="shared" si="11"/>
        <v>10.801502523770395</v>
      </c>
      <c r="P46" s="9"/>
    </row>
    <row r="47" spans="1:16">
      <c r="A47" s="12"/>
      <c r="B47" s="44">
        <v>608</v>
      </c>
      <c r="C47" s="20" t="s">
        <v>62</v>
      </c>
      <c r="D47" s="46">
        <v>0</v>
      </c>
      <c r="E47" s="46">
        <v>8131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8131</v>
      </c>
      <c r="O47" s="47">
        <f t="shared" si="11"/>
        <v>0.95445474820988374</v>
      </c>
      <c r="P47" s="9"/>
    </row>
    <row r="48" spans="1:16">
      <c r="A48" s="12"/>
      <c r="B48" s="44">
        <v>614</v>
      </c>
      <c r="C48" s="20" t="s">
        <v>63</v>
      </c>
      <c r="D48" s="46">
        <v>0</v>
      </c>
      <c r="E48" s="46">
        <v>47114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47114</v>
      </c>
      <c r="O48" s="47">
        <f t="shared" si="11"/>
        <v>5.5304613217513792</v>
      </c>
      <c r="P48" s="9"/>
    </row>
    <row r="49" spans="1:119">
      <c r="A49" s="12"/>
      <c r="B49" s="44">
        <v>634</v>
      </c>
      <c r="C49" s="20" t="s">
        <v>64</v>
      </c>
      <c r="D49" s="46">
        <v>0</v>
      </c>
      <c r="E49" s="46">
        <v>12396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12396</v>
      </c>
      <c r="O49" s="47">
        <f t="shared" si="11"/>
        <v>1.4551003638924755</v>
      </c>
      <c r="P49" s="9"/>
    </row>
    <row r="50" spans="1:119">
      <c r="A50" s="12"/>
      <c r="B50" s="44">
        <v>654</v>
      </c>
      <c r="C50" s="20" t="s">
        <v>65</v>
      </c>
      <c r="D50" s="46">
        <v>0</v>
      </c>
      <c r="E50" s="46">
        <v>45082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45082</v>
      </c>
      <c r="O50" s="47">
        <f t="shared" si="11"/>
        <v>5.2919356732010803</v>
      </c>
      <c r="P50" s="9"/>
    </row>
    <row r="51" spans="1:119">
      <c r="A51" s="12"/>
      <c r="B51" s="44">
        <v>674</v>
      </c>
      <c r="C51" s="20" t="s">
        <v>66</v>
      </c>
      <c r="D51" s="46">
        <v>0</v>
      </c>
      <c r="E51" s="46">
        <v>11042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11042</v>
      </c>
      <c r="O51" s="47">
        <f t="shared" si="11"/>
        <v>1.2961615213053175</v>
      </c>
      <c r="P51" s="9"/>
    </row>
    <row r="52" spans="1:119">
      <c r="A52" s="12"/>
      <c r="B52" s="44">
        <v>694</v>
      </c>
      <c r="C52" s="20" t="s">
        <v>67</v>
      </c>
      <c r="D52" s="46">
        <v>0</v>
      </c>
      <c r="E52" s="46">
        <v>2256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2256</v>
      </c>
      <c r="O52" s="47">
        <f t="shared" si="11"/>
        <v>0.26481981453222209</v>
      </c>
      <c r="P52" s="9"/>
    </row>
    <row r="53" spans="1:119">
      <c r="A53" s="12"/>
      <c r="B53" s="44">
        <v>724</v>
      </c>
      <c r="C53" s="20" t="s">
        <v>68</v>
      </c>
      <c r="D53" s="46">
        <v>0</v>
      </c>
      <c r="E53" s="46">
        <v>30272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30272</v>
      </c>
      <c r="O53" s="47">
        <f t="shared" si="11"/>
        <v>3.5534687169855617</v>
      </c>
      <c r="P53" s="9"/>
    </row>
    <row r="54" spans="1:119">
      <c r="A54" s="12"/>
      <c r="B54" s="44">
        <v>744</v>
      </c>
      <c r="C54" s="20" t="s">
        <v>70</v>
      </c>
      <c r="D54" s="46">
        <v>0</v>
      </c>
      <c r="E54" s="46">
        <v>12152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12152</v>
      </c>
      <c r="O54" s="47">
        <f t="shared" si="11"/>
        <v>1.4264585045193099</v>
      </c>
      <c r="P54" s="9"/>
    </row>
    <row r="55" spans="1:119" ht="15.75" thickBot="1">
      <c r="A55" s="12"/>
      <c r="B55" s="44">
        <v>764</v>
      </c>
      <c r="C55" s="20" t="s">
        <v>71</v>
      </c>
      <c r="D55" s="46">
        <v>0</v>
      </c>
      <c r="E55" s="46">
        <v>44730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44730</v>
      </c>
      <c r="O55" s="47">
        <f t="shared" si="11"/>
        <v>5.2506162695152012</v>
      </c>
      <c r="P55" s="9"/>
    </row>
    <row r="56" spans="1:119" ht="16.5" thickBot="1">
      <c r="A56" s="14" t="s">
        <v>10</v>
      </c>
      <c r="B56" s="23"/>
      <c r="C56" s="22"/>
      <c r="D56" s="15">
        <f t="shared" ref="D56:M56" si="16">SUM(D5,D11,D20,D25,D28,D33,D38,D43,D45)</f>
        <v>5299472</v>
      </c>
      <c r="E56" s="15">
        <f t="shared" si="16"/>
        <v>6819121</v>
      </c>
      <c r="F56" s="15">
        <f t="shared" si="16"/>
        <v>222455</v>
      </c>
      <c r="G56" s="15">
        <f t="shared" si="16"/>
        <v>551201</v>
      </c>
      <c r="H56" s="15">
        <f t="shared" si="16"/>
        <v>0</v>
      </c>
      <c r="I56" s="15">
        <f t="shared" si="16"/>
        <v>443354</v>
      </c>
      <c r="J56" s="15">
        <f t="shared" si="16"/>
        <v>0</v>
      </c>
      <c r="K56" s="15">
        <f t="shared" si="16"/>
        <v>0</v>
      </c>
      <c r="L56" s="15">
        <f t="shared" si="16"/>
        <v>0</v>
      </c>
      <c r="M56" s="15">
        <f t="shared" si="16"/>
        <v>0</v>
      </c>
      <c r="N56" s="15">
        <f t="shared" si="14"/>
        <v>13335603</v>
      </c>
      <c r="O56" s="37">
        <f t="shared" si="11"/>
        <v>1565.3953515670853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118" t="s">
        <v>87</v>
      </c>
      <c r="M58" s="118"/>
      <c r="N58" s="118"/>
      <c r="O58" s="41">
        <v>8519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76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2208411</v>
      </c>
      <c r="E5" s="26">
        <f t="shared" si="0"/>
        <v>48690</v>
      </c>
      <c r="F5" s="26">
        <f t="shared" si="0"/>
        <v>194180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2451281</v>
      </c>
      <c r="O5" s="32">
        <f t="shared" ref="O5:O36" si="2">(N5/O$58)</f>
        <v>292.86511350059737</v>
      </c>
      <c r="P5" s="6"/>
    </row>
    <row r="6" spans="1:133">
      <c r="A6" s="12"/>
      <c r="B6" s="44">
        <v>511</v>
      </c>
      <c r="C6" s="20" t="s">
        <v>20</v>
      </c>
      <c r="D6" s="46">
        <v>563498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563498</v>
      </c>
      <c r="O6" s="47">
        <f t="shared" si="2"/>
        <v>67.323536439665475</v>
      </c>
      <c r="P6" s="9"/>
    </row>
    <row r="7" spans="1:133">
      <c r="A7" s="12"/>
      <c r="B7" s="44">
        <v>513</v>
      </c>
      <c r="C7" s="20" t="s">
        <v>21</v>
      </c>
      <c r="D7" s="46">
        <v>1047524</v>
      </c>
      <c r="E7" s="46">
        <v>48690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1096214</v>
      </c>
      <c r="O7" s="47">
        <f t="shared" si="2"/>
        <v>130.96941457586618</v>
      </c>
      <c r="P7" s="9"/>
    </row>
    <row r="8" spans="1:133">
      <c r="A8" s="12"/>
      <c r="B8" s="44">
        <v>514</v>
      </c>
      <c r="C8" s="20" t="s">
        <v>22</v>
      </c>
      <c r="D8" s="46">
        <v>230407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230407</v>
      </c>
      <c r="O8" s="47">
        <f t="shared" si="2"/>
        <v>27.527718040621266</v>
      </c>
      <c r="P8" s="9"/>
    </row>
    <row r="9" spans="1:133">
      <c r="A9" s="12"/>
      <c r="B9" s="44">
        <v>515</v>
      </c>
      <c r="C9" s="20" t="s">
        <v>23</v>
      </c>
      <c r="D9" s="46">
        <v>254300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254300</v>
      </c>
      <c r="O9" s="47">
        <f t="shared" si="2"/>
        <v>30.382317801672642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194180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194180</v>
      </c>
      <c r="O10" s="47">
        <f t="shared" si="2"/>
        <v>23.19952210274791</v>
      </c>
      <c r="P10" s="9"/>
    </row>
    <row r="11" spans="1:133">
      <c r="A11" s="12"/>
      <c r="B11" s="44">
        <v>519</v>
      </c>
      <c r="C11" s="20" t="s">
        <v>25</v>
      </c>
      <c r="D11" s="46">
        <v>112682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112682</v>
      </c>
      <c r="O11" s="47">
        <f t="shared" si="2"/>
        <v>13.462604540023895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2227757</v>
      </c>
      <c r="E12" s="31">
        <f t="shared" si="3"/>
        <v>687549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2915306</v>
      </c>
      <c r="O12" s="43">
        <f t="shared" si="2"/>
        <v>348.30418160095581</v>
      </c>
      <c r="P12" s="10"/>
    </row>
    <row r="13" spans="1:133">
      <c r="A13" s="12"/>
      <c r="B13" s="44">
        <v>521</v>
      </c>
      <c r="C13" s="20" t="s">
        <v>27</v>
      </c>
      <c r="D13" s="46">
        <v>1031822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1031822</v>
      </c>
      <c r="O13" s="47">
        <f t="shared" si="2"/>
        <v>123.27622461170849</v>
      </c>
      <c r="P13" s="9"/>
    </row>
    <row r="14" spans="1:133">
      <c r="A14" s="12"/>
      <c r="B14" s="44">
        <v>522</v>
      </c>
      <c r="C14" s="20" t="s">
        <v>28</v>
      </c>
      <c r="D14" s="46">
        <v>22716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22716</v>
      </c>
      <c r="O14" s="47">
        <f t="shared" si="2"/>
        <v>2.7139784946236558</v>
      </c>
      <c r="P14" s="9"/>
    </row>
    <row r="15" spans="1:133">
      <c r="A15" s="12"/>
      <c r="B15" s="44">
        <v>523</v>
      </c>
      <c r="C15" s="20" t="s">
        <v>29</v>
      </c>
      <c r="D15" s="46">
        <v>841218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841218</v>
      </c>
      <c r="O15" s="47">
        <f t="shared" si="2"/>
        <v>100.50394265232975</v>
      </c>
      <c r="P15" s="9"/>
    </row>
    <row r="16" spans="1:133">
      <c r="A16" s="12"/>
      <c r="B16" s="44">
        <v>524</v>
      </c>
      <c r="C16" s="20" t="s">
        <v>30</v>
      </c>
      <c r="D16" s="46">
        <v>79056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79056</v>
      </c>
      <c r="O16" s="47">
        <f t="shared" si="2"/>
        <v>9.4451612903225808</v>
      </c>
      <c r="P16" s="9"/>
    </row>
    <row r="17" spans="1:16">
      <c r="A17" s="12"/>
      <c r="B17" s="44">
        <v>525</v>
      </c>
      <c r="C17" s="20" t="s">
        <v>31</v>
      </c>
      <c r="D17" s="46">
        <v>243446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243446</v>
      </c>
      <c r="O17" s="47">
        <f t="shared" si="2"/>
        <v>29.085543608124254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403010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403010</v>
      </c>
      <c r="O18" s="47">
        <f t="shared" si="2"/>
        <v>48.149342891278373</v>
      </c>
      <c r="P18" s="9"/>
    </row>
    <row r="19" spans="1:16">
      <c r="A19" s="12"/>
      <c r="B19" s="44">
        <v>527</v>
      </c>
      <c r="C19" s="20" t="s">
        <v>33</v>
      </c>
      <c r="D19" s="46">
        <v>7756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7756</v>
      </c>
      <c r="O19" s="47">
        <f t="shared" si="2"/>
        <v>0.92664277180406218</v>
      </c>
      <c r="P19" s="9"/>
    </row>
    <row r="20" spans="1:16">
      <c r="A20" s="12"/>
      <c r="B20" s="44">
        <v>529</v>
      </c>
      <c r="C20" s="20" t="s">
        <v>34</v>
      </c>
      <c r="D20" s="46">
        <v>1743</v>
      </c>
      <c r="E20" s="46">
        <v>284539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286282</v>
      </c>
      <c r="O20" s="47">
        <f t="shared" si="2"/>
        <v>34.203345280764637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111156</v>
      </c>
      <c r="E21" s="31">
        <f t="shared" si="5"/>
        <v>487796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384347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983299</v>
      </c>
      <c r="O21" s="43">
        <f t="shared" si="2"/>
        <v>117.478972520908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384347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384347</v>
      </c>
      <c r="O22" s="47">
        <f t="shared" si="2"/>
        <v>45.919593787335721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487796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487796</v>
      </c>
      <c r="O23" s="47">
        <f t="shared" si="2"/>
        <v>58.27909199522103</v>
      </c>
      <c r="P23" s="9"/>
    </row>
    <row r="24" spans="1:16">
      <c r="A24" s="12"/>
      <c r="B24" s="44">
        <v>537</v>
      </c>
      <c r="C24" s="20" t="s">
        <v>38</v>
      </c>
      <c r="D24" s="46">
        <v>72444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72444</v>
      </c>
      <c r="O24" s="47">
        <f t="shared" si="2"/>
        <v>8.6551971326164878</v>
      </c>
      <c r="P24" s="9"/>
    </row>
    <row r="25" spans="1:16">
      <c r="A25" s="12"/>
      <c r="B25" s="44">
        <v>539</v>
      </c>
      <c r="C25" s="20" t="s">
        <v>39</v>
      </c>
      <c r="D25" s="46">
        <v>38712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38712</v>
      </c>
      <c r="O25" s="47">
        <f t="shared" si="2"/>
        <v>4.6250896057347672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3187692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3187692</v>
      </c>
      <c r="O26" s="43">
        <f t="shared" si="2"/>
        <v>380.84731182795701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2777981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2777981</v>
      </c>
      <c r="O27" s="47">
        <f t="shared" si="2"/>
        <v>331.89737156511347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27219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27219</v>
      </c>
      <c r="O28" s="47">
        <f t="shared" si="2"/>
        <v>3.2519713261648744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382492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382492</v>
      </c>
      <c r="O29" s="47">
        <f t="shared" si="2"/>
        <v>45.697968936678613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15822</v>
      </c>
      <c r="E30" s="31">
        <f t="shared" si="8"/>
        <v>1043340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1059162</v>
      </c>
      <c r="O30" s="43">
        <f t="shared" si="2"/>
        <v>126.5426523297491</v>
      </c>
      <c r="P30" s="10"/>
    </row>
    <row r="31" spans="1:16">
      <c r="A31" s="13"/>
      <c r="B31" s="45">
        <v>552</v>
      </c>
      <c r="C31" s="21" t="s">
        <v>74</v>
      </c>
      <c r="D31" s="46">
        <v>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1000</v>
      </c>
      <c r="O31" s="47">
        <f t="shared" si="2"/>
        <v>0.11947431302270012</v>
      </c>
      <c r="P31" s="9"/>
    </row>
    <row r="32" spans="1:16">
      <c r="A32" s="13"/>
      <c r="B32" s="45">
        <v>553</v>
      </c>
      <c r="C32" s="21" t="s">
        <v>45</v>
      </c>
      <c r="D32" s="46">
        <v>9822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9822</v>
      </c>
      <c r="O32" s="47">
        <f t="shared" si="2"/>
        <v>1.1734767025089605</v>
      </c>
      <c r="P32" s="9"/>
    </row>
    <row r="33" spans="1:16">
      <c r="A33" s="13"/>
      <c r="B33" s="45">
        <v>554</v>
      </c>
      <c r="C33" s="21" t="s">
        <v>46</v>
      </c>
      <c r="D33" s="46">
        <v>0</v>
      </c>
      <c r="E33" s="46">
        <v>898362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898362</v>
      </c>
      <c r="O33" s="47">
        <f t="shared" si="2"/>
        <v>107.33118279569892</v>
      </c>
      <c r="P33" s="9"/>
    </row>
    <row r="34" spans="1:16">
      <c r="A34" s="13"/>
      <c r="B34" s="45">
        <v>559</v>
      </c>
      <c r="C34" s="21" t="s">
        <v>47</v>
      </c>
      <c r="D34" s="46">
        <v>5000</v>
      </c>
      <c r="E34" s="46">
        <v>144978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149978</v>
      </c>
      <c r="O34" s="47">
        <f t="shared" si="2"/>
        <v>17.918518518518518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SUM(D36:D38)</f>
        <v>292456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292456</v>
      </c>
      <c r="O35" s="43">
        <f t="shared" si="2"/>
        <v>34.940979689366785</v>
      </c>
      <c r="P35" s="10"/>
    </row>
    <row r="36" spans="1:16">
      <c r="A36" s="12"/>
      <c r="B36" s="44">
        <v>562</v>
      </c>
      <c r="C36" s="20" t="s">
        <v>49</v>
      </c>
      <c r="D36" s="46">
        <v>159985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159985</v>
      </c>
      <c r="O36" s="47">
        <f t="shared" si="2"/>
        <v>19.114097968936679</v>
      </c>
      <c r="P36" s="9"/>
    </row>
    <row r="37" spans="1:16">
      <c r="A37" s="12"/>
      <c r="B37" s="44">
        <v>563</v>
      </c>
      <c r="C37" s="20" t="s">
        <v>50</v>
      </c>
      <c r="D37" s="46">
        <v>50202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50202</v>
      </c>
      <c r="O37" s="47">
        <f t="shared" ref="O37:O56" si="11">(N37/O$58)</f>
        <v>5.9978494623655916</v>
      </c>
      <c r="P37" s="9"/>
    </row>
    <row r="38" spans="1:16">
      <c r="A38" s="12"/>
      <c r="B38" s="44">
        <v>564</v>
      </c>
      <c r="C38" s="20" t="s">
        <v>51</v>
      </c>
      <c r="D38" s="46">
        <v>82269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82269</v>
      </c>
      <c r="O38" s="47">
        <f t="shared" si="11"/>
        <v>9.8290322580645153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481075</v>
      </c>
      <c r="E39" s="31">
        <f t="shared" si="12"/>
        <v>35643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516718</v>
      </c>
      <c r="O39" s="43">
        <f t="shared" si="11"/>
        <v>61.734528076463562</v>
      </c>
      <c r="P39" s="9"/>
    </row>
    <row r="40" spans="1:16">
      <c r="A40" s="12"/>
      <c r="B40" s="44">
        <v>571</v>
      </c>
      <c r="C40" s="20" t="s">
        <v>54</v>
      </c>
      <c r="D40" s="46">
        <v>128796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128796</v>
      </c>
      <c r="O40" s="47">
        <f t="shared" si="11"/>
        <v>15.387813620071684</v>
      </c>
      <c r="P40" s="9"/>
    </row>
    <row r="41" spans="1:16">
      <c r="A41" s="12"/>
      <c r="B41" s="44">
        <v>572</v>
      </c>
      <c r="C41" s="20" t="s">
        <v>55</v>
      </c>
      <c r="D41" s="46">
        <v>311442</v>
      </c>
      <c r="E41" s="46">
        <v>35643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347085</v>
      </c>
      <c r="O41" s="47">
        <f t="shared" si="11"/>
        <v>41.467741935483872</v>
      </c>
      <c r="P41" s="9"/>
    </row>
    <row r="42" spans="1:16">
      <c r="A42" s="12"/>
      <c r="B42" s="44">
        <v>579</v>
      </c>
      <c r="C42" s="20" t="s">
        <v>56</v>
      </c>
      <c r="D42" s="46">
        <v>40837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40837</v>
      </c>
      <c r="O42" s="47">
        <f t="shared" si="11"/>
        <v>4.8789725209080048</v>
      </c>
      <c r="P42" s="9"/>
    </row>
    <row r="43" spans="1:16" ht="15.75">
      <c r="A43" s="28" t="s">
        <v>69</v>
      </c>
      <c r="B43" s="29"/>
      <c r="C43" s="30"/>
      <c r="D43" s="31">
        <f t="shared" ref="D43:M43" si="13">SUM(D44:D44)</f>
        <v>430347</v>
      </c>
      <c r="E43" s="31">
        <f t="shared" si="13"/>
        <v>1711230</v>
      </c>
      <c r="F43" s="31">
        <f t="shared" si="13"/>
        <v>0</v>
      </c>
      <c r="G43" s="31">
        <f t="shared" si="13"/>
        <v>614532</v>
      </c>
      <c r="H43" s="31">
        <f t="shared" si="13"/>
        <v>0</v>
      </c>
      <c r="I43" s="31">
        <f t="shared" si="13"/>
        <v>11459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6" si="14">SUM(D43:M43)</f>
        <v>2767568</v>
      </c>
      <c r="O43" s="43">
        <f t="shared" si="11"/>
        <v>330.65328554360815</v>
      </c>
      <c r="P43" s="9"/>
    </row>
    <row r="44" spans="1:16">
      <c r="A44" s="12"/>
      <c r="B44" s="44">
        <v>581</v>
      </c>
      <c r="C44" s="20" t="s">
        <v>57</v>
      </c>
      <c r="D44" s="46">
        <v>430347</v>
      </c>
      <c r="E44" s="46">
        <v>1711230</v>
      </c>
      <c r="F44" s="46">
        <v>0</v>
      </c>
      <c r="G44" s="46">
        <v>614532</v>
      </c>
      <c r="H44" s="46">
        <v>0</v>
      </c>
      <c r="I44" s="46">
        <v>11459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2767568</v>
      </c>
      <c r="O44" s="47">
        <f t="shared" si="11"/>
        <v>330.65328554360815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SUM(D46:D55)</f>
        <v>0</v>
      </c>
      <c r="E45" s="31">
        <f t="shared" si="15"/>
        <v>304353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304353</v>
      </c>
      <c r="O45" s="43">
        <f t="shared" si="11"/>
        <v>36.362365591397847</v>
      </c>
      <c r="P45" s="9"/>
    </row>
    <row r="46" spans="1:16">
      <c r="A46" s="12"/>
      <c r="B46" s="44">
        <v>604</v>
      </c>
      <c r="C46" s="20" t="s">
        <v>61</v>
      </c>
      <c r="D46" s="46">
        <v>0</v>
      </c>
      <c r="E46" s="46">
        <v>108731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108731</v>
      </c>
      <c r="O46" s="47">
        <f t="shared" si="11"/>
        <v>12.990561529271206</v>
      </c>
      <c r="P46" s="9"/>
    </row>
    <row r="47" spans="1:16">
      <c r="A47" s="12"/>
      <c r="B47" s="44">
        <v>608</v>
      </c>
      <c r="C47" s="20" t="s">
        <v>62</v>
      </c>
      <c r="D47" s="46">
        <v>0</v>
      </c>
      <c r="E47" s="46">
        <v>1075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1075</v>
      </c>
      <c r="O47" s="47">
        <f t="shared" si="11"/>
        <v>0.12843488649940263</v>
      </c>
      <c r="P47" s="9"/>
    </row>
    <row r="48" spans="1:16">
      <c r="A48" s="12"/>
      <c r="B48" s="44">
        <v>614</v>
      </c>
      <c r="C48" s="20" t="s">
        <v>63</v>
      </c>
      <c r="D48" s="46">
        <v>0</v>
      </c>
      <c r="E48" s="46">
        <v>38824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38824</v>
      </c>
      <c r="O48" s="47">
        <f t="shared" si="11"/>
        <v>4.6384707287933091</v>
      </c>
      <c r="P48" s="9"/>
    </row>
    <row r="49" spans="1:119">
      <c r="A49" s="12"/>
      <c r="B49" s="44">
        <v>634</v>
      </c>
      <c r="C49" s="20" t="s">
        <v>64</v>
      </c>
      <c r="D49" s="46">
        <v>0</v>
      </c>
      <c r="E49" s="46">
        <v>7565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7565</v>
      </c>
      <c r="O49" s="47">
        <f t="shared" si="11"/>
        <v>0.9038231780167264</v>
      </c>
      <c r="P49" s="9"/>
    </row>
    <row r="50" spans="1:119">
      <c r="A50" s="12"/>
      <c r="B50" s="44">
        <v>654</v>
      </c>
      <c r="C50" s="20" t="s">
        <v>65</v>
      </c>
      <c r="D50" s="46">
        <v>0</v>
      </c>
      <c r="E50" s="46">
        <v>36395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36395</v>
      </c>
      <c r="O50" s="47">
        <f t="shared" si="11"/>
        <v>4.3482676224611705</v>
      </c>
      <c r="P50" s="9"/>
    </row>
    <row r="51" spans="1:119">
      <c r="A51" s="12"/>
      <c r="B51" s="44">
        <v>674</v>
      </c>
      <c r="C51" s="20" t="s">
        <v>66</v>
      </c>
      <c r="D51" s="46">
        <v>0</v>
      </c>
      <c r="E51" s="46">
        <v>13703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13703</v>
      </c>
      <c r="O51" s="47">
        <f t="shared" si="11"/>
        <v>1.6371565113500597</v>
      </c>
      <c r="P51" s="9"/>
    </row>
    <row r="52" spans="1:119">
      <c r="A52" s="12"/>
      <c r="B52" s="44">
        <v>694</v>
      </c>
      <c r="C52" s="20" t="s">
        <v>67</v>
      </c>
      <c r="D52" s="46">
        <v>0</v>
      </c>
      <c r="E52" s="46">
        <v>1718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1718</v>
      </c>
      <c r="O52" s="47">
        <f t="shared" si="11"/>
        <v>0.20525686977299881</v>
      </c>
      <c r="P52" s="9"/>
    </row>
    <row r="53" spans="1:119">
      <c r="A53" s="12"/>
      <c r="B53" s="44">
        <v>724</v>
      </c>
      <c r="C53" s="20" t="s">
        <v>68</v>
      </c>
      <c r="D53" s="46">
        <v>0</v>
      </c>
      <c r="E53" s="46">
        <v>25212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25212</v>
      </c>
      <c r="O53" s="47">
        <f t="shared" si="11"/>
        <v>3.0121863799283153</v>
      </c>
      <c r="P53" s="9"/>
    </row>
    <row r="54" spans="1:119">
      <c r="A54" s="12"/>
      <c r="B54" s="44">
        <v>744</v>
      </c>
      <c r="C54" s="20" t="s">
        <v>70</v>
      </c>
      <c r="D54" s="46">
        <v>0</v>
      </c>
      <c r="E54" s="46">
        <v>14590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14590</v>
      </c>
      <c r="O54" s="47">
        <f t="shared" si="11"/>
        <v>1.7431302270011948</v>
      </c>
      <c r="P54" s="9"/>
    </row>
    <row r="55" spans="1:119" ht="15.75" thickBot="1">
      <c r="A55" s="12"/>
      <c r="B55" s="44">
        <v>764</v>
      </c>
      <c r="C55" s="20" t="s">
        <v>71</v>
      </c>
      <c r="D55" s="46">
        <v>0</v>
      </c>
      <c r="E55" s="46">
        <v>56540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56540</v>
      </c>
      <c r="O55" s="47">
        <f t="shared" si="11"/>
        <v>6.7550776583034651</v>
      </c>
      <c r="P55" s="9"/>
    </row>
    <row r="56" spans="1:119" ht="16.5" thickBot="1">
      <c r="A56" s="14" t="s">
        <v>10</v>
      </c>
      <c r="B56" s="23"/>
      <c r="C56" s="22"/>
      <c r="D56" s="15">
        <f t="shared" ref="D56:M56" si="16">SUM(D5,D12,D21,D26,D30,D35,D39,D43,D45)</f>
        <v>5767024</v>
      </c>
      <c r="E56" s="15">
        <f t="shared" si="16"/>
        <v>7506293</v>
      </c>
      <c r="F56" s="15">
        <f t="shared" si="16"/>
        <v>194180</v>
      </c>
      <c r="G56" s="15">
        <f t="shared" si="16"/>
        <v>614532</v>
      </c>
      <c r="H56" s="15">
        <f t="shared" si="16"/>
        <v>0</v>
      </c>
      <c r="I56" s="15">
        <f t="shared" si="16"/>
        <v>395806</v>
      </c>
      <c r="J56" s="15">
        <f t="shared" si="16"/>
        <v>0</v>
      </c>
      <c r="K56" s="15">
        <f t="shared" si="16"/>
        <v>0</v>
      </c>
      <c r="L56" s="15">
        <f t="shared" si="16"/>
        <v>0</v>
      </c>
      <c r="M56" s="15">
        <f t="shared" si="16"/>
        <v>0</v>
      </c>
      <c r="N56" s="15">
        <f t="shared" si="14"/>
        <v>14477835</v>
      </c>
      <c r="O56" s="37">
        <f t="shared" si="11"/>
        <v>1729.7293906810037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118" t="s">
        <v>78</v>
      </c>
      <c r="M58" s="118"/>
      <c r="N58" s="118"/>
      <c r="O58" s="41">
        <v>8370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76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1095491</v>
      </c>
      <c r="E5" s="26">
        <f t="shared" si="0"/>
        <v>1152660</v>
      </c>
      <c r="F5" s="26">
        <f t="shared" si="0"/>
        <v>202095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2450246</v>
      </c>
      <c r="O5" s="32">
        <f t="shared" ref="O5:O36" si="2">(N5/O$60)</f>
        <v>292.91643753735804</v>
      </c>
      <c r="P5" s="6"/>
    </row>
    <row r="6" spans="1:133">
      <c r="A6" s="12"/>
      <c r="B6" s="44">
        <v>511</v>
      </c>
      <c r="C6" s="20" t="s">
        <v>20</v>
      </c>
      <c r="D6" s="46">
        <v>653260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653260</v>
      </c>
      <c r="O6" s="47">
        <f t="shared" si="2"/>
        <v>78.094441123729823</v>
      </c>
      <c r="P6" s="9"/>
    </row>
    <row r="7" spans="1:133">
      <c r="A7" s="12"/>
      <c r="B7" s="44">
        <v>513</v>
      </c>
      <c r="C7" s="20" t="s">
        <v>21</v>
      </c>
      <c r="D7" s="46">
        <v>0</v>
      </c>
      <c r="E7" s="46">
        <v>1116594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1116594</v>
      </c>
      <c r="O7" s="47">
        <f t="shared" si="2"/>
        <v>133.48404064554691</v>
      </c>
      <c r="P7" s="9"/>
    </row>
    <row r="8" spans="1:133">
      <c r="A8" s="12"/>
      <c r="B8" s="44">
        <v>514</v>
      </c>
      <c r="C8" s="20" t="s">
        <v>22</v>
      </c>
      <c r="D8" s="46">
        <v>50012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50012</v>
      </c>
      <c r="O8" s="47">
        <f t="shared" si="2"/>
        <v>5.9787208607292293</v>
      </c>
      <c r="P8" s="9"/>
    </row>
    <row r="9" spans="1:133">
      <c r="A9" s="12"/>
      <c r="B9" s="44">
        <v>515</v>
      </c>
      <c r="C9" s="20" t="s">
        <v>23</v>
      </c>
      <c r="D9" s="46">
        <v>235917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235917</v>
      </c>
      <c r="O9" s="47">
        <f t="shared" si="2"/>
        <v>28.202869097429765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202095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202095</v>
      </c>
      <c r="O10" s="47">
        <f t="shared" si="2"/>
        <v>24.159593544530782</v>
      </c>
      <c r="P10" s="9"/>
    </row>
    <row r="11" spans="1:133">
      <c r="A11" s="12"/>
      <c r="B11" s="44">
        <v>519</v>
      </c>
      <c r="C11" s="20" t="s">
        <v>25</v>
      </c>
      <c r="D11" s="46">
        <v>156302</v>
      </c>
      <c r="E11" s="46">
        <v>36066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192368</v>
      </c>
      <c r="O11" s="47">
        <f t="shared" si="2"/>
        <v>22.996772265391513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886993</v>
      </c>
      <c r="E12" s="31">
        <f t="shared" si="3"/>
        <v>2496186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3383179</v>
      </c>
      <c r="O12" s="43">
        <f t="shared" si="2"/>
        <v>404.4445905558876</v>
      </c>
      <c r="P12" s="10"/>
    </row>
    <row r="13" spans="1:133">
      <c r="A13" s="12"/>
      <c r="B13" s="44">
        <v>521</v>
      </c>
      <c r="C13" s="20" t="s">
        <v>27</v>
      </c>
      <c r="D13" s="46">
        <v>6100</v>
      </c>
      <c r="E13" s="46">
        <v>1267483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1273583</v>
      </c>
      <c r="O13" s="47">
        <f t="shared" si="2"/>
        <v>152.25140466228333</v>
      </c>
      <c r="P13" s="9"/>
    </row>
    <row r="14" spans="1:133">
      <c r="A14" s="12"/>
      <c r="B14" s="44">
        <v>522</v>
      </c>
      <c r="C14" s="20" t="s">
        <v>28</v>
      </c>
      <c r="D14" s="46">
        <v>25665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25665</v>
      </c>
      <c r="O14" s="47">
        <f t="shared" si="2"/>
        <v>3.0681410639569635</v>
      </c>
      <c r="P14" s="9"/>
    </row>
    <row r="15" spans="1:133">
      <c r="A15" s="12"/>
      <c r="B15" s="44">
        <v>523</v>
      </c>
      <c r="C15" s="20" t="s">
        <v>29</v>
      </c>
      <c r="D15" s="46">
        <v>38075</v>
      </c>
      <c r="E15" s="46">
        <v>701841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739916</v>
      </c>
      <c r="O15" s="47">
        <f t="shared" si="2"/>
        <v>88.453795576808133</v>
      </c>
      <c r="P15" s="9"/>
    </row>
    <row r="16" spans="1:133">
      <c r="A16" s="12"/>
      <c r="B16" s="44">
        <v>524</v>
      </c>
      <c r="C16" s="20" t="s">
        <v>30</v>
      </c>
      <c r="D16" s="46">
        <v>82624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82624</v>
      </c>
      <c r="O16" s="47">
        <f t="shared" si="2"/>
        <v>9.8773460848774661</v>
      </c>
      <c r="P16" s="9"/>
    </row>
    <row r="17" spans="1:16">
      <c r="A17" s="12"/>
      <c r="B17" s="44">
        <v>525</v>
      </c>
      <c r="C17" s="20" t="s">
        <v>31</v>
      </c>
      <c r="D17" s="46">
        <v>729191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729191</v>
      </c>
      <c r="O17" s="47">
        <f t="shared" si="2"/>
        <v>87.171667662881049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361284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361284</v>
      </c>
      <c r="O18" s="47">
        <f t="shared" si="2"/>
        <v>43.189958158995815</v>
      </c>
      <c r="P18" s="9"/>
    </row>
    <row r="19" spans="1:16">
      <c r="A19" s="12"/>
      <c r="B19" s="44">
        <v>527</v>
      </c>
      <c r="C19" s="20" t="s">
        <v>33</v>
      </c>
      <c r="D19" s="46">
        <v>5337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5337</v>
      </c>
      <c r="O19" s="47">
        <f t="shared" si="2"/>
        <v>0.63801554094441126</v>
      </c>
      <c r="P19" s="9"/>
    </row>
    <row r="20" spans="1:16">
      <c r="A20" s="12"/>
      <c r="B20" s="44">
        <v>529</v>
      </c>
      <c r="C20" s="20" t="s">
        <v>34</v>
      </c>
      <c r="D20" s="46">
        <v>1</v>
      </c>
      <c r="E20" s="46">
        <v>165578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165579</v>
      </c>
      <c r="O20" s="47">
        <f t="shared" si="2"/>
        <v>19.794261805140465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140232</v>
      </c>
      <c r="E21" s="31">
        <f t="shared" si="5"/>
        <v>492949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428361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1061542</v>
      </c>
      <c r="O21" s="43">
        <f t="shared" si="2"/>
        <v>126.90280932456665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428361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428361</v>
      </c>
      <c r="O22" s="47">
        <f t="shared" si="2"/>
        <v>51.208726838015544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492949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492949</v>
      </c>
      <c r="O23" s="47">
        <f t="shared" si="2"/>
        <v>58.929946204423189</v>
      </c>
      <c r="P23" s="9"/>
    </row>
    <row r="24" spans="1:16">
      <c r="A24" s="12"/>
      <c r="B24" s="44">
        <v>537</v>
      </c>
      <c r="C24" s="20" t="s">
        <v>38</v>
      </c>
      <c r="D24" s="46">
        <v>83728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83728</v>
      </c>
      <c r="O24" s="47">
        <f t="shared" si="2"/>
        <v>10.009324566646743</v>
      </c>
      <c r="P24" s="9"/>
    </row>
    <row r="25" spans="1:16">
      <c r="A25" s="12"/>
      <c r="B25" s="44">
        <v>539</v>
      </c>
      <c r="C25" s="20" t="s">
        <v>39</v>
      </c>
      <c r="D25" s="46">
        <v>56504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56504</v>
      </c>
      <c r="O25" s="47">
        <f t="shared" si="2"/>
        <v>6.7548117154811713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1437</v>
      </c>
      <c r="E26" s="31">
        <f t="shared" si="6"/>
        <v>5948713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5950150</v>
      </c>
      <c r="O26" s="43">
        <f t="shared" si="2"/>
        <v>711.31500298864319</v>
      </c>
      <c r="P26" s="10"/>
    </row>
    <row r="27" spans="1:16">
      <c r="A27" s="12"/>
      <c r="B27" s="44">
        <v>541</v>
      </c>
      <c r="C27" s="20" t="s">
        <v>41</v>
      </c>
      <c r="D27" s="46">
        <v>1437</v>
      </c>
      <c r="E27" s="46">
        <v>5462746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5464183</v>
      </c>
      <c r="O27" s="47">
        <f t="shared" si="2"/>
        <v>653.2197250448296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30241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30241</v>
      </c>
      <c r="O28" s="47">
        <f t="shared" si="2"/>
        <v>3.6151823072325167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455726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455726</v>
      </c>
      <c r="O29" s="47">
        <f t="shared" si="2"/>
        <v>54.480095636580991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16837</v>
      </c>
      <c r="E30" s="31">
        <f t="shared" si="8"/>
        <v>494915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511752</v>
      </c>
      <c r="O30" s="43">
        <f t="shared" si="2"/>
        <v>61.177764494919309</v>
      </c>
      <c r="P30" s="10"/>
    </row>
    <row r="31" spans="1:16">
      <c r="A31" s="13"/>
      <c r="B31" s="45">
        <v>552</v>
      </c>
      <c r="C31" s="21" t="s">
        <v>74</v>
      </c>
      <c r="D31" s="46">
        <v>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2000</v>
      </c>
      <c r="O31" s="47">
        <f t="shared" si="2"/>
        <v>0.23909145248057381</v>
      </c>
      <c r="P31" s="9"/>
    </row>
    <row r="32" spans="1:16">
      <c r="A32" s="13"/>
      <c r="B32" s="45">
        <v>553</v>
      </c>
      <c r="C32" s="21" t="s">
        <v>45</v>
      </c>
      <c r="D32" s="46">
        <v>9837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9837</v>
      </c>
      <c r="O32" s="47">
        <f t="shared" si="2"/>
        <v>1.1759713090257022</v>
      </c>
      <c r="P32" s="9"/>
    </row>
    <row r="33" spans="1:16">
      <c r="A33" s="13"/>
      <c r="B33" s="45">
        <v>554</v>
      </c>
      <c r="C33" s="21" t="s">
        <v>46</v>
      </c>
      <c r="D33" s="46">
        <v>0</v>
      </c>
      <c r="E33" s="46">
        <v>469325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469325</v>
      </c>
      <c r="O33" s="47">
        <f t="shared" si="2"/>
        <v>56.105797967722651</v>
      </c>
      <c r="P33" s="9"/>
    </row>
    <row r="34" spans="1:16">
      <c r="A34" s="13"/>
      <c r="B34" s="45">
        <v>559</v>
      </c>
      <c r="C34" s="21" t="s">
        <v>47</v>
      </c>
      <c r="D34" s="46">
        <v>5000</v>
      </c>
      <c r="E34" s="46">
        <v>25590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30590</v>
      </c>
      <c r="O34" s="47">
        <f t="shared" si="2"/>
        <v>3.6569037656903767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81954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81954</v>
      </c>
      <c r="O35" s="43">
        <f t="shared" si="2"/>
        <v>9.7972504482964737</v>
      </c>
      <c r="P35" s="10"/>
    </row>
    <row r="36" spans="1:16">
      <c r="A36" s="12"/>
      <c r="B36" s="44">
        <v>562</v>
      </c>
      <c r="C36" s="20" t="s">
        <v>49</v>
      </c>
      <c r="D36" s="46">
        <v>38227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38227</v>
      </c>
      <c r="O36" s="47">
        <f t="shared" si="2"/>
        <v>4.5698744769874473</v>
      </c>
      <c r="P36" s="9"/>
    </row>
    <row r="37" spans="1:16">
      <c r="A37" s="12"/>
      <c r="B37" s="44">
        <v>563</v>
      </c>
      <c r="C37" s="20" t="s">
        <v>50</v>
      </c>
      <c r="D37" s="46">
        <v>25432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25432</v>
      </c>
      <c r="O37" s="47">
        <f t="shared" ref="O37:O58" si="11">(N37/O$60)</f>
        <v>3.0402869097429766</v>
      </c>
      <c r="P37" s="9"/>
    </row>
    <row r="38" spans="1:16">
      <c r="A38" s="12"/>
      <c r="B38" s="44">
        <v>564</v>
      </c>
      <c r="C38" s="20" t="s">
        <v>51</v>
      </c>
      <c r="D38" s="46">
        <v>18045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18045</v>
      </c>
      <c r="O38" s="47">
        <f t="shared" si="11"/>
        <v>2.1572026300059775</v>
      </c>
      <c r="P38" s="9"/>
    </row>
    <row r="39" spans="1:16">
      <c r="A39" s="12"/>
      <c r="B39" s="44">
        <v>569</v>
      </c>
      <c r="C39" s="20" t="s">
        <v>52</v>
      </c>
      <c r="D39" s="46">
        <v>250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250</v>
      </c>
      <c r="O39" s="47">
        <f t="shared" si="11"/>
        <v>2.9886431560071727E-2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SUM(D41:D43)</f>
        <v>802146</v>
      </c>
      <c r="E40" s="31">
        <f t="shared" si="12"/>
        <v>42885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845031</v>
      </c>
      <c r="O40" s="43">
        <f t="shared" si="11"/>
        <v>101.01984459055589</v>
      </c>
      <c r="P40" s="9"/>
    </row>
    <row r="41" spans="1:16">
      <c r="A41" s="12"/>
      <c r="B41" s="44">
        <v>571</v>
      </c>
      <c r="C41" s="20" t="s">
        <v>54</v>
      </c>
      <c r="D41" s="46">
        <v>117446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117446</v>
      </c>
      <c r="O41" s="47">
        <f t="shared" si="11"/>
        <v>14.040167364016737</v>
      </c>
      <c r="P41" s="9"/>
    </row>
    <row r="42" spans="1:16">
      <c r="A42" s="12"/>
      <c r="B42" s="44">
        <v>572</v>
      </c>
      <c r="C42" s="20" t="s">
        <v>55</v>
      </c>
      <c r="D42" s="46">
        <v>34770</v>
      </c>
      <c r="E42" s="46">
        <v>42885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77655</v>
      </c>
      <c r="O42" s="47">
        <f t="shared" si="11"/>
        <v>9.2833233711894803</v>
      </c>
      <c r="P42" s="9"/>
    </row>
    <row r="43" spans="1:16">
      <c r="A43" s="12"/>
      <c r="B43" s="44">
        <v>579</v>
      </c>
      <c r="C43" s="20" t="s">
        <v>56</v>
      </c>
      <c r="D43" s="46">
        <v>649930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649930</v>
      </c>
      <c r="O43" s="47">
        <f t="shared" si="11"/>
        <v>77.69635385534967</v>
      </c>
      <c r="P43" s="9"/>
    </row>
    <row r="44" spans="1:16" ht="15.75">
      <c r="A44" s="28" t="s">
        <v>69</v>
      </c>
      <c r="B44" s="29"/>
      <c r="C44" s="30"/>
      <c r="D44" s="31">
        <f t="shared" ref="D44:M44" si="13">SUM(D45:D46)</f>
        <v>1229068</v>
      </c>
      <c r="E44" s="31">
        <f t="shared" si="13"/>
        <v>1804525</v>
      </c>
      <c r="F44" s="31">
        <f t="shared" si="13"/>
        <v>363886</v>
      </c>
      <c r="G44" s="31">
        <f t="shared" si="13"/>
        <v>490000</v>
      </c>
      <c r="H44" s="31">
        <f t="shared" si="13"/>
        <v>0</v>
      </c>
      <c r="I44" s="31">
        <f t="shared" si="13"/>
        <v>11459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8" si="14">SUM(D44:M44)</f>
        <v>3898938</v>
      </c>
      <c r="O44" s="43">
        <f t="shared" si="11"/>
        <v>466.10137477585175</v>
      </c>
      <c r="P44" s="9"/>
    </row>
    <row r="45" spans="1:16">
      <c r="A45" s="12"/>
      <c r="B45" s="44">
        <v>581</v>
      </c>
      <c r="C45" s="20" t="s">
        <v>57</v>
      </c>
      <c r="D45" s="46">
        <v>1229068</v>
      </c>
      <c r="E45" s="46">
        <v>1734926</v>
      </c>
      <c r="F45" s="46">
        <v>363886</v>
      </c>
      <c r="G45" s="46">
        <v>490000</v>
      </c>
      <c r="H45" s="46">
        <v>0</v>
      </c>
      <c r="I45" s="46">
        <v>11459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3829339</v>
      </c>
      <c r="O45" s="47">
        <f t="shared" si="11"/>
        <v>457.78111177525403</v>
      </c>
      <c r="P45" s="9"/>
    </row>
    <row r="46" spans="1:16">
      <c r="A46" s="12"/>
      <c r="B46" s="44">
        <v>587</v>
      </c>
      <c r="C46" s="20" t="s">
        <v>59</v>
      </c>
      <c r="D46" s="46">
        <v>0</v>
      </c>
      <c r="E46" s="46">
        <v>69599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69599</v>
      </c>
      <c r="O46" s="47">
        <f t="shared" si="11"/>
        <v>8.3202630005977287</v>
      </c>
      <c r="P46" s="9"/>
    </row>
    <row r="47" spans="1:16" ht="15.75">
      <c r="A47" s="28" t="s">
        <v>60</v>
      </c>
      <c r="B47" s="29"/>
      <c r="C47" s="30"/>
      <c r="D47" s="31">
        <f t="shared" ref="D47:M47" si="15">SUM(D48:D57)</f>
        <v>0</v>
      </c>
      <c r="E47" s="31">
        <f t="shared" si="15"/>
        <v>258843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258843</v>
      </c>
      <c r="O47" s="43">
        <f t="shared" si="11"/>
        <v>30.943574417214585</v>
      </c>
      <c r="P47" s="9"/>
    </row>
    <row r="48" spans="1:16">
      <c r="A48" s="12"/>
      <c r="B48" s="44">
        <v>604</v>
      </c>
      <c r="C48" s="20" t="s">
        <v>61</v>
      </c>
      <c r="D48" s="46">
        <v>0</v>
      </c>
      <c r="E48" s="46">
        <v>92473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92473</v>
      </c>
      <c r="O48" s="47">
        <f t="shared" si="11"/>
        <v>11.054751942618051</v>
      </c>
      <c r="P48" s="9"/>
    </row>
    <row r="49" spans="1:119">
      <c r="A49" s="12"/>
      <c r="B49" s="44">
        <v>608</v>
      </c>
      <c r="C49" s="20" t="s">
        <v>62</v>
      </c>
      <c r="D49" s="46">
        <v>0</v>
      </c>
      <c r="E49" s="46">
        <v>914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914</v>
      </c>
      <c r="O49" s="47">
        <f t="shared" si="11"/>
        <v>0.10926479378362224</v>
      </c>
      <c r="P49" s="9"/>
    </row>
    <row r="50" spans="1:119">
      <c r="A50" s="12"/>
      <c r="B50" s="44">
        <v>614</v>
      </c>
      <c r="C50" s="20" t="s">
        <v>63</v>
      </c>
      <c r="D50" s="46">
        <v>0</v>
      </c>
      <c r="E50" s="46">
        <v>33019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33019</v>
      </c>
      <c r="O50" s="47">
        <f t="shared" si="11"/>
        <v>3.9472803347280334</v>
      </c>
      <c r="P50" s="9"/>
    </row>
    <row r="51" spans="1:119">
      <c r="A51" s="12"/>
      <c r="B51" s="44">
        <v>634</v>
      </c>
      <c r="C51" s="20" t="s">
        <v>64</v>
      </c>
      <c r="D51" s="46">
        <v>0</v>
      </c>
      <c r="E51" s="46">
        <v>6434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6434</v>
      </c>
      <c r="O51" s="47">
        <f t="shared" si="11"/>
        <v>0.76915720263000598</v>
      </c>
      <c r="P51" s="9"/>
    </row>
    <row r="52" spans="1:119">
      <c r="A52" s="12"/>
      <c r="B52" s="44">
        <v>654</v>
      </c>
      <c r="C52" s="20" t="s">
        <v>65</v>
      </c>
      <c r="D52" s="46">
        <v>0</v>
      </c>
      <c r="E52" s="46">
        <v>30953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30953</v>
      </c>
      <c r="O52" s="47">
        <f t="shared" si="11"/>
        <v>3.7002988643156005</v>
      </c>
      <c r="P52" s="9"/>
    </row>
    <row r="53" spans="1:119">
      <c r="A53" s="12"/>
      <c r="B53" s="44">
        <v>674</v>
      </c>
      <c r="C53" s="20" t="s">
        <v>66</v>
      </c>
      <c r="D53" s="46">
        <v>0</v>
      </c>
      <c r="E53" s="46">
        <v>11654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11654</v>
      </c>
      <c r="O53" s="47">
        <f t="shared" si="11"/>
        <v>1.3931858936043036</v>
      </c>
      <c r="P53" s="9"/>
    </row>
    <row r="54" spans="1:119">
      <c r="A54" s="12"/>
      <c r="B54" s="44">
        <v>694</v>
      </c>
      <c r="C54" s="20" t="s">
        <v>67</v>
      </c>
      <c r="D54" s="46">
        <v>0</v>
      </c>
      <c r="E54" s="46">
        <v>1461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1461</v>
      </c>
      <c r="O54" s="47">
        <f t="shared" si="11"/>
        <v>0.17465630603705917</v>
      </c>
      <c r="P54" s="9"/>
    </row>
    <row r="55" spans="1:119">
      <c r="A55" s="12"/>
      <c r="B55" s="44">
        <v>724</v>
      </c>
      <c r="C55" s="20" t="s">
        <v>68</v>
      </c>
      <c r="D55" s="46">
        <v>0</v>
      </c>
      <c r="E55" s="46">
        <v>21441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21441</v>
      </c>
      <c r="O55" s="47">
        <f t="shared" si="11"/>
        <v>2.5631799163179916</v>
      </c>
      <c r="P55" s="9"/>
    </row>
    <row r="56" spans="1:119">
      <c r="A56" s="12"/>
      <c r="B56" s="44">
        <v>744</v>
      </c>
      <c r="C56" s="20" t="s">
        <v>70</v>
      </c>
      <c r="D56" s="46">
        <v>0</v>
      </c>
      <c r="E56" s="46">
        <v>12409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12409</v>
      </c>
      <c r="O56" s="47">
        <f t="shared" si="11"/>
        <v>1.4834429169157202</v>
      </c>
      <c r="P56" s="9"/>
    </row>
    <row r="57" spans="1:119" ht="15.75" thickBot="1">
      <c r="A57" s="12"/>
      <c r="B57" s="44">
        <v>764</v>
      </c>
      <c r="C57" s="20" t="s">
        <v>71</v>
      </c>
      <c r="D57" s="46">
        <v>0</v>
      </c>
      <c r="E57" s="46">
        <v>48085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48085</v>
      </c>
      <c r="O57" s="47">
        <f t="shared" si="11"/>
        <v>5.7483562462641959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6">SUM(D5,D12,D21,D26,D30,D35,D40,D44,D47)</f>
        <v>4254158</v>
      </c>
      <c r="E58" s="15">
        <f t="shared" si="16"/>
        <v>12691676</v>
      </c>
      <c r="F58" s="15">
        <f t="shared" si="16"/>
        <v>565981</v>
      </c>
      <c r="G58" s="15">
        <f t="shared" si="16"/>
        <v>490000</v>
      </c>
      <c r="H58" s="15">
        <f t="shared" si="16"/>
        <v>0</v>
      </c>
      <c r="I58" s="15">
        <f t="shared" si="16"/>
        <v>439820</v>
      </c>
      <c r="J58" s="15">
        <f t="shared" si="16"/>
        <v>0</v>
      </c>
      <c r="K58" s="15">
        <f t="shared" si="16"/>
        <v>0</v>
      </c>
      <c r="L58" s="15">
        <f t="shared" si="16"/>
        <v>0</v>
      </c>
      <c r="M58" s="15">
        <f t="shared" si="16"/>
        <v>0</v>
      </c>
      <c r="N58" s="15">
        <f t="shared" si="14"/>
        <v>18441635</v>
      </c>
      <c r="O58" s="37">
        <f t="shared" si="11"/>
        <v>2204.6186491332933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75</v>
      </c>
      <c r="M60" s="118"/>
      <c r="N60" s="118"/>
      <c r="O60" s="41">
        <v>8365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thickBot="1">
      <c r="A62" s="120" t="s">
        <v>76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A62:O62"/>
    <mergeCell ref="L60:N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883537</v>
      </c>
      <c r="E5" s="26">
        <f t="shared" si="0"/>
        <v>1148794</v>
      </c>
      <c r="F5" s="26">
        <f t="shared" si="0"/>
        <v>342960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2375291</v>
      </c>
      <c r="O5" s="32">
        <f t="shared" ref="O5:O36" si="2">(N5/O$60)</f>
        <v>288.9648418491484</v>
      </c>
      <c r="P5" s="6"/>
    </row>
    <row r="6" spans="1:133">
      <c r="A6" s="12"/>
      <c r="B6" s="44">
        <v>511</v>
      </c>
      <c r="C6" s="20" t="s">
        <v>20</v>
      </c>
      <c r="D6" s="46">
        <v>596176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596176</v>
      </c>
      <c r="O6" s="47">
        <f t="shared" si="2"/>
        <v>72.527493917274938</v>
      </c>
      <c r="P6" s="9"/>
    </row>
    <row r="7" spans="1:133">
      <c r="A7" s="12"/>
      <c r="B7" s="44">
        <v>513</v>
      </c>
      <c r="C7" s="20" t="s">
        <v>21</v>
      </c>
      <c r="D7" s="46">
        <v>0</v>
      </c>
      <c r="E7" s="46">
        <v>1097044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1097044</v>
      </c>
      <c r="O7" s="47">
        <f t="shared" si="2"/>
        <v>133.46034063260342</v>
      </c>
      <c r="P7" s="9"/>
    </row>
    <row r="8" spans="1:133">
      <c r="A8" s="12"/>
      <c r="B8" s="44">
        <v>514</v>
      </c>
      <c r="C8" s="20" t="s">
        <v>22</v>
      </c>
      <c r="D8" s="46">
        <v>43663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43663</v>
      </c>
      <c r="O8" s="47">
        <f t="shared" si="2"/>
        <v>5.3118004866180053</v>
      </c>
      <c r="P8" s="9"/>
    </row>
    <row r="9" spans="1:133">
      <c r="A9" s="12"/>
      <c r="B9" s="44">
        <v>515</v>
      </c>
      <c r="C9" s="20" t="s">
        <v>23</v>
      </c>
      <c r="D9" s="46">
        <v>176879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176879</v>
      </c>
      <c r="O9" s="47">
        <f t="shared" si="2"/>
        <v>21.518126520681264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342960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342960</v>
      </c>
      <c r="O10" s="47">
        <f t="shared" si="2"/>
        <v>41.722627737226276</v>
      </c>
      <c r="P10" s="9"/>
    </row>
    <row r="11" spans="1:133">
      <c r="A11" s="12"/>
      <c r="B11" s="44">
        <v>519</v>
      </c>
      <c r="C11" s="20" t="s">
        <v>25</v>
      </c>
      <c r="D11" s="46">
        <v>66819</v>
      </c>
      <c r="E11" s="46">
        <v>51750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118569</v>
      </c>
      <c r="O11" s="47">
        <f t="shared" si="2"/>
        <v>14.424452554744526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497887</v>
      </c>
      <c r="E12" s="31">
        <f t="shared" si="3"/>
        <v>2360371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2858258</v>
      </c>
      <c r="O12" s="43">
        <f t="shared" si="2"/>
        <v>347.71995133819951</v>
      </c>
      <c r="P12" s="10"/>
    </row>
    <row r="13" spans="1:133">
      <c r="A13" s="12"/>
      <c r="B13" s="44">
        <v>521</v>
      </c>
      <c r="C13" s="20" t="s">
        <v>27</v>
      </c>
      <c r="D13" s="46">
        <v>713</v>
      </c>
      <c r="E13" s="46">
        <v>1029226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1029939</v>
      </c>
      <c r="O13" s="47">
        <f t="shared" si="2"/>
        <v>125.29671532846716</v>
      </c>
      <c r="P13" s="9"/>
    </row>
    <row r="14" spans="1:133">
      <c r="A14" s="12"/>
      <c r="B14" s="44">
        <v>522</v>
      </c>
      <c r="C14" s="20" t="s">
        <v>28</v>
      </c>
      <c r="D14" s="46">
        <v>23971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23971</v>
      </c>
      <c r="O14" s="47">
        <f t="shared" si="2"/>
        <v>2.9161800486618006</v>
      </c>
      <c r="P14" s="9"/>
    </row>
    <row r="15" spans="1:133">
      <c r="A15" s="12"/>
      <c r="B15" s="44">
        <v>523</v>
      </c>
      <c r="C15" s="20" t="s">
        <v>29</v>
      </c>
      <c r="D15" s="46">
        <v>46924</v>
      </c>
      <c r="E15" s="46">
        <v>807444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854368</v>
      </c>
      <c r="O15" s="47">
        <f t="shared" si="2"/>
        <v>103.93771289537713</v>
      </c>
      <c r="P15" s="9"/>
    </row>
    <row r="16" spans="1:133">
      <c r="A16" s="12"/>
      <c r="B16" s="44">
        <v>524</v>
      </c>
      <c r="C16" s="20" t="s">
        <v>30</v>
      </c>
      <c r="D16" s="46">
        <v>60491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60491</v>
      </c>
      <c r="O16" s="47">
        <f t="shared" si="2"/>
        <v>7.3590024330900246</v>
      </c>
      <c r="P16" s="9"/>
    </row>
    <row r="17" spans="1:16">
      <c r="A17" s="12"/>
      <c r="B17" s="44">
        <v>525</v>
      </c>
      <c r="C17" s="20" t="s">
        <v>31</v>
      </c>
      <c r="D17" s="46">
        <v>351682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351682</v>
      </c>
      <c r="O17" s="47">
        <f t="shared" si="2"/>
        <v>42.783698296836981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374404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374404</v>
      </c>
      <c r="O18" s="47">
        <f t="shared" si="2"/>
        <v>45.547931873479321</v>
      </c>
      <c r="P18" s="9"/>
    </row>
    <row r="19" spans="1:16">
      <c r="A19" s="12"/>
      <c r="B19" s="44">
        <v>527</v>
      </c>
      <c r="C19" s="20" t="s">
        <v>33</v>
      </c>
      <c r="D19" s="46">
        <v>14106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14106</v>
      </c>
      <c r="O19" s="47">
        <f t="shared" si="2"/>
        <v>1.716058394160584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149297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149297</v>
      </c>
      <c r="O20" s="47">
        <f t="shared" si="2"/>
        <v>18.162652068126519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106202</v>
      </c>
      <c r="E21" s="31">
        <f t="shared" si="5"/>
        <v>663798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441939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1211939</v>
      </c>
      <c r="O21" s="43">
        <f t="shared" si="2"/>
        <v>147.43783454987835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441939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441939</v>
      </c>
      <c r="O22" s="47">
        <f t="shared" si="2"/>
        <v>53.763868613138683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663798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663798</v>
      </c>
      <c r="O23" s="47">
        <f t="shared" si="2"/>
        <v>80.754014598540152</v>
      </c>
      <c r="P23" s="9"/>
    </row>
    <row r="24" spans="1:16">
      <c r="A24" s="12"/>
      <c r="B24" s="44">
        <v>537</v>
      </c>
      <c r="C24" s="20" t="s">
        <v>38</v>
      </c>
      <c r="D24" s="46">
        <v>70546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70546</v>
      </c>
      <c r="O24" s="47">
        <f t="shared" si="2"/>
        <v>8.5822384428223852</v>
      </c>
      <c r="P24" s="9"/>
    </row>
    <row r="25" spans="1:16">
      <c r="A25" s="12"/>
      <c r="B25" s="44">
        <v>539</v>
      </c>
      <c r="C25" s="20" t="s">
        <v>39</v>
      </c>
      <c r="D25" s="46">
        <v>35656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35656</v>
      </c>
      <c r="O25" s="47">
        <f t="shared" si="2"/>
        <v>4.3377128953771287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24138</v>
      </c>
      <c r="E26" s="31">
        <f t="shared" si="6"/>
        <v>3345089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3369227</v>
      </c>
      <c r="O26" s="43">
        <f t="shared" si="2"/>
        <v>409.88163017031633</v>
      </c>
      <c r="P26" s="10"/>
    </row>
    <row r="27" spans="1:16">
      <c r="A27" s="12"/>
      <c r="B27" s="44">
        <v>541</v>
      </c>
      <c r="C27" s="20" t="s">
        <v>41</v>
      </c>
      <c r="D27" s="46">
        <v>24138</v>
      </c>
      <c r="E27" s="46">
        <v>2883149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2907287</v>
      </c>
      <c r="O27" s="47">
        <f t="shared" si="2"/>
        <v>353.68454987834548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27800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27800</v>
      </c>
      <c r="O28" s="47">
        <f t="shared" si="2"/>
        <v>3.3819951338199514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434140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434140</v>
      </c>
      <c r="O29" s="47">
        <f t="shared" si="2"/>
        <v>52.81508515815085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14211</v>
      </c>
      <c r="E30" s="31">
        <f t="shared" si="8"/>
        <v>525310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539521</v>
      </c>
      <c r="O30" s="43">
        <f t="shared" si="2"/>
        <v>65.635158150851581</v>
      </c>
      <c r="P30" s="10"/>
    </row>
    <row r="31" spans="1:16">
      <c r="A31" s="13"/>
      <c r="B31" s="45">
        <v>553</v>
      </c>
      <c r="C31" s="21" t="s">
        <v>45</v>
      </c>
      <c r="D31" s="46">
        <v>9211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9211</v>
      </c>
      <c r="O31" s="47">
        <f t="shared" si="2"/>
        <v>1.1205596107055962</v>
      </c>
      <c r="P31" s="9"/>
    </row>
    <row r="32" spans="1:16">
      <c r="A32" s="13"/>
      <c r="B32" s="45">
        <v>554</v>
      </c>
      <c r="C32" s="21" t="s">
        <v>46</v>
      </c>
      <c r="D32" s="46">
        <v>0</v>
      </c>
      <c r="E32" s="46">
        <v>271134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271134</v>
      </c>
      <c r="O32" s="47">
        <f t="shared" si="2"/>
        <v>32.984671532846718</v>
      </c>
      <c r="P32" s="9"/>
    </row>
    <row r="33" spans="1:16">
      <c r="A33" s="13"/>
      <c r="B33" s="45">
        <v>559</v>
      </c>
      <c r="C33" s="21" t="s">
        <v>47</v>
      </c>
      <c r="D33" s="46">
        <v>5000</v>
      </c>
      <c r="E33" s="46">
        <v>254176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259176</v>
      </c>
      <c r="O33" s="47">
        <f t="shared" si="2"/>
        <v>31.529927007299271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94613</v>
      </c>
      <c r="E34" s="31">
        <f t="shared" si="9"/>
        <v>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94613</v>
      </c>
      <c r="O34" s="43">
        <f t="shared" si="2"/>
        <v>11.510097323600974</v>
      </c>
      <c r="P34" s="10"/>
    </row>
    <row r="35" spans="1:16">
      <c r="A35" s="12"/>
      <c r="B35" s="44">
        <v>562</v>
      </c>
      <c r="C35" s="20" t="s">
        <v>49</v>
      </c>
      <c r="D35" s="46">
        <v>49000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49000</v>
      </c>
      <c r="O35" s="47">
        <f t="shared" si="2"/>
        <v>5.9610705596107056</v>
      </c>
      <c r="P35" s="9"/>
    </row>
    <row r="36" spans="1:16">
      <c r="A36" s="12"/>
      <c r="B36" s="44">
        <v>563</v>
      </c>
      <c r="C36" s="20" t="s">
        <v>50</v>
      </c>
      <c r="D36" s="46">
        <v>30596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30596</v>
      </c>
      <c r="O36" s="47">
        <f t="shared" si="2"/>
        <v>3.7221411192214111</v>
      </c>
      <c r="P36" s="9"/>
    </row>
    <row r="37" spans="1:16">
      <c r="A37" s="12"/>
      <c r="B37" s="44">
        <v>564</v>
      </c>
      <c r="C37" s="20" t="s">
        <v>51</v>
      </c>
      <c r="D37" s="46">
        <v>10655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10655</v>
      </c>
      <c r="O37" s="47">
        <f t="shared" ref="O37:O58" si="11">(N37/O$60)</f>
        <v>1.2962287104622872</v>
      </c>
      <c r="P37" s="9"/>
    </row>
    <row r="38" spans="1:16">
      <c r="A38" s="12"/>
      <c r="B38" s="44">
        <v>569</v>
      </c>
      <c r="C38" s="20" t="s">
        <v>52</v>
      </c>
      <c r="D38" s="46">
        <v>4362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4362</v>
      </c>
      <c r="O38" s="47">
        <f t="shared" si="11"/>
        <v>0.53065693430656935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245648</v>
      </c>
      <c r="E39" s="31">
        <f t="shared" si="12"/>
        <v>35726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281374</v>
      </c>
      <c r="O39" s="43">
        <f t="shared" si="11"/>
        <v>34.230413625304138</v>
      </c>
      <c r="P39" s="9"/>
    </row>
    <row r="40" spans="1:16">
      <c r="A40" s="12"/>
      <c r="B40" s="44">
        <v>571</v>
      </c>
      <c r="C40" s="20" t="s">
        <v>54</v>
      </c>
      <c r="D40" s="46">
        <v>129899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129899</v>
      </c>
      <c r="O40" s="47">
        <f t="shared" si="11"/>
        <v>15.802798053527981</v>
      </c>
      <c r="P40" s="9"/>
    </row>
    <row r="41" spans="1:16">
      <c r="A41" s="12"/>
      <c r="B41" s="44">
        <v>572</v>
      </c>
      <c r="C41" s="20" t="s">
        <v>55</v>
      </c>
      <c r="D41" s="46">
        <v>64592</v>
      </c>
      <c r="E41" s="46">
        <v>35726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100318</v>
      </c>
      <c r="O41" s="47">
        <f t="shared" si="11"/>
        <v>12.204136253041362</v>
      </c>
      <c r="P41" s="9"/>
    </row>
    <row r="42" spans="1:16">
      <c r="A42" s="12"/>
      <c r="B42" s="44">
        <v>579</v>
      </c>
      <c r="C42" s="20" t="s">
        <v>56</v>
      </c>
      <c r="D42" s="46">
        <v>51157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51157</v>
      </c>
      <c r="O42" s="47">
        <f t="shared" si="11"/>
        <v>6.2234793187347934</v>
      </c>
      <c r="P42" s="9"/>
    </row>
    <row r="43" spans="1:16" ht="15.75">
      <c r="A43" s="28" t="s">
        <v>69</v>
      </c>
      <c r="B43" s="29"/>
      <c r="C43" s="30"/>
      <c r="D43" s="31">
        <f t="shared" ref="D43:M43" si="13">SUM(D44:D46)</f>
        <v>1155153</v>
      </c>
      <c r="E43" s="31">
        <f t="shared" si="13"/>
        <v>1855532</v>
      </c>
      <c r="F43" s="31">
        <f t="shared" si="13"/>
        <v>0</v>
      </c>
      <c r="G43" s="31">
        <f t="shared" si="13"/>
        <v>411475</v>
      </c>
      <c r="H43" s="31">
        <f t="shared" si="13"/>
        <v>0</v>
      </c>
      <c r="I43" s="31">
        <f t="shared" si="13"/>
        <v>11459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8" si="14">SUM(D43:M43)</f>
        <v>3433619</v>
      </c>
      <c r="O43" s="43">
        <f t="shared" si="11"/>
        <v>417.71520681265207</v>
      </c>
      <c r="P43" s="9"/>
    </row>
    <row r="44" spans="1:16">
      <c r="A44" s="12"/>
      <c r="B44" s="44">
        <v>581</v>
      </c>
      <c r="C44" s="20" t="s">
        <v>57</v>
      </c>
      <c r="D44" s="46">
        <v>294355</v>
      </c>
      <c r="E44" s="46">
        <v>481415</v>
      </c>
      <c r="F44" s="46">
        <v>0</v>
      </c>
      <c r="G44" s="46">
        <v>411475</v>
      </c>
      <c r="H44" s="46">
        <v>0</v>
      </c>
      <c r="I44" s="46">
        <v>11459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1198704</v>
      </c>
      <c r="O44" s="47">
        <f t="shared" si="11"/>
        <v>145.82773722627738</v>
      </c>
      <c r="P44" s="9"/>
    </row>
    <row r="45" spans="1:16">
      <c r="A45" s="12"/>
      <c r="B45" s="44">
        <v>586</v>
      </c>
      <c r="C45" s="20" t="s">
        <v>58</v>
      </c>
      <c r="D45" s="46">
        <v>860798</v>
      </c>
      <c r="E45" s="46">
        <v>1350697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2211495</v>
      </c>
      <c r="O45" s="47">
        <f t="shared" si="11"/>
        <v>269.03832116788323</v>
      </c>
      <c r="P45" s="9"/>
    </row>
    <row r="46" spans="1:16">
      <c r="A46" s="12"/>
      <c r="B46" s="44">
        <v>587</v>
      </c>
      <c r="C46" s="20" t="s">
        <v>59</v>
      </c>
      <c r="D46" s="46">
        <v>0</v>
      </c>
      <c r="E46" s="46">
        <v>23420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23420</v>
      </c>
      <c r="O46" s="47">
        <f t="shared" si="11"/>
        <v>2.8491484184914841</v>
      </c>
      <c r="P46" s="9"/>
    </row>
    <row r="47" spans="1:16" ht="15.75">
      <c r="A47" s="28" t="s">
        <v>60</v>
      </c>
      <c r="B47" s="29"/>
      <c r="C47" s="30"/>
      <c r="D47" s="31">
        <f t="shared" ref="D47:M47" si="15">SUM(D48:D57)</f>
        <v>0</v>
      </c>
      <c r="E47" s="31">
        <f t="shared" si="15"/>
        <v>263858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263858</v>
      </c>
      <c r="O47" s="43">
        <f t="shared" si="11"/>
        <v>32.099513381995131</v>
      </c>
      <c r="P47" s="9"/>
    </row>
    <row r="48" spans="1:16">
      <c r="A48" s="12"/>
      <c r="B48" s="44">
        <v>604</v>
      </c>
      <c r="C48" s="20" t="s">
        <v>61</v>
      </c>
      <c r="D48" s="46">
        <v>0</v>
      </c>
      <c r="E48" s="46">
        <v>94263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94263</v>
      </c>
      <c r="O48" s="47">
        <f t="shared" si="11"/>
        <v>11.467518248175182</v>
      </c>
      <c r="P48" s="9"/>
    </row>
    <row r="49" spans="1:119">
      <c r="A49" s="12"/>
      <c r="B49" s="44">
        <v>608</v>
      </c>
      <c r="C49" s="20" t="s">
        <v>62</v>
      </c>
      <c r="D49" s="46">
        <v>0</v>
      </c>
      <c r="E49" s="46">
        <v>933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933</v>
      </c>
      <c r="O49" s="47">
        <f t="shared" si="11"/>
        <v>0.11350364963503649</v>
      </c>
      <c r="P49" s="9"/>
    </row>
    <row r="50" spans="1:119">
      <c r="A50" s="12"/>
      <c r="B50" s="44">
        <v>614</v>
      </c>
      <c r="C50" s="20" t="s">
        <v>63</v>
      </c>
      <c r="D50" s="46">
        <v>0</v>
      </c>
      <c r="E50" s="46">
        <v>33658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33658</v>
      </c>
      <c r="O50" s="47">
        <f t="shared" si="11"/>
        <v>4.0946472019464721</v>
      </c>
      <c r="P50" s="9"/>
    </row>
    <row r="51" spans="1:119">
      <c r="A51" s="12"/>
      <c r="B51" s="44">
        <v>634</v>
      </c>
      <c r="C51" s="20" t="s">
        <v>64</v>
      </c>
      <c r="D51" s="46">
        <v>0</v>
      </c>
      <c r="E51" s="46">
        <v>6558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6558</v>
      </c>
      <c r="O51" s="47">
        <f t="shared" si="11"/>
        <v>0.79781021897810223</v>
      </c>
      <c r="P51" s="9"/>
    </row>
    <row r="52" spans="1:119">
      <c r="A52" s="12"/>
      <c r="B52" s="44">
        <v>654</v>
      </c>
      <c r="C52" s="20" t="s">
        <v>65</v>
      </c>
      <c r="D52" s="46">
        <v>0</v>
      </c>
      <c r="E52" s="46">
        <v>31553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31553</v>
      </c>
      <c r="O52" s="47">
        <f t="shared" si="11"/>
        <v>3.8385644768856446</v>
      </c>
      <c r="P52" s="9"/>
    </row>
    <row r="53" spans="1:119">
      <c r="A53" s="12"/>
      <c r="B53" s="44">
        <v>674</v>
      </c>
      <c r="C53" s="20" t="s">
        <v>66</v>
      </c>
      <c r="D53" s="46">
        <v>0</v>
      </c>
      <c r="E53" s="46">
        <v>11880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11880</v>
      </c>
      <c r="O53" s="47">
        <f t="shared" si="11"/>
        <v>1.4452554744525548</v>
      </c>
      <c r="P53" s="9"/>
    </row>
    <row r="54" spans="1:119">
      <c r="A54" s="12"/>
      <c r="B54" s="44">
        <v>694</v>
      </c>
      <c r="C54" s="20" t="s">
        <v>67</v>
      </c>
      <c r="D54" s="46">
        <v>0</v>
      </c>
      <c r="E54" s="46">
        <v>1490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1490</v>
      </c>
      <c r="O54" s="47">
        <f t="shared" si="11"/>
        <v>0.18126520681265207</v>
      </c>
      <c r="P54" s="9"/>
    </row>
    <row r="55" spans="1:119">
      <c r="A55" s="12"/>
      <c r="B55" s="44">
        <v>724</v>
      </c>
      <c r="C55" s="20" t="s">
        <v>68</v>
      </c>
      <c r="D55" s="46">
        <v>0</v>
      </c>
      <c r="E55" s="46">
        <v>21857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21857</v>
      </c>
      <c r="O55" s="47">
        <f t="shared" si="11"/>
        <v>2.6590024330900244</v>
      </c>
      <c r="P55" s="9"/>
    </row>
    <row r="56" spans="1:119">
      <c r="A56" s="12"/>
      <c r="B56" s="44">
        <v>744</v>
      </c>
      <c r="C56" s="20" t="s">
        <v>70</v>
      </c>
      <c r="D56" s="46">
        <v>0</v>
      </c>
      <c r="E56" s="46">
        <v>12649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12649</v>
      </c>
      <c r="O56" s="47">
        <f t="shared" si="11"/>
        <v>1.5388077858880778</v>
      </c>
      <c r="P56" s="9"/>
    </row>
    <row r="57" spans="1:119" ht="15.75" thickBot="1">
      <c r="A57" s="12"/>
      <c r="B57" s="44">
        <v>764</v>
      </c>
      <c r="C57" s="20" t="s">
        <v>71</v>
      </c>
      <c r="D57" s="46">
        <v>0</v>
      </c>
      <c r="E57" s="46">
        <v>49017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49017</v>
      </c>
      <c r="O57" s="47">
        <f t="shared" si="11"/>
        <v>5.9631386861313871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6">SUM(D5,D12,D21,D26,D30,D34,D39,D43,D47)</f>
        <v>3021389</v>
      </c>
      <c r="E58" s="15">
        <f t="shared" si="16"/>
        <v>10198478</v>
      </c>
      <c r="F58" s="15">
        <f t="shared" si="16"/>
        <v>342960</v>
      </c>
      <c r="G58" s="15">
        <f t="shared" si="16"/>
        <v>411475</v>
      </c>
      <c r="H58" s="15">
        <f t="shared" si="16"/>
        <v>0</v>
      </c>
      <c r="I58" s="15">
        <f t="shared" si="16"/>
        <v>453398</v>
      </c>
      <c r="J58" s="15">
        <f t="shared" si="16"/>
        <v>0</v>
      </c>
      <c r="K58" s="15">
        <f t="shared" si="16"/>
        <v>0</v>
      </c>
      <c r="L58" s="15">
        <f t="shared" si="16"/>
        <v>0</v>
      </c>
      <c r="M58" s="15">
        <f t="shared" si="16"/>
        <v>0</v>
      </c>
      <c r="N58" s="15">
        <f t="shared" si="14"/>
        <v>14427700</v>
      </c>
      <c r="O58" s="37">
        <f t="shared" si="11"/>
        <v>1755.1946472019465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18</v>
      </c>
      <c r="M60" s="118"/>
      <c r="N60" s="118"/>
      <c r="O60" s="41">
        <v>8220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thickBot="1">
      <c r="A62" s="120" t="s">
        <v>76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A62:O62"/>
    <mergeCell ref="A61:O61"/>
    <mergeCell ref="L60:N6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1344866</v>
      </c>
      <c r="E5" s="26">
        <f t="shared" si="0"/>
        <v>1135910</v>
      </c>
      <c r="F5" s="26">
        <f t="shared" si="0"/>
        <v>347646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2828422</v>
      </c>
      <c r="O5" s="32">
        <f t="shared" ref="O5:O36" si="2">(N5/O$61)</f>
        <v>346.70531993135575</v>
      </c>
      <c r="P5" s="6"/>
    </row>
    <row r="6" spans="1:133">
      <c r="A6" s="12"/>
      <c r="B6" s="44">
        <v>511</v>
      </c>
      <c r="C6" s="20" t="s">
        <v>20</v>
      </c>
      <c r="D6" s="46">
        <v>727978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727978</v>
      </c>
      <c r="O6" s="47">
        <f t="shared" si="2"/>
        <v>89.234861485658243</v>
      </c>
      <c r="P6" s="9"/>
    </row>
    <row r="7" spans="1:133">
      <c r="A7" s="12"/>
      <c r="B7" s="44">
        <v>513</v>
      </c>
      <c r="C7" s="20" t="s">
        <v>21</v>
      </c>
      <c r="D7" s="46">
        <v>0</v>
      </c>
      <c r="E7" s="46">
        <v>1078183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1078183</v>
      </c>
      <c r="O7" s="47">
        <f t="shared" si="2"/>
        <v>132.16266241725913</v>
      </c>
      <c r="P7" s="9"/>
    </row>
    <row r="8" spans="1:133">
      <c r="A8" s="12"/>
      <c r="B8" s="44">
        <v>514</v>
      </c>
      <c r="C8" s="20" t="s">
        <v>22</v>
      </c>
      <c r="D8" s="46">
        <v>37819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37819</v>
      </c>
      <c r="O8" s="47">
        <f t="shared" si="2"/>
        <v>4.6358176023535176</v>
      </c>
      <c r="P8" s="9"/>
    </row>
    <row r="9" spans="1:133">
      <c r="A9" s="12"/>
      <c r="B9" s="44">
        <v>515</v>
      </c>
      <c r="C9" s="20" t="s">
        <v>23</v>
      </c>
      <c r="D9" s="46">
        <v>416715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416715</v>
      </c>
      <c r="O9" s="47">
        <f t="shared" si="2"/>
        <v>51.080534444716839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347646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347646</v>
      </c>
      <c r="O10" s="47">
        <f t="shared" si="2"/>
        <v>42.614121108114738</v>
      </c>
      <c r="P10" s="9"/>
    </row>
    <row r="11" spans="1:133">
      <c r="A11" s="12"/>
      <c r="B11" s="44">
        <v>519</v>
      </c>
      <c r="C11" s="20" t="s">
        <v>25</v>
      </c>
      <c r="D11" s="46">
        <v>162354</v>
      </c>
      <c r="E11" s="46">
        <v>57727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220081</v>
      </c>
      <c r="O11" s="47">
        <f t="shared" si="2"/>
        <v>26.977322873253247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326914</v>
      </c>
      <c r="E12" s="31">
        <f t="shared" si="3"/>
        <v>2551870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2878784</v>
      </c>
      <c r="O12" s="43">
        <f t="shared" si="2"/>
        <v>352.87864672713903</v>
      </c>
      <c r="P12" s="10"/>
    </row>
    <row r="13" spans="1:133">
      <c r="A13" s="12"/>
      <c r="B13" s="44">
        <v>521</v>
      </c>
      <c r="C13" s="20" t="s">
        <v>27</v>
      </c>
      <c r="D13" s="46">
        <v>9707</v>
      </c>
      <c r="E13" s="46">
        <v>984256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993963</v>
      </c>
      <c r="O13" s="47">
        <f t="shared" si="2"/>
        <v>121.83905368962981</v>
      </c>
      <c r="P13" s="9"/>
    </row>
    <row r="14" spans="1:133">
      <c r="A14" s="12"/>
      <c r="B14" s="44">
        <v>522</v>
      </c>
      <c r="C14" s="20" t="s">
        <v>28</v>
      </c>
      <c r="D14" s="46">
        <v>16231</v>
      </c>
      <c r="E14" s="46">
        <v>9360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25591</v>
      </c>
      <c r="O14" s="47">
        <f t="shared" si="2"/>
        <v>3.1369208139249816</v>
      </c>
      <c r="P14" s="9"/>
    </row>
    <row r="15" spans="1:133">
      <c r="A15" s="12"/>
      <c r="B15" s="44">
        <v>523</v>
      </c>
      <c r="C15" s="20" t="s">
        <v>29</v>
      </c>
      <c r="D15" s="46">
        <v>50530</v>
      </c>
      <c r="E15" s="46">
        <v>898976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949506</v>
      </c>
      <c r="O15" s="47">
        <f t="shared" si="2"/>
        <v>116.38955626379014</v>
      </c>
      <c r="P15" s="9"/>
    </row>
    <row r="16" spans="1:133">
      <c r="A16" s="12"/>
      <c r="B16" s="44">
        <v>524</v>
      </c>
      <c r="C16" s="20" t="s">
        <v>30</v>
      </c>
      <c r="D16" s="46">
        <v>59841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59841</v>
      </c>
      <c r="O16" s="47">
        <f t="shared" si="2"/>
        <v>7.3352537386614367</v>
      </c>
      <c r="P16" s="9"/>
    </row>
    <row r="17" spans="1:16">
      <c r="A17" s="12"/>
      <c r="B17" s="44">
        <v>525</v>
      </c>
      <c r="C17" s="20" t="s">
        <v>31</v>
      </c>
      <c r="D17" s="46">
        <v>169978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169978</v>
      </c>
      <c r="O17" s="47">
        <f t="shared" si="2"/>
        <v>20.83574405491542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475492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475492</v>
      </c>
      <c r="O18" s="47">
        <f t="shared" si="2"/>
        <v>58.285364059818583</v>
      </c>
      <c r="P18" s="9"/>
    </row>
    <row r="19" spans="1:16">
      <c r="A19" s="12"/>
      <c r="B19" s="44">
        <v>527</v>
      </c>
      <c r="C19" s="20" t="s">
        <v>33</v>
      </c>
      <c r="D19" s="46">
        <v>19527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19527</v>
      </c>
      <c r="O19" s="47">
        <f t="shared" si="2"/>
        <v>2.3936013728855112</v>
      </c>
      <c r="P19" s="9"/>
    </row>
    <row r="20" spans="1:16">
      <c r="A20" s="12"/>
      <c r="B20" s="44">
        <v>529</v>
      </c>
      <c r="C20" s="20" t="s">
        <v>34</v>
      </c>
      <c r="D20" s="46">
        <v>1100</v>
      </c>
      <c r="E20" s="46">
        <v>183786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184886</v>
      </c>
      <c r="O20" s="47">
        <f t="shared" si="2"/>
        <v>22.663152733513115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111451</v>
      </c>
      <c r="E21" s="31">
        <f t="shared" si="5"/>
        <v>642678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410371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1164500</v>
      </c>
      <c r="O21" s="43">
        <f t="shared" si="2"/>
        <v>142.74331944103946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410371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410371</v>
      </c>
      <c r="O22" s="47">
        <f t="shared" si="2"/>
        <v>50.302892865898507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642678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642678</v>
      </c>
      <c r="O23" s="47">
        <f t="shared" si="2"/>
        <v>78.778867369453295</v>
      </c>
      <c r="P23" s="9"/>
    </row>
    <row r="24" spans="1:16">
      <c r="A24" s="12"/>
      <c r="B24" s="44">
        <v>537</v>
      </c>
      <c r="C24" s="20" t="s">
        <v>38</v>
      </c>
      <c r="D24" s="46">
        <v>70202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70202</v>
      </c>
      <c r="O24" s="47">
        <f t="shared" si="2"/>
        <v>8.6052954155430257</v>
      </c>
      <c r="P24" s="9"/>
    </row>
    <row r="25" spans="1:16">
      <c r="A25" s="12"/>
      <c r="B25" s="44">
        <v>539</v>
      </c>
      <c r="C25" s="20" t="s">
        <v>39</v>
      </c>
      <c r="D25" s="46">
        <v>41249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41249</v>
      </c>
      <c r="O25" s="47">
        <f t="shared" si="2"/>
        <v>5.0562637901446434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2</v>
      </c>
      <c r="E26" s="31">
        <f t="shared" si="6"/>
        <v>4272934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4272936</v>
      </c>
      <c r="O26" s="43">
        <f t="shared" si="2"/>
        <v>523.77249325815148</v>
      </c>
      <c r="P26" s="10"/>
    </row>
    <row r="27" spans="1:16">
      <c r="A27" s="12"/>
      <c r="B27" s="44">
        <v>541</v>
      </c>
      <c r="C27" s="20" t="s">
        <v>41</v>
      </c>
      <c r="D27" s="46">
        <v>2</v>
      </c>
      <c r="E27" s="46">
        <v>3831008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3831010</v>
      </c>
      <c r="O27" s="47">
        <f t="shared" si="2"/>
        <v>469.60161804363815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28407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28407</v>
      </c>
      <c r="O28" s="47">
        <f t="shared" si="2"/>
        <v>3.4821034567295905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413519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413519</v>
      </c>
      <c r="O29" s="47">
        <f t="shared" si="2"/>
        <v>50.688771757783769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16767</v>
      </c>
      <c r="E30" s="31">
        <f t="shared" si="8"/>
        <v>518440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535207</v>
      </c>
      <c r="O30" s="43">
        <f t="shared" si="2"/>
        <v>65.605172836479525</v>
      </c>
      <c r="P30" s="10"/>
    </row>
    <row r="31" spans="1:16">
      <c r="A31" s="13"/>
      <c r="B31" s="45">
        <v>552</v>
      </c>
      <c r="C31" s="21" t="s">
        <v>74</v>
      </c>
      <c r="D31" s="46">
        <v>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1000</v>
      </c>
      <c r="O31" s="47">
        <f t="shared" si="2"/>
        <v>0.12257906349595489</v>
      </c>
      <c r="P31" s="9"/>
    </row>
    <row r="32" spans="1:16">
      <c r="A32" s="13"/>
      <c r="B32" s="45">
        <v>553</v>
      </c>
      <c r="C32" s="21" t="s">
        <v>45</v>
      </c>
      <c r="D32" s="46">
        <v>10767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10767</v>
      </c>
      <c r="O32" s="47">
        <f t="shared" si="2"/>
        <v>1.3198087766609463</v>
      </c>
      <c r="P32" s="9"/>
    </row>
    <row r="33" spans="1:16">
      <c r="A33" s="13"/>
      <c r="B33" s="45">
        <v>554</v>
      </c>
      <c r="C33" s="21" t="s">
        <v>46</v>
      </c>
      <c r="D33" s="46">
        <v>0</v>
      </c>
      <c r="E33" s="46">
        <v>288341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288341</v>
      </c>
      <c r="O33" s="47">
        <f t="shared" si="2"/>
        <v>35.344569747487128</v>
      </c>
      <c r="P33" s="9"/>
    </row>
    <row r="34" spans="1:16">
      <c r="A34" s="13"/>
      <c r="B34" s="45">
        <v>559</v>
      </c>
      <c r="C34" s="21" t="s">
        <v>47</v>
      </c>
      <c r="D34" s="46">
        <v>5000</v>
      </c>
      <c r="E34" s="46">
        <v>230099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235099</v>
      </c>
      <c r="O34" s="47">
        <f t="shared" si="2"/>
        <v>28.8182152488355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266171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266171</v>
      </c>
      <c r="O35" s="43">
        <f t="shared" si="2"/>
        <v>32.626991909781808</v>
      </c>
      <c r="P35" s="10"/>
    </row>
    <row r="36" spans="1:16">
      <c r="A36" s="12"/>
      <c r="B36" s="44">
        <v>562</v>
      </c>
      <c r="C36" s="20" t="s">
        <v>49</v>
      </c>
      <c r="D36" s="46">
        <v>46000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46000</v>
      </c>
      <c r="O36" s="47">
        <f t="shared" si="2"/>
        <v>5.6386369208139246</v>
      </c>
      <c r="P36" s="9"/>
    </row>
    <row r="37" spans="1:16">
      <c r="A37" s="12"/>
      <c r="B37" s="44">
        <v>563</v>
      </c>
      <c r="C37" s="20" t="s">
        <v>50</v>
      </c>
      <c r="D37" s="46">
        <v>47626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47626</v>
      </c>
      <c r="O37" s="47">
        <f t="shared" ref="O37:O59" si="11">(N37/O$61)</f>
        <v>5.8379504780583478</v>
      </c>
      <c r="P37" s="9"/>
    </row>
    <row r="38" spans="1:16">
      <c r="A38" s="12"/>
      <c r="B38" s="44">
        <v>564</v>
      </c>
      <c r="C38" s="20" t="s">
        <v>51</v>
      </c>
      <c r="D38" s="46">
        <v>82097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82097</v>
      </c>
      <c r="O38" s="47">
        <f t="shared" si="11"/>
        <v>10.063373375827409</v>
      </c>
      <c r="P38" s="9"/>
    </row>
    <row r="39" spans="1:16">
      <c r="A39" s="12"/>
      <c r="B39" s="44">
        <v>569</v>
      </c>
      <c r="C39" s="20" t="s">
        <v>52</v>
      </c>
      <c r="D39" s="46">
        <v>90448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90448</v>
      </c>
      <c r="O39" s="47">
        <f t="shared" si="11"/>
        <v>11.087031135082128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SUM(D41:D43)</f>
        <v>762548</v>
      </c>
      <c r="E40" s="31">
        <f t="shared" si="12"/>
        <v>187549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950097</v>
      </c>
      <c r="O40" s="43">
        <f t="shared" si="11"/>
        <v>116.46200049031626</v>
      </c>
      <c r="P40" s="9"/>
    </row>
    <row r="41" spans="1:16">
      <c r="A41" s="12"/>
      <c r="B41" s="44">
        <v>571</v>
      </c>
      <c r="C41" s="20" t="s">
        <v>54</v>
      </c>
      <c r="D41" s="46">
        <v>135665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135665</v>
      </c>
      <c r="O41" s="47">
        <f t="shared" si="11"/>
        <v>16.629688649178721</v>
      </c>
      <c r="P41" s="9"/>
    </row>
    <row r="42" spans="1:16">
      <c r="A42" s="12"/>
      <c r="B42" s="44">
        <v>572</v>
      </c>
      <c r="C42" s="20" t="s">
        <v>55</v>
      </c>
      <c r="D42" s="46">
        <v>606615</v>
      </c>
      <c r="E42" s="46">
        <v>187549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794164</v>
      </c>
      <c r="O42" s="47">
        <f t="shared" si="11"/>
        <v>97.347879382201526</v>
      </c>
      <c r="P42" s="9"/>
    </row>
    <row r="43" spans="1:16">
      <c r="A43" s="12"/>
      <c r="B43" s="44">
        <v>579</v>
      </c>
      <c r="C43" s="20" t="s">
        <v>56</v>
      </c>
      <c r="D43" s="46">
        <v>20268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20268</v>
      </c>
      <c r="O43" s="47">
        <f t="shared" si="11"/>
        <v>2.4844324589360136</v>
      </c>
      <c r="P43" s="9"/>
    </row>
    <row r="44" spans="1:16" ht="15.75">
      <c r="A44" s="28" t="s">
        <v>69</v>
      </c>
      <c r="B44" s="29"/>
      <c r="C44" s="30"/>
      <c r="D44" s="31">
        <f t="shared" ref="D44:M44" si="13">SUM(D45:D47)</f>
        <v>1389422</v>
      </c>
      <c r="E44" s="31">
        <f t="shared" si="13"/>
        <v>1864597</v>
      </c>
      <c r="F44" s="31">
        <f t="shared" si="13"/>
        <v>0</v>
      </c>
      <c r="G44" s="31">
        <f t="shared" si="13"/>
        <v>621659</v>
      </c>
      <c r="H44" s="31">
        <f t="shared" si="13"/>
        <v>0</v>
      </c>
      <c r="I44" s="31">
        <f t="shared" si="13"/>
        <v>11459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3887137</v>
      </c>
      <c r="O44" s="43">
        <f t="shared" si="11"/>
        <v>476.48161314047559</v>
      </c>
      <c r="P44" s="9"/>
    </row>
    <row r="45" spans="1:16">
      <c r="A45" s="12"/>
      <c r="B45" s="44">
        <v>581</v>
      </c>
      <c r="C45" s="20" t="s">
        <v>57</v>
      </c>
      <c r="D45" s="46">
        <v>507154</v>
      </c>
      <c r="E45" s="46">
        <v>485885</v>
      </c>
      <c r="F45" s="46">
        <v>0</v>
      </c>
      <c r="G45" s="46">
        <v>621659</v>
      </c>
      <c r="H45" s="46">
        <v>0</v>
      </c>
      <c r="I45" s="46">
        <v>11459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1626157</v>
      </c>
      <c r="O45" s="47">
        <f t="shared" si="11"/>
        <v>199.33280215739151</v>
      </c>
      <c r="P45" s="9"/>
    </row>
    <row r="46" spans="1:16">
      <c r="A46" s="12"/>
      <c r="B46" s="44">
        <v>586</v>
      </c>
      <c r="C46" s="20" t="s">
        <v>58</v>
      </c>
      <c r="D46" s="46">
        <v>882268</v>
      </c>
      <c r="E46" s="46">
        <v>1329487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4">SUM(D46:M46)</f>
        <v>2211755</v>
      </c>
      <c r="O46" s="47">
        <f t="shared" si="11"/>
        <v>271.11485658249569</v>
      </c>
      <c r="P46" s="9"/>
    </row>
    <row r="47" spans="1:16">
      <c r="A47" s="12"/>
      <c r="B47" s="44">
        <v>587</v>
      </c>
      <c r="C47" s="20" t="s">
        <v>59</v>
      </c>
      <c r="D47" s="46">
        <v>0</v>
      </c>
      <c r="E47" s="46">
        <v>49225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49225</v>
      </c>
      <c r="O47" s="47">
        <f t="shared" si="11"/>
        <v>6.0339544005883798</v>
      </c>
      <c r="P47" s="9"/>
    </row>
    <row r="48" spans="1:16" ht="15.75">
      <c r="A48" s="28" t="s">
        <v>60</v>
      </c>
      <c r="B48" s="29"/>
      <c r="C48" s="30"/>
      <c r="D48" s="31">
        <f t="shared" ref="D48:M48" si="15">SUM(D49:D58)</f>
        <v>0</v>
      </c>
      <c r="E48" s="31">
        <f t="shared" si="15"/>
        <v>243503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243503</v>
      </c>
      <c r="O48" s="43">
        <f t="shared" si="11"/>
        <v>29.848369698455503</v>
      </c>
      <c r="P48" s="9"/>
    </row>
    <row r="49" spans="1:119">
      <c r="A49" s="12"/>
      <c r="B49" s="44">
        <v>604</v>
      </c>
      <c r="C49" s="20" t="s">
        <v>61</v>
      </c>
      <c r="D49" s="46">
        <v>0</v>
      </c>
      <c r="E49" s="46">
        <v>86992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86992</v>
      </c>
      <c r="O49" s="47">
        <f t="shared" si="11"/>
        <v>10.663397891640107</v>
      </c>
      <c r="P49" s="9"/>
    </row>
    <row r="50" spans="1:119">
      <c r="A50" s="12"/>
      <c r="B50" s="44">
        <v>608</v>
      </c>
      <c r="C50" s="20" t="s">
        <v>62</v>
      </c>
      <c r="D50" s="46">
        <v>0</v>
      </c>
      <c r="E50" s="46">
        <v>860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860</v>
      </c>
      <c r="O50" s="47">
        <f t="shared" si="11"/>
        <v>0.10541799460652121</v>
      </c>
      <c r="P50" s="9"/>
    </row>
    <row r="51" spans="1:119">
      <c r="A51" s="12"/>
      <c r="B51" s="44">
        <v>614</v>
      </c>
      <c r="C51" s="20" t="s">
        <v>63</v>
      </c>
      <c r="D51" s="46">
        <v>0</v>
      </c>
      <c r="E51" s="46">
        <v>31062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31062</v>
      </c>
      <c r="O51" s="47">
        <f t="shared" si="11"/>
        <v>3.807550870311351</v>
      </c>
      <c r="P51" s="9"/>
    </row>
    <row r="52" spans="1:119">
      <c r="A52" s="12"/>
      <c r="B52" s="44">
        <v>634</v>
      </c>
      <c r="C52" s="20" t="s">
        <v>64</v>
      </c>
      <c r="D52" s="46">
        <v>0</v>
      </c>
      <c r="E52" s="46">
        <v>6052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6052</v>
      </c>
      <c r="O52" s="47">
        <f t="shared" si="11"/>
        <v>0.74184849227751903</v>
      </c>
      <c r="P52" s="9"/>
    </row>
    <row r="53" spans="1:119">
      <c r="A53" s="12"/>
      <c r="B53" s="44">
        <v>654</v>
      </c>
      <c r="C53" s="20" t="s">
        <v>65</v>
      </c>
      <c r="D53" s="46">
        <v>0</v>
      </c>
      <c r="E53" s="46">
        <v>29119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29119</v>
      </c>
      <c r="O53" s="47">
        <f t="shared" si="11"/>
        <v>3.5693797499387103</v>
      </c>
      <c r="P53" s="9"/>
    </row>
    <row r="54" spans="1:119">
      <c r="A54" s="12"/>
      <c r="B54" s="44">
        <v>674</v>
      </c>
      <c r="C54" s="20" t="s">
        <v>66</v>
      </c>
      <c r="D54" s="46">
        <v>0</v>
      </c>
      <c r="E54" s="46">
        <v>10963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6">SUM(D54:M54)</f>
        <v>10963</v>
      </c>
      <c r="O54" s="47">
        <f t="shared" si="11"/>
        <v>1.3438342731061534</v>
      </c>
      <c r="P54" s="9"/>
    </row>
    <row r="55" spans="1:119">
      <c r="A55" s="12"/>
      <c r="B55" s="44">
        <v>694</v>
      </c>
      <c r="C55" s="20" t="s">
        <v>67</v>
      </c>
      <c r="D55" s="46">
        <v>0</v>
      </c>
      <c r="E55" s="46">
        <v>1374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1374</v>
      </c>
      <c r="O55" s="47">
        <f t="shared" si="11"/>
        <v>0.16842363324344203</v>
      </c>
      <c r="P55" s="9"/>
    </row>
    <row r="56" spans="1:119">
      <c r="A56" s="12"/>
      <c r="B56" s="44">
        <v>724</v>
      </c>
      <c r="C56" s="20" t="s">
        <v>68</v>
      </c>
      <c r="D56" s="46">
        <v>0</v>
      </c>
      <c r="E56" s="46">
        <v>20171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20171</v>
      </c>
      <c r="O56" s="47">
        <f t="shared" si="11"/>
        <v>2.4725422897769063</v>
      </c>
      <c r="P56" s="9"/>
    </row>
    <row r="57" spans="1:119">
      <c r="A57" s="12"/>
      <c r="B57" s="44">
        <v>744</v>
      </c>
      <c r="C57" s="20" t="s">
        <v>70</v>
      </c>
      <c r="D57" s="46">
        <v>0</v>
      </c>
      <c r="E57" s="46">
        <v>11674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11674</v>
      </c>
      <c r="O57" s="47">
        <f t="shared" si="11"/>
        <v>1.4309879872517774</v>
      </c>
      <c r="P57" s="9"/>
    </row>
    <row r="58" spans="1:119" ht="15.75" thickBot="1">
      <c r="A58" s="12"/>
      <c r="B58" s="44">
        <v>764</v>
      </c>
      <c r="C58" s="20" t="s">
        <v>71</v>
      </c>
      <c r="D58" s="46">
        <v>0</v>
      </c>
      <c r="E58" s="46">
        <v>45236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45236</v>
      </c>
      <c r="O58" s="47">
        <f t="shared" si="11"/>
        <v>5.5449865163030152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SUM(D5,D12,D21,D26,D30,D35,D40,D44,D48)</f>
        <v>4218141</v>
      </c>
      <c r="E59" s="15">
        <f t="shared" si="17"/>
        <v>11417481</v>
      </c>
      <c r="F59" s="15">
        <f t="shared" si="17"/>
        <v>347646</v>
      </c>
      <c r="G59" s="15">
        <f t="shared" si="17"/>
        <v>621659</v>
      </c>
      <c r="H59" s="15">
        <f t="shared" si="17"/>
        <v>0</v>
      </c>
      <c r="I59" s="15">
        <f t="shared" si="17"/>
        <v>421830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0</v>
      </c>
      <c r="N59" s="15">
        <f t="shared" si="16"/>
        <v>17026757</v>
      </c>
      <c r="O59" s="37">
        <f t="shared" si="11"/>
        <v>2087.1239274331942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80</v>
      </c>
      <c r="M61" s="118"/>
      <c r="N61" s="118"/>
      <c r="O61" s="41">
        <v>8158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76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1624857</v>
      </c>
      <c r="E5" s="26">
        <f t="shared" si="0"/>
        <v>1117904</v>
      </c>
      <c r="F5" s="26">
        <f t="shared" si="0"/>
        <v>350542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3093303</v>
      </c>
      <c r="O5" s="32">
        <f t="shared" ref="O5:O36" si="2">(N5/O$61)</f>
        <v>398.00604734945961</v>
      </c>
      <c r="P5" s="6"/>
    </row>
    <row r="6" spans="1:133">
      <c r="A6" s="12"/>
      <c r="B6" s="44">
        <v>511</v>
      </c>
      <c r="C6" s="20" t="s">
        <v>20</v>
      </c>
      <c r="D6" s="46">
        <v>646106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646106</v>
      </c>
      <c r="O6" s="47">
        <f t="shared" si="2"/>
        <v>83.132527020072047</v>
      </c>
      <c r="P6" s="9"/>
    </row>
    <row r="7" spans="1:133">
      <c r="A7" s="12"/>
      <c r="B7" s="44">
        <v>513</v>
      </c>
      <c r="C7" s="20" t="s">
        <v>21</v>
      </c>
      <c r="D7" s="46">
        <v>0</v>
      </c>
      <c r="E7" s="46">
        <v>1117904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1117904</v>
      </c>
      <c r="O7" s="47">
        <f t="shared" si="2"/>
        <v>143.83736489963974</v>
      </c>
      <c r="P7" s="9"/>
    </row>
    <row r="8" spans="1:133">
      <c r="A8" s="12"/>
      <c r="B8" s="44">
        <v>514</v>
      </c>
      <c r="C8" s="20" t="s">
        <v>22</v>
      </c>
      <c r="D8" s="46">
        <v>36540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36540</v>
      </c>
      <c r="O8" s="47">
        <f t="shared" si="2"/>
        <v>4.7014925373134329</v>
      </c>
      <c r="P8" s="9"/>
    </row>
    <row r="9" spans="1:133">
      <c r="A9" s="12"/>
      <c r="B9" s="44">
        <v>515</v>
      </c>
      <c r="C9" s="20" t="s">
        <v>23</v>
      </c>
      <c r="D9" s="46">
        <v>726332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726332</v>
      </c>
      <c r="O9" s="47">
        <f t="shared" si="2"/>
        <v>93.454966546577452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350542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350542</v>
      </c>
      <c r="O10" s="47">
        <f t="shared" si="2"/>
        <v>45.103190941842513</v>
      </c>
      <c r="P10" s="9"/>
    </row>
    <row r="11" spans="1:133">
      <c r="A11" s="12"/>
      <c r="B11" s="44">
        <v>519</v>
      </c>
      <c r="C11" s="20" t="s">
        <v>25</v>
      </c>
      <c r="D11" s="46">
        <v>215879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215879</v>
      </c>
      <c r="O11" s="47">
        <f t="shared" si="2"/>
        <v>27.776505404014411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284338</v>
      </c>
      <c r="E12" s="31">
        <f t="shared" si="3"/>
        <v>2192646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2476984</v>
      </c>
      <c r="O12" s="43">
        <f t="shared" si="2"/>
        <v>318.70612454966545</v>
      </c>
      <c r="P12" s="10"/>
    </row>
    <row r="13" spans="1:133">
      <c r="A13" s="12"/>
      <c r="B13" s="44">
        <v>521</v>
      </c>
      <c r="C13" s="20" t="s">
        <v>27</v>
      </c>
      <c r="D13" s="46">
        <v>14404</v>
      </c>
      <c r="E13" s="46">
        <v>1028880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1043284</v>
      </c>
      <c r="O13" s="47">
        <f t="shared" si="2"/>
        <v>134.23623262995369</v>
      </c>
      <c r="P13" s="9"/>
    </row>
    <row r="14" spans="1:133">
      <c r="A14" s="12"/>
      <c r="B14" s="44">
        <v>522</v>
      </c>
      <c r="C14" s="20" t="s">
        <v>28</v>
      </c>
      <c r="D14" s="46">
        <v>13914</v>
      </c>
      <c r="E14" s="46">
        <v>9050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22964</v>
      </c>
      <c r="O14" s="47">
        <f t="shared" si="2"/>
        <v>2.9547092125579</v>
      </c>
      <c r="P14" s="9"/>
    </row>
    <row r="15" spans="1:133">
      <c r="A15" s="12"/>
      <c r="B15" s="44">
        <v>523</v>
      </c>
      <c r="C15" s="20" t="s">
        <v>29</v>
      </c>
      <c r="D15" s="46">
        <v>27104</v>
      </c>
      <c r="E15" s="46">
        <v>540476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567580</v>
      </c>
      <c r="O15" s="47">
        <f t="shared" si="2"/>
        <v>73.028821410190432</v>
      </c>
      <c r="P15" s="9"/>
    </row>
    <row r="16" spans="1:133">
      <c r="A16" s="12"/>
      <c r="B16" s="44">
        <v>524</v>
      </c>
      <c r="C16" s="20" t="s">
        <v>30</v>
      </c>
      <c r="D16" s="46">
        <v>49220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49220</v>
      </c>
      <c r="O16" s="47">
        <f t="shared" si="2"/>
        <v>6.3329902213072566</v>
      </c>
      <c r="P16" s="9"/>
    </row>
    <row r="17" spans="1:16">
      <c r="A17" s="12"/>
      <c r="B17" s="44">
        <v>525</v>
      </c>
      <c r="C17" s="20" t="s">
        <v>31</v>
      </c>
      <c r="D17" s="46">
        <v>165727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165727</v>
      </c>
      <c r="O17" s="47">
        <f t="shared" si="2"/>
        <v>21.323597529593414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367591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367591</v>
      </c>
      <c r="O18" s="47">
        <f t="shared" si="2"/>
        <v>47.296834791559441</v>
      </c>
      <c r="P18" s="9"/>
    </row>
    <row r="19" spans="1:16">
      <c r="A19" s="12"/>
      <c r="B19" s="44">
        <v>527</v>
      </c>
      <c r="C19" s="20" t="s">
        <v>33</v>
      </c>
      <c r="D19" s="46">
        <v>12964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12964</v>
      </c>
      <c r="O19" s="47">
        <f t="shared" si="2"/>
        <v>1.6680391147709728</v>
      </c>
      <c r="P19" s="9"/>
    </row>
    <row r="20" spans="1:16">
      <c r="A20" s="12"/>
      <c r="B20" s="44">
        <v>529</v>
      </c>
      <c r="C20" s="20" t="s">
        <v>34</v>
      </c>
      <c r="D20" s="46">
        <v>1005</v>
      </c>
      <c r="E20" s="46">
        <v>246649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247654</v>
      </c>
      <c r="O20" s="47">
        <f t="shared" si="2"/>
        <v>31.864899639732371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101076</v>
      </c>
      <c r="E21" s="31">
        <f t="shared" si="5"/>
        <v>658431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395008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1154515</v>
      </c>
      <c r="O21" s="43">
        <f t="shared" si="2"/>
        <v>148.54799279464746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395008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395008</v>
      </c>
      <c r="O22" s="47">
        <f t="shared" si="2"/>
        <v>50.824498198661864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658431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658431</v>
      </c>
      <c r="O23" s="47">
        <f t="shared" si="2"/>
        <v>84.718347915594435</v>
      </c>
      <c r="P23" s="9"/>
    </row>
    <row r="24" spans="1:16">
      <c r="A24" s="12"/>
      <c r="B24" s="44">
        <v>537</v>
      </c>
      <c r="C24" s="20" t="s">
        <v>38</v>
      </c>
      <c r="D24" s="46">
        <v>68016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68016</v>
      </c>
      <c r="O24" s="47">
        <f t="shared" si="2"/>
        <v>8.7514153371075665</v>
      </c>
      <c r="P24" s="9"/>
    </row>
    <row r="25" spans="1:16">
      <c r="A25" s="12"/>
      <c r="B25" s="44">
        <v>539</v>
      </c>
      <c r="C25" s="20" t="s">
        <v>39</v>
      </c>
      <c r="D25" s="46">
        <v>33060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33060</v>
      </c>
      <c r="O25" s="47">
        <f t="shared" si="2"/>
        <v>4.2537313432835822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146</v>
      </c>
      <c r="E26" s="31">
        <f t="shared" si="6"/>
        <v>7140904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7141050</v>
      </c>
      <c r="O26" s="43">
        <f t="shared" si="2"/>
        <v>918.81755018013382</v>
      </c>
      <c r="P26" s="10"/>
    </row>
    <row r="27" spans="1:16">
      <c r="A27" s="12"/>
      <c r="B27" s="44">
        <v>541</v>
      </c>
      <c r="C27" s="20" t="s">
        <v>41</v>
      </c>
      <c r="D27" s="46">
        <v>146</v>
      </c>
      <c r="E27" s="46">
        <v>6701748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6701894</v>
      </c>
      <c r="O27" s="47">
        <f t="shared" si="2"/>
        <v>862.31266083376227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29938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29938</v>
      </c>
      <c r="O28" s="47">
        <f t="shared" si="2"/>
        <v>3.8520329387545034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409218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409218</v>
      </c>
      <c r="O29" s="47">
        <f t="shared" si="2"/>
        <v>52.652856407617087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15048</v>
      </c>
      <c r="E30" s="31">
        <f t="shared" si="8"/>
        <v>523122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538170</v>
      </c>
      <c r="O30" s="43">
        <f t="shared" si="2"/>
        <v>69.244724652599075</v>
      </c>
      <c r="P30" s="10"/>
    </row>
    <row r="31" spans="1:16">
      <c r="A31" s="13"/>
      <c r="B31" s="45">
        <v>552</v>
      </c>
      <c r="C31" s="21" t="s">
        <v>74</v>
      </c>
      <c r="D31" s="46">
        <v>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1000</v>
      </c>
      <c r="O31" s="47">
        <f t="shared" si="2"/>
        <v>0.12866700977869275</v>
      </c>
      <c r="P31" s="9"/>
    </row>
    <row r="32" spans="1:16">
      <c r="A32" s="13"/>
      <c r="B32" s="45">
        <v>553</v>
      </c>
      <c r="C32" s="21" t="s">
        <v>45</v>
      </c>
      <c r="D32" s="46">
        <v>9048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9048</v>
      </c>
      <c r="O32" s="47">
        <f t="shared" si="2"/>
        <v>1.164179104477612</v>
      </c>
      <c r="P32" s="9"/>
    </row>
    <row r="33" spans="1:16">
      <c r="A33" s="13"/>
      <c r="B33" s="45">
        <v>554</v>
      </c>
      <c r="C33" s="21" t="s">
        <v>46</v>
      </c>
      <c r="D33" s="46">
        <v>0</v>
      </c>
      <c r="E33" s="46">
        <v>306173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306173</v>
      </c>
      <c r="O33" s="47">
        <f t="shared" si="2"/>
        <v>39.394364384971695</v>
      </c>
      <c r="P33" s="9"/>
    </row>
    <row r="34" spans="1:16">
      <c r="A34" s="13"/>
      <c r="B34" s="45">
        <v>559</v>
      </c>
      <c r="C34" s="21" t="s">
        <v>47</v>
      </c>
      <c r="D34" s="46">
        <v>5000</v>
      </c>
      <c r="E34" s="46">
        <v>216949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221949</v>
      </c>
      <c r="O34" s="47">
        <f t="shared" si="2"/>
        <v>28.557514153371077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340968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340968</v>
      </c>
      <c r="O35" s="43">
        <f t="shared" si="2"/>
        <v>43.871332990221305</v>
      </c>
      <c r="P35" s="10"/>
    </row>
    <row r="36" spans="1:16">
      <c r="A36" s="12"/>
      <c r="B36" s="44">
        <v>562</v>
      </c>
      <c r="C36" s="20" t="s">
        <v>49</v>
      </c>
      <c r="D36" s="46">
        <v>46000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46000</v>
      </c>
      <c r="O36" s="47">
        <f t="shared" si="2"/>
        <v>5.9186824498198662</v>
      </c>
      <c r="P36" s="9"/>
    </row>
    <row r="37" spans="1:16">
      <c r="A37" s="12"/>
      <c r="B37" s="44">
        <v>563</v>
      </c>
      <c r="C37" s="20" t="s">
        <v>50</v>
      </c>
      <c r="D37" s="46">
        <v>41021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41021</v>
      </c>
      <c r="O37" s="47">
        <f t="shared" ref="O37:O59" si="11">(N37/O$61)</f>
        <v>5.2780494081317553</v>
      </c>
      <c r="P37" s="9"/>
    </row>
    <row r="38" spans="1:16">
      <c r="A38" s="12"/>
      <c r="B38" s="44">
        <v>564</v>
      </c>
      <c r="C38" s="20" t="s">
        <v>51</v>
      </c>
      <c r="D38" s="46">
        <v>74452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74452</v>
      </c>
      <c r="O38" s="47">
        <f t="shared" si="11"/>
        <v>9.5795162120432327</v>
      </c>
      <c r="P38" s="9"/>
    </row>
    <row r="39" spans="1:16">
      <c r="A39" s="12"/>
      <c r="B39" s="44">
        <v>569</v>
      </c>
      <c r="C39" s="20" t="s">
        <v>52</v>
      </c>
      <c r="D39" s="46">
        <v>179495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179495</v>
      </c>
      <c r="O39" s="47">
        <f t="shared" si="11"/>
        <v>23.095084920226455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SUM(D41:D43)</f>
        <v>590184</v>
      </c>
      <c r="E40" s="31">
        <f t="shared" si="12"/>
        <v>357704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947888</v>
      </c>
      <c r="O40" s="43">
        <f t="shared" si="11"/>
        <v>121.9619145651055</v>
      </c>
      <c r="P40" s="9"/>
    </row>
    <row r="41" spans="1:16">
      <c r="A41" s="12"/>
      <c r="B41" s="44">
        <v>571</v>
      </c>
      <c r="C41" s="20" t="s">
        <v>54</v>
      </c>
      <c r="D41" s="46">
        <v>99433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99433</v>
      </c>
      <c r="O41" s="47">
        <f t="shared" si="11"/>
        <v>12.793746783324755</v>
      </c>
      <c r="P41" s="9"/>
    </row>
    <row r="42" spans="1:16">
      <c r="A42" s="12"/>
      <c r="B42" s="44">
        <v>572</v>
      </c>
      <c r="C42" s="20" t="s">
        <v>55</v>
      </c>
      <c r="D42" s="46">
        <v>458236</v>
      </c>
      <c r="E42" s="46">
        <v>357704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815940</v>
      </c>
      <c r="O42" s="47">
        <f t="shared" si="11"/>
        <v>104.98455995882655</v>
      </c>
      <c r="P42" s="9"/>
    </row>
    <row r="43" spans="1:16">
      <c r="A43" s="12"/>
      <c r="B43" s="44">
        <v>579</v>
      </c>
      <c r="C43" s="20" t="s">
        <v>56</v>
      </c>
      <c r="D43" s="46">
        <v>32515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32515</v>
      </c>
      <c r="O43" s="47">
        <f t="shared" si="11"/>
        <v>4.1836078229541949</v>
      </c>
      <c r="P43" s="9"/>
    </row>
    <row r="44" spans="1:16" ht="15.75">
      <c r="A44" s="28" t="s">
        <v>69</v>
      </c>
      <c r="B44" s="29"/>
      <c r="C44" s="30"/>
      <c r="D44" s="31">
        <f t="shared" ref="D44:M44" si="13">SUM(D45:D47)</f>
        <v>1467691</v>
      </c>
      <c r="E44" s="31">
        <f t="shared" si="13"/>
        <v>1828247</v>
      </c>
      <c r="F44" s="31">
        <f t="shared" si="13"/>
        <v>0</v>
      </c>
      <c r="G44" s="31">
        <f t="shared" si="13"/>
        <v>647078</v>
      </c>
      <c r="H44" s="31">
        <f t="shared" si="13"/>
        <v>0</v>
      </c>
      <c r="I44" s="31">
        <f t="shared" si="13"/>
        <v>11459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3954475</v>
      </c>
      <c r="O44" s="43">
        <f t="shared" si="11"/>
        <v>508.81047349459601</v>
      </c>
      <c r="P44" s="9"/>
    </row>
    <row r="45" spans="1:16">
      <c r="A45" s="12"/>
      <c r="B45" s="44">
        <v>581</v>
      </c>
      <c r="C45" s="20" t="s">
        <v>57</v>
      </c>
      <c r="D45" s="46">
        <v>618298</v>
      </c>
      <c r="E45" s="46">
        <v>441668</v>
      </c>
      <c r="F45" s="46">
        <v>0</v>
      </c>
      <c r="G45" s="46">
        <v>647078</v>
      </c>
      <c r="H45" s="46">
        <v>0</v>
      </c>
      <c r="I45" s="46">
        <v>11459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1718503</v>
      </c>
      <c r="O45" s="47">
        <f t="shared" si="11"/>
        <v>221.11464230571281</v>
      </c>
      <c r="P45" s="9"/>
    </row>
    <row r="46" spans="1:16">
      <c r="A46" s="12"/>
      <c r="B46" s="44">
        <v>586</v>
      </c>
      <c r="C46" s="20" t="s">
        <v>58</v>
      </c>
      <c r="D46" s="46">
        <v>849393</v>
      </c>
      <c r="E46" s="46">
        <v>1265219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4">SUM(D46:M46)</f>
        <v>2114612</v>
      </c>
      <c r="O46" s="47">
        <f t="shared" si="11"/>
        <v>272.08080288214103</v>
      </c>
      <c r="P46" s="9"/>
    </row>
    <row r="47" spans="1:16">
      <c r="A47" s="12"/>
      <c r="B47" s="44">
        <v>587</v>
      </c>
      <c r="C47" s="20" t="s">
        <v>59</v>
      </c>
      <c r="D47" s="46">
        <v>0</v>
      </c>
      <c r="E47" s="46">
        <v>121360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121360</v>
      </c>
      <c r="O47" s="47">
        <f t="shared" si="11"/>
        <v>15.61502830674215</v>
      </c>
      <c r="P47" s="9"/>
    </row>
    <row r="48" spans="1:16" ht="15.75">
      <c r="A48" s="28" t="s">
        <v>60</v>
      </c>
      <c r="B48" s="29"/>
      <c r="C48" s="30"/>
      <c r="D48" s="31">
        <f t="shared" ref="D48:M48" si="15">SUM(D49:D58)</f>
        <v>0</v>
      </c>
      <c r="E48" s="31">
        <f t="shared" si="15"/>
        <v>253992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253992</v>
      </c>
      <c r="O48" s="43">
        <f t="shared" si="11"/>
        <v>32.680391147709727</v>
      </c>
      <c r="P48" s="9"/>
    </row>
    <row r="49" spans="1:119">
      <c r="A49" s="12"/>
      <c r="B49" s="44">
        <v>604</v>
      </c>
      <c r="C49" s="20" t="s">
        <v>61</v>
      </c>
      <c r="D49" s="46">
        <v>0</v>
      </c>
      <c r="E49" s="46">
        <v>63499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63499</v>
      </c>
      <c r="O49" s="47">
        <f t="shared" si="11"/>
        <v>8.1702264539372109</v>
      </c>
      <c r="P49" s="9"/>
    </row>
    <row r="50" spans="1:119">
      <c r="A50" s="12"/>
      <c r="B50" s="44">
        <v>608</v>
      </c>
      <c r="C50" s="20" t="s">
        <v>62</v>
      </c>
      <c r="D50" s="46">
        <v>0</v>
      </c>
      <c r="E50" s="46">
        <v>2108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2108</v>
      </c>
      <c r="O50" s="47">
        <f t="shared" si="11"/>
        <v>0.27123005661348432</v>
      </c>
      <c r="P50" s="9"/>
    </row>
    <row r="51" spans="1:119">
      <c r="A51" s="12"/>
      <c r="B51" s="44">
        <v>614</v>
      </c>
      <c r="C51" s="20" t="s">
        <v>63</v>
      </c>
      <c r="D51" s="46">
        <v>0</v>
      </c>
      <c r="E51" s="46">
        <v>30911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30911</v>
      </c>
      <c r="O51" s="47">
        <f t="shared" si="11"/>
        <v>3.9772259392691716</v>
      </c>
      <c r="P51" s="9"/>
    </row>
    <row r="52" spans="1:119">
      <c r="A52" s="12"/>
      <c r="B52" s="44">
        <v>634</v>
      </c>
      <c r="C52" s="20" t="s">
        <v>64</v>
      </c>
      <c r="D52" s="46">
        <v>0</v>
      </c>
      <c r="E52" s="46">
        <v>16941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16941</v>
      </c>
      <c r="O52" s="47">
        <f t="shared" si="11"/>
        <v>2.1797478126608336</v>
      </c>
      <c r="P52" s="9"/>
    </row>
    <row r="53" spans="1:119">
      <c r="A53" s="12"/>
      <c r="B53" s="44">
        <v>654</v>
      </c>
      <c r="C53" s="20" t="s">
        <v>65</v>
      </c>
      <c r="D53" s="46">
        <v>0</v>
      </c>
      <c r="E53" s="46">
        <v>42341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42341</v>
      </c>
      <c r="O53" s="47">
        <f t="shared" si="11"/>
        <v>5.4478898610396298</v>
      </c>
      <c r="P53" s="9"/>
    </row>
    <row r="54" spans="1:119">
      <c r="A54" s="12"/>
      <c r="B54" s="44">
        <v>674</v>
      </c>
      <c r="C54" s="20" t="s">
        <v>66</v>
      </c>
      <c r="D54" s="46">
        <v>0</v>
      </c>
      <c r="E54" s="46">
        <v>7620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6">SUM(D54:M54)</f>
        <v>7620</v>
      </c>
      <c r="O54" s="47">
        <f t="shared" si="11"/>
        <v>0.98044261451363868</v>
      </c>
      <c r="P54" s="9"/>
    </row>
    <row r="55" spans="1:119">
      <c r="A55" s="12"/>
      <c r="B55" s="44">
        <v>694</v>
      </c>
      <c r="C55" s="20" t="s">
        <v>67</v>
      </c>
      <c r="D55" s="46">
        <v>0</v>
      </c>
      <c r="E55" s="46">
        <v>1702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1702</v>
      </c>
      <c r="O55" s="47">
        <f t="shared" si="11"/>
        <v>0.21899125064333505</v>
      </c>
      <c r="P55" s="9"/>
    </row>
    <row r="56" spans="1:119">
      <c r="A56" s="12"/>
      <c r="B56" s="44">
        <v>724</v>
      </c>
      <c r="C56" s="20" t="s">
        <v>68</v>
      </c>
      <c r="D56" s="46">
        <v>0</v>
      </c>
      <c r="E56" s="46">
        <v>16509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16509</v>
      </c>
      <c r="O56" s="47">
        <f t="shared" si="11"/>
        <v>2.1241636644364386</v>
      </c>
      <c r="P56" s="9"/>
    </row>
    <row r="57" spans="1:119">
      <c r="A57" s="12"/>
      <c r="B57" s="44">
        <v>744</v>
      </c>
      <c r="C57" s="20" t="s">
        <v>70</v>
      </c>
      <c r="D57" s="46">
        <v>0</v>
      </c>
      <c r="E57" s="46">
        <v>16077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16077</v>
      </c>
      <c r="O57" s="47">
        <f t="shared" si="11"/>
        <v>2.0685795162120431</v>
      </c>
      <c r="P57" s="9"/>
    </row>
    <row r="58" spans="1:119" ht="15.75" thickBot="1">
      <c r="A58" s="12"/>
      <c r="B58" s="44">
        <v>764</v>
      </c>
      <c r="C58" s="20" t="s">
        <v>71</v>
      </c>
      <c r="D58" s="46">
        <v>0</v>
      </c>
      <c r="E58" s="46">
        <v>56284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56284</v>
      </c>
      <c r="O58" s="47">
        <f t="shared" si="11"/>
        <v>7.241893978383942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SUM(D5,D12,D21,D26,D30,D35,D40,D44,D48)</f>
        <v>4424308</v>
      </c>
      <c r="E59" s="15">
        <f t="shared" si="17"/>
        <v>14072950</v>
      </c>
      <c r="F59" s="15">
        <f t="shared" si="17"/>
        <v>350542</v>
      </c>
      <c r="G59" s="15">
        <f t="shared" si="17"/>
        <v>647078</v>
      </c>
      <c r="H59" s="15">
        <f t="shared" si="17"/>
        <v>0</v>
      </c>
      <c r="I59" s="15">
        <f t="shared" si="17"/>
        <v>406467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0</v>
      </c>
      <c r="N59" s="15">
        <f t="shared" si="16"/>
        <v>19901345</v>
      </c>
      <c r="O59" s="37">
        <f t="shared" si="11"/>
        <v>2560.6465517241381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82</v>
      </c>
      <c r="M61" s="118"/>
      <c r="N61" s="118"/>
      <c r="O61" s="41">
        <v>7772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76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1136105</v>
      </c>
      <c r="E5" s="26">
        <f t="shared" si="0"/>
        <v>946649</v>
      </c>
      <c r="F5" s="26">
        <f t="shared" si="0"/>
        <v>341436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2424190</v>
      </c>
      <c r="O5" s="32">
        <f t="shared" ref="O5:O36" si="2">(N5/O$62)</f>
        <v>311.91327843540915</v>
      </c>
      <c r="P5" s="6"/>
    </row>
    <row r="6" spans="1:133">
      <c r="A6" s="12"/>
      <c r="B6" s="44">
        <v>511</v>
      </c>
      <c r="C6" s="20" t="s">
        <v>20</v>
      </c>
      <c r="D6" s="46">
        <v>533005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533005</v>
      </c>
      <c r="O6" s="47">
        <f t="shared" si="2"/>
        <v>68.580159547092123</v>
      </c>
      <c r="P6" s="9"/>
    </row>
    <row r="7" spans="1:133">
      <c r="A7" s="12"/>
      <c r="B7" s="44">
        <v>513</v>
      </c>
      <c r="C7" s="20" t="s">
        <v>21</v>
      </c>
      <c r="D7" s="46">
        <v>0</v>
      </c>
      <c r="E7" s="46">
        <v>946649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946649</v>
      </c>
      <c r="O7" s="47">
        <f t="shared" si="2"/>
        <v>121.80249613998971</v>
      </c>
      <c r="P7" s="9"/>
    </row>
    <row r="8" spans="1:133">
      <c r="A8" s="12"/>
      <c r="B8" s="44">
        <v>514</v>
      </c>
      <c r="C8" s="20" t="s">
        <v>22</v>
      </c>
      <c r="D8" s="46">
        <v>34671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34671</v>
      </c>
      <c r="O8" s="47">
        <f t="shared" si="2"/>
        <v>4.4610138960370564</v>
      </c>
      <c r="P8" s="9"/>
    </row>
    <row r="9" spans="1:133">
      <c r="A9" s="12"/>
      <c r="B9" s="44">
        <v>515</v>
      </c>
      <c r="C9" s="20" t="s">
        <v>23</v>
      </c>
      <c r="D9" s="46">
        <v>515040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515040</v>
      </c>
      <c r="O9" s="47">
        <f t="shared" si="2"/>
        <v>66.268656716417908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341436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341436</v>
      </c>
      <c r="O10" s="47">
        <f t="shared" si="2"/>
        <v>43.931549150797736</v>
      </c>
      <c r="P10" s="9"/>
    </row>
    <row r="11" spans="1:133">
      <c r="A11" s="12"/>
      <c r="B11" s="44">
        <v>519</v>
      </c>
      <c r="C11" s="20" t="s">
        <v>25</v>
      </c>
      <c r="D11" s="46">
        <v>53389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53389</v>
      </c>
      <c r="O11" s="47">
        <f t="shared" si="2"/>
        <v>6.8694029850746272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273344</v>
      </c>
      <c r="E12" s="31">
        <f t="shared" si="3"/>
        <v>2391094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2664438</v>
      </c>
      <c r="O12" s="43">
        <f t="shared" si="2"/>
        <v>342.82527020072052</v>
      </c>
      <c r="P12" s="10"/>
    </row>
    <row r="13" spans="1:133">
      <c r="A13" s="12"/>
      <c r="B13" s="44">
        <v>521</v>
      </c>
      <c r="C13" s="20" t="s">
        <v>27</v>
      </c>
      <c r="D13" s="46">
        <v>33475</v>
      </c>
      <c r="E13" s="46">
        <v>1008192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1041667</v>
      </c>
      <c r="O13" s="47">
        <f t="shared" si="2"/>
        <v>134.02817807514154</v>
      </c>
      <c r="P13" s="9"/>
    </row>
    <row r="14" spans="1:133">
      <c r="A14" s="12"/>
      <c r="B14" s="44">
        <v>522</v>
      </c>
      <c r="C14" s="20" t="s">
        <v>28</v>
      </c>
      <c r="D14" s="46">
        <v>11597</v>
      </c>
      <c r="E14" s="46">
        <v>9050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20647</v>
      </c>
      <c r="O14" s="47">
        <f t="shared" si="2"/>
        <v>2.6565877509006692</v>
      </c>
      <c r="P14" s="9"/>
    </row>
    <row r="15" spans="1:133">
      <c r="A15" s="12"/>
      <c r="B15" s="44">
        <v>523</v>
      </c>
      <c r="C15" s="20" t="s">
        <v>29</v>
      </c>
      <c r="D15" s="46">
        <v>15366</v>
      </c>
      <c r="E15" s="46">
        <v>318921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334287</v>
      </c>
      <c r="O15" s="47">
        <f t="shared" si="2"/>
        <v>43.011708697889858</v>
      </c>
      <c r="P15" s="9"/>
    </row>
    <row r="16" spans="1:133">
      <c r="A16" s="12"/>
      <c r="B16" s="44">
        <v>524</v>
      </c>
      <c r="C16" s="20" t="s">
        <v>30</v>
      </c>
      <c r="D16" s="46">
        <v>39708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39708</v>
      </c>
      <c r="O16" s="47">
        <f t="shared" si="2"/>
        <v>5.1091096242923317</v>
      </c>
      <c r="P16" s="9"/>
    </row>
    <row r="17" spans="1:16">
      <c r="A17" s="12"/>
      <c r="B17" s="44">
        <v>525</v>
      </c>
      <c r="C17" s="20" t="s">
        <v>31</v>
      </c>
      <c r="D17" s="46">
        <v>161769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161769</v>
      </c>
      <c r="O17" s="47">
        <f t="shared" si="2"/>
        <v>20.814333504889348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349213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349213</v>
      </c>
      <c r="O18" s="47">
        <f t="shared" si="2"/>
        <v>44.932192485846628</v>
      </c>
      <c r="P18" s="9"/>
    </row>
    <row r="19" spans="1:16">
      <c r="A19" s="12"/>
      <c r="B19" s="44">
        <v>527</v>
      </c>
      <c r="C19" s="20" t="s">
        <v>33</v>
      </c>
      <c r="D19" s="46">
        <v>10449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10449</v>
      </c>
      <c r="O19" s="47">
        <f t="shared" si="2"/>
        <v>1.3444415851775604</v>
      </c>
      <c r="P19" s="9"/>
    </row>
    <row r="20" spans="1:16">
      <c r="A20" s="12"/>
      <c r="B20" s="44">
        <v>529</v>
      </c>
      <c r="C20" s="20" t="s">
        <v>34</v>
      </c>
      <c r="D20" s="46">
        <v>980</v>
      </c>
      <c r="E20" s="46">
        <v>705718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706698</v>
      </c>
      <c r="O20" s="47">
        <f t="shared" si="2"/>
        <v>90.928718476582603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59178</v>
      </c>
      <c r="E21" s="31">
        <f t="shared" si="5"/>
        <v>577462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350239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986879</v>
      </c>
      <c r="O21" s="43">
        <f t="shared" si="2"/>
        <v>126.97876994338651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350239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350239</v>
      </c>
      <c r="O22" s="47">
        <f t="shared" si="2"/>
        <v>45.064204837879565</v>
      </c>
      <c r="P22" s="9"/>
    </row>
    <row r="23" spans="1:16">
      <c r="A23" s="12"/>
      <c r="B23" s="44">
        <v>534</v>
      </c>
      <c r="C23" s="20" t="s">
        <v>37</v>
      </c>
      <c r="D23" s="46">
        <v>-25374</v>
      </c>
      <c r="E23" s="46">
        <v>577462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552088</v>
      </c>
      <c r="O23" s="47">
        <f t="shared" si="2"/>
        <v>71.035512094698916</v>
      </c>
      <c r="P23" s="9"/>
    </row>
    <row r="24" spans="1:16">
      <c r="A24" s="12"/>
      <c r="B24" s="44">
        <v>537</v>
      </c>
      <c r="C24" s="20" t="s">
        <v>38</v>
      </c>
      <c r="D24" s="46">
        <v>53456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53456</v>
      </c>
      <c r="O24" s="47">
        <f t="shared" si="2"/>
        <v>6.8780236747297989</v>
      </c>
      <c r="P24" s="9"/>
    </row>
    <row r="25" spans="1:16">
      <c r="A25" s="12"/>
      <c r="B25" s="44">
        <v>538</v>
      </c>
      <c r="C25" s="20" t="s">
        <v>90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0</v>
      </c>
      <c r="O25" s="47">
        <f t="shared" si="2"/>
        <v>0</v>
      </c>
      <c r="P25" s="9"/>
    </row>
    <row r="26" spans="1:16">
      <c r="A26" s="12"/>
      <c r="B26" s="44">
        <v>539</v>
      </c>
      <c r="C26" s="20" t="s">
        <v>39</v>
      </c>
      <c r="D26" s="46">
        <v>31096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31096</v>
      </c>
      <c r="O26" s="47">
        <f t="shared" si="2"/>
        <v>4.0010293360782292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0</v>
      </c>
      <c r="E27" s="31">
        <f t="shared" si="7"/>
        <v>3324370</v>
      </c>
      <c r="F27" s="31">
        <f t="shared" si="7"/>
        <v>0</v>
      </c>
      <c r="G27" s="31">
        <f t="shared" si="7"/>
        <v>252064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3576434</v>
      </c>
      <c r="O27" s="43">
        <f t="shared" si="2"/>
        <v>460.16906845084918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2926927</v>
      </c>
      <c r="F28" s="46">
        <v>0</v>
      </c>
      <c r="G28" s="46">
        <v>252064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3178991</v>
      </c>
      <c r="O28" s="47">
        <f t="shared" si="2"/>
        <v>409.03126608337624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28289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28289</v>
      </c>
      <c r="O29" s="47">
        <f t="shared" si="2"/>
        <v>3.6398610396294391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369154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369154</v>
      </c>
      <c r="O30" s="47">
        <f t="shared" si="2"/>
        <v>47.497941327843542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SUM(D32:D35)</f>
        <v>69640</v>
      </c>
      <c r="E31" s="31">
        <f t="shared" si="9"/>
        <v>529524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599164</v>
      </c>
      <c r="O31" s="43">
        <f t="shared" si="2"/>
        <v>77.092640247040663</v>
      </c>
      <c r="P31" s="10"/>
    </row>
    <row r="32" spans="1:16">
      <c r="A32" s="13"/>
      <c r="B32" s="45">
        <v>552</v>
      </c>
      <c r="C32" s="21" t="s">
        <v>74</v>
      </c>
      <c r="D32" s="46">
        <v>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1000</v>
      </c>
      <c r="O32" s="47">
        <f t="shared" si="2"/>
        <v>0.12866700977869275</v>
      </c>
      <c r="P32" s="9"/>
    </row>
    <row r="33" spans="1:16">
      <c r="A33" s="13"/>
      <c r="B33" s="45">
        <v>553</v>
      </c>
      <c r="C33" s="21" t="s">
        <v>45</v>
      </c>
      <c r="D33" s="46">
        <v>8641</v>
      </c>
      <c r="E33" s="46">
        <v>221338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229979</v>
      </c>
      <c r="O33" s="47">
        <f t="shared" si="2"/>
        <v>29.59071024189398</v>
      </c>
      <c r="P33" s="9"/>
    </row>
    <row r="34" spans="1:16">
      <c r="A34" s="13"/>
      <c r="B34" s="45">
        <v>554</v>
      </c>
      <c r="C34" s="21" t="s">
        <v>46</v>
      </c>
      <c r="D34" s="46">
        <v>57499</v>
      </c>
      <c r="E34" s="46">
        <v>83266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140765</v>
      </c>
      <c r="O34" s="47">
        <f t="shared" si="2"/>
        <v>18.111811631497684</v>
      </c>
      <c r="P34" s="9"/>
    </row>
    <row r="35" spans="1:16">
      <c r="A35" s="13"/>
      <c r="B35" s="45">
        <v>559</v>
      </c>
      <c r="C35" s="21" t="s">
        <v>47</v>
      </c>
      <c r="D35" s="46">
        <v>2500</v>
      </c>
      <c r="E35" s="46">
        <v>224920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227420</v>
      </c>
      <c r="O35" s="47">
        <f t="shared" si="2"/>
        <v>29.261451363870304</v>
      </c>
      <c r="P35" s="9"/>
    </row>
    <row r="36" spans="1:16" ht="15.75">
      <c r="A36" s="28" t="s">
        <v>48</v>
      </c>
      <c r="B36" s="29"/>
      <c r="C36" s="30"/>
      <c r="D36" s="31">
        <f t="shared" ref="D36:M36" si="10">SUM(D37:D40)</f>
        <v>332998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332998</v>
      </c>
      <c r="O36" s="43">
        <f t="shared" si="2"/>
        <v>42.84585692228513</v>
      </c>
      <c r="P36" s="10"/>
    </row>
    <row r="37" spans="1:16">
      <c r="A37" s="12"/>
      <c r="B37" s="44">
        <v>562</v>
      </c>
      <c r="C37" s="20" t="s">
        <v>49</v>
      </c>
      <c r="D37" s="46">
        <v>46000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46000</v>
      </c>
      <c r="O37" s="47">
        <f t="shared" ref="O37:O60" si="12">(N37/O$62)</f>
        <v>5.9186824498198662</v>
      </c>
      <c r="P37" s="9"/>
    </row>
    <row r="38" spans="1:16">
      <c r="A38" s="12"/>
      <c r="B38" s="44">
        <v>563</v>
      </c>
      <c r="C38" s="20" t="s">
        <v>50</v>
      </c>
      <c r="D38" s="46">
        <v>19646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19646</v>
      </c>
      <c r="O38" s="47">
        <f t="shared" si="12"/>
        <v>2.5277920741121975</v>
      </c>
      <c r="P38" s="9"/>
    </row>
    <row r="39" spans="1:16">
      <c r="A39" s="12"/>
      <c r="B39" s="44">
        <v>564</v>
      </c>
      <c r="C39" s="20" t="s">
        <v>51</v>
      </c>
      <c r="D39" s="46">
        <v>50145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50145</v>
      </c>
      <c r="O39" s="47">
        <f t="shared" si="12"/>
        <v>6.4520072053525475</v>
      </c>
      <c r="P39" s="9"/>
    </row>
    <row r="40" spans="1:16">
      <c r="A40" s="12"/>
      <c r="B40" s="44">
        <v>569</v>
      </c>
      <c r="C40" s="20" t="s">
        <v>52</v>
      </c>
      <c r="D40" s="46">
        <v>217207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217207</v>
      </c>
      <c r="O40" s="47">
        <f t="shared" si="12"/>
        <v>27.947375193000514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SUM(D42:D44)</f>
        <v>195078</v>
      </c>
      <c r="E41" s="31">
        <f t="shared" si="13"/>
        <v>291823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486901</v>
      </c>
      <c r="O41" s="43">
        <f t="shared" si="12"/>
        <v>62.648095728255278</v>
      </c>
      <c r="P41" s="9"/>
    </row>
    <row r="42" spans="1:16">
      <c r="A42" s="12"/>
      <c r="B42" s="44">
        <v>571</v>
      </c>
      <c r="C42" s="20" t="s">
        <v>54</v>
      </c>
      <c r="D42" s="46">
        <v>82959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82959</v>
      </c>
      <c r="O42" s="47">
        <f t="shared" si="12"/>
        <v>10.674086464230571</v>
      </c>
      <c r="P42" s="9"/>
    </row>
    <row r="43" spans="1:16">
      <c r="A43" s="12"/>
      <c r="B43" s="44">
        <v>572</v>
      </c>
      <c r="C43" s="20" t="s">
        <v>55</v>
      </c>
      <c r="D43" s="46">
        <v>65931</v>
      </c>
      <c r="E43" s="46">
        <v>291823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357754</v>
      </c>
      <c r="O43" s="47">
        <f t="shared" si="12"/>
        <v>46.031137416366441</v>
      </c>
      <c r="P43" s="9"/>
    </row>
    <row r="44" spans="1:16">
      <c r="A44" s="12"/>
      <c r="B44" s="44">
        <v>579</v>
      </c>
      <c r="C44" s="20" t="s">
        <v>56</v>
      </c>
      <c r="D44" s="46">
        <v>46188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46188</v>
      </c>
      <c r="O44" s="47">
        <f t="shared" si="12"/>
        <v>5.9428718476582603</v>
      </c>
      <c r="P44" s="9"/>
    </row>
    <row r="45" spans="1:16" ht="15.75">
      <c r="A45" s="28" t="s">
        <v>69</v>
      </c>
      <c r="B45" s="29"/>
      <c r="C45" s="30"/>
      <c r="D45" s="31">
        <f t="shared" ref="D45:M45" si="14">SUM(D46:D48)</f>
        <v>1055647</v>
      </c>
      <c r="E45" s="31">
        <f t="shared" si="14"/>
        <v>1479920</v>
      </c>
      <c r="F45" s="31">
        <f t="shared" si="14"/>
        <v>0</v>
      </c>
      <c r="G45" s="31">
        <f t="shared" si="14"/>
        <v>600449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3136016</v>
      </c>
      <c r="O45" s="43">
        <f t="shared" si="12"/>
        <v>403.50180133813689</v>
      </c>
      <c r="P45" s="9"/>
    </row>
    <row r="46" spans="1:16">
      <c r="A46" s="12"/>
      <c r="B46" s="44">
        <v>581</v>
      </c>
      <c r="C46" s="20" t="s">
        <v>57</v>
      </c>
      <c r="D46" s="46">
        <v>288595</v>
      </c>
      <c r="E46" s="46">
        <v>373891</v>
      </c>
      <c r="F46" s="46">
        <v>0</v>
      </c>
      <c r="G46" s="46">
        <v>600449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1262935</v>
      </c>
      <c r="O46" s="47">
        <f t="shared" si="12"/>
        <v>162.49806999485332</v>
      </c>
      <c r="P46" s="9"/>
    </row>
    <row r="47" spans="1:16">
      <c r="A47" s="12"/>
      <c r="B47" s="44">
        <v>586</v>
      </c>
      <c r="C47" s="20" t="s">
        <v>58</v>
      </c>
      <c r="D47" s="46">
        <v>767052</v>
      </c>
      <c r="E47" s="46">
        <v>1049671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1816723</v>
      </c>
      <c r="O47" s="47">
        <f t="shared" si="12"/>
        <v>233.75231600617602</v>
      </c>
      <c r="P47" s="9"/>
    </row>
    <row r="48" spans="1:16">
      <c r="A48" s="12"/>
      <c r="B48" s="44">
        <v>587</v>
      </c>
      <c r="C48" s="20" t="s">
        <v>59</v>
      </c>
      <c r="D48" s="46">
        <v>0</v>
      </c>
      <c r="E48" s="46">
        <v>56358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56358</v>
      </c>
      <c r="O48" s="47">
        <f t="shared" si="12"/>
        <v>7.2514153371075656</v>
      </c>
      <c r="P48" s="9"/>
    </row>
    <row r="49" spans="1:119" ht="15.75">
      <c r="A49" s="28" t="s">
        <v>60</v>
      </c>
      <c r="B49" s="29"/>
      <c r="C49" s="30"/>
      <c r="D49" s="31">
        <f t="shared" ref="D49:M49" si="16">SUM(D50:D59)</f>
        <v>0</v>
      </c>
      <c r="E49" s="31">
        <f t="shared" si="16"/>
        <v>299237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299237</v>
      </c>
      <c r="O49" s="43">
        <f t="shared" si="12"/>
        <v>38.501930005146683</v>
      </c>
      <c r="P49" s="9"/>
    </row>
    <row r="50" spans="1:119">
      <c r="A50" s="12"/>
      <c r="B50" s="44">
        <v>604</v>
      </c>
      <c r="C50" s="20" t="s">
        <v>61</v>
      </c>
      <c r="D50" s="46">
        <v>0</v>
      </c>
      <c r="E50" s="46">
        <v>74809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74809</v>
      </c>
      <c r="O50" s="47">
        <f t="shared" si="12"/>
        <v>9.625450334534225</v>
      </c>
      <c r="P50" s="9"/>
    </row>
    <row r="51" spans="1:119">
      <c r="A51" s="12"/>
      <c r="B51" s="44">
        <v>608</v>
      </c>
      <c r="C51" s="20" t="s">
        <v>62</v>
      </c>
      <c r="D51" s="46">
        <v>0</v>
      </c>
      <c r="E51" s="46">
        <v>2483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2483</v>
      </c>
      <c r="O51" s="47">
        <f t="shared" si="12"/>
        <v>0.3194801852804941</v>
      </c>
      <c r="P51" s="9"/>
    </row>
    <row r="52" spans="1:119">
      <c r="A52" s="12"/>
      <c r="B52" s="44">
        <v>614</v>
      </c>
      <c r="C52" s="20" t="s">
        <v>63</v>
      </c>
      <c r="D52" s="46">
        <v>0</v>
      </c>
      <c r="E52" s="46">
        <v>18942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18942</v>
      </c>
      <c r="O52" s="47">
        <f t="shared" si="12"/>
        <v>2.4372104992279979</v>
      </c>
      <c r="P52" s="9"/>
    </row>
    <row r="53" spans="1:119">
      <c r="A53" s="12"/>
      <c r="B53" s="44">
        <v>634</v>
      </c>
      <c r="C53" s="20" t="s">
        <v>64</v>
      </c>
      <c r="D53" s="46">
        <v>0</v>
      </c>
      <c r="E53" s="46">
        <v>33425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33425</v>
      </c>
      <c r="O53" s="47">
        <f t="shared" si="12"/>
        <v>4.3006948018528046</v>
      </c>
      <c r="P53" s="9"/>
    </row>
    <row r="54" spans="1:119">
      <c r="A54" s="12"/>
      <c r="B54" s="44">
        <v>654</v>
      </c>
      <c r="C54" s="20" t="s">
        <v>65</v>
      </c>
      <c r="D54" s="46">
        <v>0</v>
      </c>
      <c r="E54" s="46">
        <v>49883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49883</v>
      </c>
      <c r="O54" s="47">
        <f t="shared" si="12"/>
        <v>6.4182964487905299</v>
      </c>
      <c r="P54" s="9"/>
    </row>
    <row r="55" spans="1:119">
      <c r="A55" s="12"/>
      <c r="B55" s="44">
        <v>674</v>
      </c>
      <c r="C55" s="20" t="s">
        <v>66</v>
      </c>
      <c r="D55" s="46">
        <v>0</v>
      </c>
      <c r="E55" s="46">
        <v>7481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7">SUM(D55:M55)</f>
        <v>7481</v>
      </c>
      <c r="O55" s="47">
        <f t="shared" si="12"/>
        <v>0.96255790015440046</v>
      </c>
      <c r="P55" s="9"/>
    </row>
    <row r="56" spans="1:119">
      <c r="A56" s="12"/>
      <c r="B56" s="44">
        <v>694</v>
      </c>
      <c r="C56" s="20" t="s">
        <v>67</v>
      </c>
      <c r="D56" s="46">
        <v>0</v>
      </c>
      <c r="E56" s="46">
        <v>7481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7481</v>
      </c>
      <c r="O56" s="47">
        <f t="shared" si="12"/>
        <v>0.96255790015440046</v>
      </c>
      <c r="P56" s="9"/>
    </row>
    <row r="57" spans="1:119">
      <c r="A57" s="12"/>
      <c r="B57" s="44">
        <v>724</v>
      </c>
      <c r="C57" s="20" t="s">
        <v>68</v>
      </c>
      <c r="D57" s="46">
        <v>0</v>
      </c>
      <c r="E57" s="46">
        <v>19451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19451</v>
      </c>
      <c r="O57" s="47">
        <f t="shared" si="12"/>
        <v>2.5027020072053525</v>
      </c>
      <c r="P57" s="9"/>
    </row>
    <row r="58" spans="1:119">
      <c r="A58" s="12"/>
      <c r="B58" s="44">
        <v>744</v>
      </c>
      <c r="C58" s="20" t="s">
        <v>70</v>
      </c>
      <c r="D58" s="46">
        <v>0</v>
      </c>
      <c r="E58" s="46">
        <v>18942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18942</v>
      </c>
      <c r="O58" s="47">
        <f t="shared" si="12"/>
        <v>2.4372104992279979</v>
      </c>
      <c r="P58" s="9"/>
    </row>
    <row r="59" spans="1:119" ht="15.75" thickBot="1">
      <c r="A59" s="12"/>
      <c r="B59" s="44">
        <v>764</v>
      </c>
      <c r="C59" s="20" t="s">
        <v>71</v>
      </c>
      <c r="D59" s="46">
        <v>0</v>
      </c>
      <c r="E59" s="46">
        <v>66340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66340</v>
      </c>
      <c r="O59" s="47">
        <f t="shared" si="12"/>
        <v>8.535769428718476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8">SUM(D5,D12,D21,D27,D31,D36,D41,D45,D49)</f>
        <v>3121990</v>
      </c>
      <c r="E60" s="15">
        <f t="shared" si="18"/>
        <v>9840079</v>
      </c>
      <c r="F60" s="15">
        <f t="shared" si="18"/>
        <v>341436</v>
      </c>
      <c r="G60" s="15">
        <f t="shared" si="18"/>
        <v>852513</v>
      </c>
      <c r="H60" s="15">
        <f t="shared" si="18"/>
        <v>0</v>
      </c>
      <c r="I60" s="15">
        <f t="shared" si="18"/>
        <v>350239</v>
      </c>
      <c r="J60" s="15">
        <f t="shared" si="18"/>
        <v>0</v>
      </c>
      <c r="K60" s="15">
        <f t="shared" si="18"/>
        <v>0</v>
      </c>
      <c r="L60" s="15">
        <f t="shared" si="18"/>
        <v>0</v>
      </c>
      <c r="M60" s="15">
        <f t="shared" si="18"/>
        <v>0</v>
      </c>
      <c r="N60" s="15">
        <f t="shared" si="17"/>
        <v>14506257</v>
      </c>
      <c r="O60" s="37">
        <f t="shared" si="12"/>
        <v>1866.47671127123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93</v>
      </c>
      <c r="M62" s="118"/>
      <c r="N62" s="118"/>
      <c r="O62" s="41">
        <v>7772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76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727798</v>
      </c>
      <c r="E5" s="26">
        <f t="shared" si="0"/>
        <v>823159</v>
      </c>
      <c r="F5" s="26">
        <f t="shared" si="0"/>
        <v>342386</v>
      </c>
      <c r="G5" s="26">
        <f t="shared" si="0"/>
        <v>864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1894207</v>
      </c>
      <c r="O5" s="32">
        <f t="shared" ref="O5:O36" si="2">(N5/O$57)</f>
        <v>249.8624192059095</v>
      </c>
      <c r="P5" s="6"/>
    </row>
    <row r="6" spans="1:133">
      <c r="A6" s="12"/>
      <c r="B6" s="44">
        <v>511</v>
      </c>
      <c r="C6" s="20" t="s">
        <v>20</v>
      </c>
      <c r="D6" s="46">
        <v>481005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481005</v>
      </c>
      <c r="O6" s="47">
        <f t="shared" si="2"/>
        <v>63.448753462603875</v>
      </c>
      <c r="P6" s="9"/>
    </row>
    <row r="7" spans="1:133">
      <c r="A7" s="12"/>
      <c r="B7" s="44">
        <v>513</v>
      </c>
      <c r="C7" s="20" t="s">
        <v>21</v>
      </c>
      <c r="D7" s="46">
        <v>0</v>
      </c>
      <c r="E7" s="46">
        <v>823159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823159</v>
      </c>
      <c r="O7" s="47">
        <f t="shared" si="2"/>
        <v>108.58184936024271</v>
      </c>
      <c r="P7" s="9"/>
    </row>
    <row r="8" spans="1:133">
      <c r="A8" s="12"/>
      <c r="B8" s="44">
        <v>514</v>
      </c>
      <c r="C8" s="20" t="s">
        <v>22</v>
      </c>
      <c r="D8" s="46">
        <v>169055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169055</v>
      </c>
      <c r="O8" s="47">
        <f t="shared" si="2"/>
        <v>22.299828518665084</v>
      </c>
      <c r="P8" s="9"/>
    </row>
    <row r="9" spans="1:133">
      <c r="A9" s="12"/>
      <c r="B9" s="44">
        <v>517</v>
      </c>
      <c r="C9" s="20" t="s">
        <v>24</v>
      </c>
      <c r="D9" s="46">
        <v>16179</v>
      </c>
      <c r="E9" s="46">
        <v>0</v>
      </c>
      <c r="F9" s="46">
        <v>342386</v>
      </c>
      <c r="G9" s="46">
        <v>864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359429</v>
      </c>
      <c r="O9" s="47">
        <f t="shared" si="2"/>
        <v>47.411819021237307</v>
      </c>
      <c r="P9" s="9"/>
    </row>
    <row r="10" spans="1:133">
      <c r="A10" s="12"/>
      <c r="B10" s="44">
        <v>519</v>
      </c>
      <c r="C10" s="20" t="s">
        <v>25</v>
      </c>
      <c r="D10" s="46">
        <v>61559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61559</v>
      </c>
      <c r="O10" s="47">
        <f t="shared" si="2"/>
        <v>8.120168843160533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260114</v>
      </c>
      <c r="E11" s="31">
        <f t="shared" si="3"/>
        <v>2305897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2566011</v>
      </c>
      <c r="O11" s="43">
        <f t="shared" si="2"/>
        <v>338.47922437673128</v>
      </c>
      <c r="P11" s="10"/>
    </row>
    <row r="12" spans="1:133">
      <c r="A12" s="12"/>
      <c r="B12" s="44">
        <v>521</v>
      </c>
      <c r="C12" s="20" t="s">
        <v>27</v>
      </c>
      <c r="D12" s="46">
        <v>0</v>
      </c>
      <c r="E12" s="46">
        <v>1457682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1457682</v>
      </c>
      <c r="O12" s="47">
        <f t="shared" si="2"/>
        <v>192.28096557182431</v>
      </c>
      <c r="P12" s="9"/>
    </row>
    <row r="13" spans="1:133">
      <c r="A13" s="12"/>
      <c r="B13" s="44">
        <v>522</v>
      </c>
      <c r="C13" s="20" t="s">
        <v>28</v>
      </c>
      <c r="D13" s="46">
        <v>10064</v>
      </c>
      <c r="E13" s="46">
        <v>353494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363558</v>
      </c>
      <c r="O13" s="47">
        <f t="shared" si="2"/>
        <v>47.956470122675107</v>
      </c>
      <c r="P13" s="9"/>
    </row>
    <row r="14" spans="1:133">
      <c r="A14" s="12"/>
      <c r="B14" s="44">
        <v>523</v>
      </c>
      <c r="C14" s="20" t="s">
        <v>29</v>
      </c>
      <c r="D14" s="46">
        <v>13441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13441</v>
      </c>
      <c r="O14" s="47">
        <f t="shared" si="2"/>
        <v>1.7729850943147343</v>
      </c>
      <c r="P14" s="9"/>
    </row>
    <row r="15" spans="1:133">
      <c r="A15" s="12"/>
      <c r="B15" s="44">
        <v>524</v>
      </c>
      <c r="C15" s="20" t="s">
        <v>30</v>
      </c>
      <c r="D15" s="46">
        <v>36116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36116</v>
      </c>
      <c r="O15" s="47">
        <f t="shared" si="2"/>
        <v>4.7640153014114235</v>
      </c>
      <c r="P15" s="9"/>
    </row>
    <row r="16" spans="1:133">
      <c r="A16" s="12"/>
      <c r="B16" s="44">
        <v>525</v>
      </c>
      <c r="C16" s="20" t="s">
        <v>31</v>
      </c>
      <c r="D16" s="46">
        <v>144755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144755</v>
      </c>
      <c r="O16" s="47">
        <f t="shared" si="2"/>
        <v>19.094446642923096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417278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417278</v>
      </c>
      <c r="O17" s="47">
        <f t="shared" si="2"/>
        <v>55.042606516290725</v>
      </c>
      <c r="P17" s="9"/>
    </row>
    <row r="18" spans="1:16">
      <c r="A18" s="12"/>
      <c r="B18" s="44">
        <v>527</v>
      </c>
      <c r="C18" s="20" t="s">
        <v>33</v>
      </c>
      <c r="D18" s="46">
        <v>8280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8280</v>
      </c>
      <c r="O18" s="47">
        <f t="shared" si="2"/>
        <v>1.0922041946972696</v>
      </c>
      <c r="P18" s="9"/>
    </row>
    <row r="19" spans="1:16">
      <c r="A19" s="12"/>
      <c r="B19" s="44">
        <v>529</v>
      </c>
      <c r="C19" s="20" t="s">
        <v>34</v>
      </c>
      <c r="D19" s="46">
        <v>47458</v>
      </c>
      <c r="E19" s="46">
        <v>77443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124901</v>
      </c>
      <c r="O19" s="47">
        <f t="shared" si="2"/>
        <v>16.475530932594644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SUM(D21:D24)</f>
        <v>121462</v>
      </c>
      <c r="E20" s="31">
        <f t="shared" si="5"/>
        <v>533941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319348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974751</v>
      </c>
      <c r="O20" s="43">
        <f t="shared" si="2"/>
        <v>128.57815591610606</v>
      </c>
      <c r="P20" s="10"/>
    </row>
    <row r="21" spans="1:16">
      <c r="A21" s="12"/>
      <c r="B21" s="44">
        <v>533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319348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319348</v>
      </c>
      <c r="O21" s="47">
        <f t="shared" si="2"/>
        <v>42.124785648331354</v>
      </c>
      <c r="P21" s="9"/>
    </row>
    <row r="22" spans="1:16">
      <c r="A22" s="12"/>
      <c r="B22" s="44">
        <v>534</v>
      </c>
      <c r="C22" s="20" t="s">
        <v>37</v>
      </c>
      <c r="D22" s="46">
        <v>60689</v>
      </c>
      <c r="E22" s="46">
        <v>533941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594630</v>
      </c>
      <c r="O22" s="47">
        <f t="shared" si="2"/>
        <v>78.436881677878901</v>
      </c>
      <c r="P22" s="9"/>
    </row>
    <row r="23" spans="1:16">
      <c r="A23" s="12"/>
      <c r="B23" s="44">
        <v>537</v>
      </c>
      <c r="C23" s="20" t="s">
        <v>38</v>
      </c>
      <c r="D23" s="46">
        <v>43736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43736</v>
      </c>
      <c r="O23" s="47">
        <f t="shared" si="2"/>
        <v>5.7691597414589104</v>
      </c>
      <c r="P23" s="9"/>
    </row>
    <row r="24" spans="1:16">
      <c r="A24" s="12"/>
      <c r="B24" s="44">
        <v>539</v>
      </c>
      <c r="C24" s="20" t="s">
        <v>39</v>
      </c>
      <c r="D24" s="46">
        <v>17037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17037</v>
      </c>
      <c r="O24" s="47">
        <f t="shared" si="2"/>
        <v>2.2473288484368816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0</v>
      </c>
      <c r="E25" s="31">
        <f t="shared" si="6"/>
        <v>2472293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2472293</v>
      </c>
      <c r="O25" s="43">
        <f t="shared" si="2"/>
        <v>326.11700303390052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2100451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2100451</v>
      </c>
      <c r="O26" s="47">
        <f t="shared" si="2"/>
        <v>277.06780108165151</v>
      </c>
      <c r="P26" s="9"/>
    </row>
    <row r="27" spans="1:16">
      <c r="A27" s="12"/>
      <c r="B27" s="44">
        <v>544</v>
      </c>
      <c r="C27" s="20" t="s">
        <v>43</v>
      </c>
      <c r="D27" s="46">
        <v>0</v>
      </c>
      <c r="E27" s="46">
        <v>371842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371842</v>
      </c>
      <c r="O27" s="47">
        <f t="shared" si="2"/>
        <v>49.049201952249042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SUM(D29:D31)</f>
        <v>19849</v>
      </c>
      <c r="E28" s="31">
        <f t="shared" si="8"/>
        <v>418322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438171</v>
      </c>
      <c r="O28" s="43">
        <f t="shared" si="2"/>
        <v>57.798575385833004</v>
      </c>
      <c r="P28" s="10"/>
    </row>
    <row r="29" spans="1:16">
      <c r="A29" s="13"/>
      <c r="B29" s="45">
        <v>553</v>
      </c>
      <c r="C29" s="21" t="s">
        <v>45</v>
      </c>
      <c r="D29" s="46">
        <v>8528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8528</v>
      </c>
      <c r="O29" s="47">
        <f t="shared" si="2"/>
        <v>1.124917557050521</v>
      </c>
      <c r="P29" s="9"/>
    </row>
    <row r="30" spans="1:16">
      <c r="A30" s="13"/>
      <c r="B30" s="45">
        <v>554</v>
      </c>
      <c r="C30" s="21" t="s">
        <v>46</v>
      </c>
      <c r="D30" s="46">
        <v>0</v>
      </c>
      <c r="E30" s="46">
        <v>418322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418322</v>
      </c>
      <c r="O30" s="47">
        <f t="shared" si="2"/>
        <v>55.180319219100383</v>
      </c>
      <c r="P30" s="9"/>
    </row>
    <row r="31" spans="1:16">
      <c r="A31" s="13"/>
      <c r="B31" s="45">
        <v>559</v>
      </c>
      <c r="C31" s="21" t="s">
        <v>47</v>
      </c>
      <c r="D31" s="46">
        <v>11321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11321</v>
      </c>
      <c r="O31" s="47">
        <f t="shared" si="2"/>
        <v>1.4933386096821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SUM(D33:D36)</f>
        <v>310949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310949</v>
      </c>
      <c r="O32" s="43">
        <f t="shared" si="2"/>
        <v>41.016884316053293</v>
      </c>
      <c r="P32" s="10"/>
    </row>
    <row r="33" spans="1:16">
      <c r="A33" s="12"/>
      <c r="B33" s="44">
        <v>562</v>
      </c>
      <c r="C33" s="20" t="s">
        <v>49</v>
      </c>
      <c r="D33" s="46">
        <v>39500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39500</v>
      </c>
      <c r="O33" s="47">
        <f t="shared" si="2"/>
        <v>5.2103944070703072</v>
      </c>
      <c r="P33" s="9"/>
    </row>
    <row r="34" spans="1:16">
      <c r="A34" s="12"/>
      <c r="B34" s="44">
        <v>563</v>
      </c>
      <c r="C34" s="20" t="s">
        <v>50</v>
      </c>
      <c r="D34" s="46">
        <v>10900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10900</v>
      </c>
      <c r="O34" s="47">
        <f t="shared" si="2"/>
        <v>1.4378050389130721</v>
      </c>
      <c r="P34" s="9"/>
    </row>
    <row r="35" spans="1:16">
      <c r="A35" s="12"/>
      <c r="B35" s="44">
        <v>564</v>
      </c>
      <c r="C35" s="20" t="s">
        <v>51</v>
      </c>
      <c r="D35" s="46">
        <v>95952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95952</v>
      </c>
      <c r="O35" s="47">
        <f t="shared" si="2"/>
        <v>12.656905421448357</v>
      </c>
      <c r="P35" s="9"/>
    </row>
    <row r="36" spans="1:16">
      <c r="A36" s="12"/>
      <c r="B36" s="44">
        <v>569</v>
      </c>
      <c r="C36" s="20" t="s">
        <v>52</v>
      </c>
      <c r="D36" s="46">
        <v>164597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164597</v>
      </c>
      <c r="O36" s="47">
        <f t="shared" si="2"/>
        <v>21.711779448621552</v>
      </c>
      <c r="P36" s="9"/>
    </row>
    <row r="37" spans="1:16" ht="15.75">
      <c r="A37" s="28" t="s">
        <v>53</v>
      </c>
      <c r="B37" s="29"/>
      <c r="C37" s="30"/>
      <c r="D37" s="31">
        <f t="shared" ref="D37:M37" si="11">SUM(D38:D40)</f>
        <v>157804</v>
      </c>
      <c r="E37" s="31">
        <f t="shared" si="11"/>
        <v>284976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442780</v>
      </c>
      <c r="O37" s="43">
        <f t="shared" ref="O37:O55" si="12">(N37/O$57)</f>
        <v>58.40654267247065</v>
      </c>
      <c r="P37" s="9"/>
    </row>
    <row r="38" spans="1:16">
      <c r="A38" s="12"/>
      <c r="B38" s="44">
        <v>571</v>
      </c>
      <c r="C38" s="20" t="s">
        <v>54</v>
      </c>
      <c r="D38" s="46">
        <v>100544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100544</v>
      </c>
      <c r="O38" s="47">
        <f t="shared" si="12"/>
        <v>13.262630259860178</v>
      </c>
      <c r="P38" s="9"/>
    </row>
    <row r="39" spans="1:16">
      <c r="A39" s="12"/>
      <c r="B39" s="44">
        <v>572</v>
      </c>
      <c r="C39" s="20" t="s">
        <v>55</v>
      </c>
      <c r="D39" s="46">
        <v>32078</v>
      </c>
      <c r="E39" s="46">
        <v>284976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317054</v>
      </c>
      <c r="O39" s="47">
        <f t="shared" si="12"/>
        <v>41.822187046563776</v>
      </c>
      <c r="P39" s="9"/>
    </row>
    <row r="40" spans="1:16">
      <c r="A40" s="12"/>
      <c r="B40" s="44">
        <v>573</v>
      </c>
      <c r="C40" s="20" t="s">
        <v>85</v>
      </c>
      <c r="D40" s="46">
        <v>25182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25182</v>
      </c>
      <c r="O40" s="47">
        <f t="shared" si="12"/>
        <v>3.3217253660466959</v>
      </c>
      <c r="P40" s="9"/>
    </row>
    <row r="41" spans="1:16" ht="15.75">
      <c r="A41" s="28" t="s">
        <v>69</v>
      </c>
      <c r="B41" s="29"/>
      <c r="C41" s="30"/>
      <c r="D41" s="31">
        <f t="shared" ref="D41:M41" si="13">SUM(D42:D43)</f>
        <v>914311</v>
      </c>
      <c r="E41" s="31">
        <f t="shared" si="13"/>
        <v>1429586</v>
      </c>
      <c r="F41" s="31">
        <f t="shared" si="13"/>
        <v>0</v>
      </c>
      <c r="G41" s="31">
        <f t="shared" si="13"/>
        <v>622916</v>
      </c>
      <c r="H41" s="31">
        <f t="shared" si="13"/>
        <v>0</v>
      </c>
      <c r="I41" s="31">
        <f t="shared" si="13"/>
        <v>11459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2978272</v>
      </c>
      <c r="O41" s="43">
        <f t="shared" si="12"/>
        <v>392.86004484896449</v>
      </c>
      <c r="P41" s="9"/>
    </row>
    <row r="42" spans="1:16">
      <c r="A42" s="12"/>
      <c r="B42" s="44">
        <v>581</v>
      </c>
      <c r="C42" s="20" t="s">
        <v>57</v>
      </c>
      <c r="D42" s="46">
        <v>914311</v>
      </c>
      <c r="E42" s="46">
        <v>1366090</v>
      </c>
      <c r="F42" s="46">
        <v>0</v>
      </c>
      <c r="G42" s="46">
        <v>622916</v>
      </c>
      <c r="H42" s="46">
        <v>0</v>
      </c>
      <c r="I42" s="46">
        <v>11459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2914776</v>
      </c>
      <c r="O42" s="47">
        <f t="shared" si="12"/>
        <v>384.48436881677878</v>
      </c>
      <c r="P42" s="9"/>
    </row>
    <row r="43" spans="1:16">
      <c r="A43" s="12"/>
      <c r="B43" s="44">
        <v>587</v>
      </c>
      <c r="C43" s="20" t="s">
        <v>59</v>
      </c>
      <c r="D43" s="46">
        <v>0</v>
      </c>
      <c r="E43" s="46">
        <v>63496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4">SUM(D43:M43)</f>
        <v>63496</v>
      </c>
      <c r="O43" s="47">
        <f t="shared" si="12"/>
        <v>8.3756760321857282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SUM(D45:D54)</f>
        <v>0</v>
      </c>
      <c r="E44" s="31">
        <f t="shared" si="15"/>
        <v>275626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275626</v>
      </c>
      <c r="O44" s="43">
        <f t="shared" si="12"/>
        <v>36.357472628940776</v>
      </c>
      <c r="P44" s="9"/>
    </row>
    <row r="45" spans="1:16">
      <c r="A45" s="12"/>
      <c r="B45" s="44">
        <v>604</v>
      </c>
      <c r="C45" s="20" t="s">
        <v>61</v>
      </c>
      <c r="D45" s="46">
        <v>0</v>
      </c>
      <c r="E45" s="46">
        <v>27563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27563</v>
      </c>
      <c r="O45" s="47">
        <f t="shared" si="12"/>
        <v>3.635800026381744</v>
      </c>
      <c r="P45" s="9"/>
    </row>
    <row r="46" spans="1:16">
      <c r="A46" s="12"/>
      <c r="B46" s="44">
        <v>608</v>
      </c>
      <c r="C46" s="20" t="s">
        <v>62</v>
      </c>
      <c r="D46" s="46">
        <v>0</v>
      </c>
      <c r="E46" s="46">
        <v>5870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5870</v>
      </c>
      <c r="O46" s="47">
        <f t="shared" si="12"/>
        <v>0.77430418150639757</v>
      </c>
      <c r="P46" s="9"/>
    </row>
    <row r="47" spans="1:16">
      <c r="A47" s="12"/>
      <c r="B47" s="44">
        <v>614</v>
      </c>
      <c r="C47" s="20" t="s">
        <v>63</v>
      </c>
      <c r="D47" s="46">
        <v>0</v>
      </c>
      <c r="E47" s="46">
        <v>42860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42860</v>
      </c>
      <c r="O47" s="47">
        <f t="shared" si="12"/>
        <v>5.6536077034691994</v>
      </c>
      <c r="P47" s="9"/>
    </row>
    <row r="48" spans="1:16">
      <c r="A48" s="12"/>
      <c r="B48" s="44">
        <v>634</v>
      </c>
      <c r="C48" s="20" t="s">
        <v>64</v>
      </c>
      <c r="D48" s="46">
        <v>0</v>
      </c>
      <c r="E48" s="46">
        <v>17144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17144</v>
      </c>
      <c r="O48" s="47">
        <f t="shared" si="12"/>
        <v>2.2614430813876796</v>
      </c>
      <c r="P48" s="9"/>
    </row>
    <row r="49" spans="1:119">
      <c r="A49" s="12"/>
      <c r="B49" s="44">
        <v>654</v>
      </c>
      <c r="C49" s="20" t="s">
        <v>65</v>
      </c>
      <c r="D49" s="46">
        <v>0</v>
      </c>
      <c r="E49" s="46">
        <v>13974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13974</v>
      </c>
      <c r="O49" s="47">
        <f t="shared" si="12"/>
        <v>1.8432924416303917</v>
      </c>
      <c r="P49" s="9"/>
    </row>
    <row r="50" spans="1:119">
      <c r="A50" s="12"/>
      <c r="B50" s="44">
        <v>674</v>
      </c>
      <c r="C50" s="20" t="s">
        <v>66</v>
      </c>
      <c r="D50" s="46">
        <v>0</v>
      </c>
      <c r="E50" s="46">
        <v>9013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9013</v>
      </c>
      <c r="O50" s="47">
        <f t="shared" si="12"/>
        <v>1.1888932858461945</v>
      </c>
      <c r="P50" s="9"/>
    </row>
    <row r="51" spans="1:119">
      <c r="A51" s="12"/>
      <c r="B51" s="44">
        <v>694</v>
      </c>
      <c r="C51" s="20" t="s">
        <v>67</v>
      </c>
      <c r="D51" s="46">
        <v>0</v>
      </c>
      <c r="E51" s="46">
        <v>4520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4520</v>
      </c>
      <c r="O51" s="47">
        <f t="shared" si="12"/>
        <v>0.59622741063184281</v>
      </c>
      <c r="P51" s="9"/>
    </row>
    <row r="52" spans="1:119">
      <c r="A52" s="12"/>
      <c r="B52" s="44">
        <v>724</v>
      </c>
      <c r="C52" s="20" t="s">
        <v>68</v>
      </c>
      <c r="D52" s="46">
        <v>0</v>
      </c>
      <c r="E52" s="46">
        <v>43741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43741</v>
      </c>
      <c r="O52" s="47">
        <f t="shared" si="12"/>
        <v>5.7698192850547425</v>
      </c>
      <c r="P52" s="9"/>
    </row>
    <row r="53" spans="1:119">
      <c r="A53" s="12"/>
      <c r="B53" s="44">
        <v>744</v>
      </c>
      <c r="C53" s="20" t="s">
        <v>70</v>
      </c>
      <c r="D53" s="46">
        <v>0</v>
      </c>
      <c r="E53" s="46">
        <v>17144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17144</v>
      </c>
      <c r="O53" s="47">
        <f t="shared" si="12"/>
        <v>2.2614430813876796</v>
      </c>
      <c r="P53" s="9"/>
    </row>
    <row r="54" spans="1:119" ht="15.75" thickBot="1">
      <c r="A54" s="12"/>
      <c r="B54" s="44">
        <v>764</v>
      </c>
      <c r="C54" s="20" t="s">
        <v>71</v>
      </c>
      <c r="D54" s="46">
        <v>0</v>
      </c>
      <c r="E54" s="46">
        <v>93797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93797</v>
      </c>
      <c r="O54" s="47">
        <f t="shared" si="12"/>
        <v>12.372642131644902</v>
      </c>
      <c r="P54" s="9"/>
    </row>
    <row r="55" spans="1:119" ht="16.5" thickBot="1">
      <c r="A55" s="14" t="s">
        <v>10</v>
      </c>
      <c r="B55" s="23"/>
      <c r="C55" s="22"/>
      <c r="D55" s="15">
        <f t="shared" ref="D55:M55" si="17">SUM(D5,D11,D20,D25,D28,D32,D37,D41,D44)</f>
        <v>2512287</v>
      </c>
      <c r="E55" s="15">
        <f t="shared" si="17"/>
        <v>8543800</v>
      </c>
      <c r="F55" s="15">
        <f t="shared" si="17"/>
        <v>342386</v>
      </c>
      <c r="G55" s="15">
        <f t="shared" si="17"/>
        <v>623780</v>
      </c>
      <c r="H55" s="15">
        <f t="shared" si="17"/>
        <v>0</v>
      </c>
      <c r="I55" s="15">
        <f t="shared" si="17"/>
        <v>330807</v>
      </c>
      <c r="J55" s="15">
        <f t="shared" si="17"/>
        <v>0</v>
      </c>
      <c r="K55" s="15">
        <f t="shared" si="17"/>
        <v>0</v>
      </c>
      <c r="L55" s="15">
        <f t="shared" si="17"/>
        <v>0</v>
      </c>
      <c r="M55" s="15">
        <f t="shared" si="17"/>
        <v>0</v>
      </c>
      <c r="N55" s="15">
        <f t="shared" si="16"/>
        <v>12353060</v>
      </c>
      <c r="O55" s="37">
        <f t="shared" si="12"/>
        <v>1629.4763223849097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118" t="s">
        <v>121</v>
      </c>
      <c r="M57" s="118"/>
      <c r="N57" s="118"/>
      <c r="O57" s="41">
        <v>7581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76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138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139</v>
      </c>
      <c r="N4" s="34" t="s">
        <v>5</v>
      </c>
      <c r="O4" s="34" t="s">
        <v>140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5633249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8164658</v>
      </c>
      <c r="N5" s="26">
        <f t="shared" si="0"/>
        <v>0</v>
      </c>
      <c r="O5" s="27">
        <f>SUM(D5:N5)</f>
        <v>13797907</v>
      </c>
      <c r="P5" s="32">
        <f t="shared" ref="P5:P36" si="1">(O5/P$57)</f>
        <v>1761.9597752522027</v>
      </c>
      <c r="Q5" s="6"/>
    </row>
    <row r="6" spans="1:134">
      <c r="A6" s="12"/>
      <c r="B6" s="44">
        <v>511</v>
      </c>
      <c r="C6" s="20" t="s">
        <v>20</v>
      </c>
      <c r="D6" s="46">
        <v>529955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529955</v>
      </c>
      <c r="P6" s="47">
        <f t="shared" si="1"/>
        <v>67.673987996424472</v>
      </c>
      <c r="Q6" s="9"/>
    </row>
    <row r="7" spans="1:134">
      <c r="A7" s="12"/>
      <c r="B7" s="44">
        <v>513</v>
      </c>
      <c r="C7" s="20" t="s">
        <v>21</v>
      </c>
      <c r="D7" s="46">
        <v>2271454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8164658</v>
      </c>
      <c r="N7" s="46">
        <v>0</v>
      </c>
      <c r="O7" s="46">
        <f t="shared" ref="O7:O11" si="2">SUM(D7:N7)</f>
        <v>10436112</v>
      </c>
      <c r="P7" s="47">
        <f t="shared" si="1"/>
        <v>1332.6665815349254</v>
      </c>
      <c r="Q7" s="9"/>
    </row>
    <row r="8" spans="1:134">
      <c r="A8" s="12"/>
      <c r="B8" s="44">
        <v>514</v>
      </c>
      <c r="C8" s="20" t="s">
        <v>22</v>
      </c>
      <c r="D8" s="46">
        <v>45311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45311</v>
      </c>
      <c r="P8" s="47">
        <f t="shared" si="1"/>
        <v>5.7861064998084535</v>
      </c>
      <c r="Q8" s="9"/>
    </row>
    <row r="9" spans="1:134">
      <c r="A9" s="12"/>
      <c r="B9" s="44">
        <v>515</v>
      </c>
      <c r="C9" s="20" t="s">
        <v>23</v>
      </c>
      <c r="D9" s="46">
        <v>535406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535406</v>
      </c>
      <c r="P9" s="47">
        <f t="shared" si="1"/>
        <v>68.37006767973439</v>
      </c>
      <c r="Q9" s="9"/>
    </row>
    <row r="10" spans="1:134">
      <c r="A10" s="12"/>
      <c r="B10" s="44">
        <v>516</v>
      </c>
      <c r="C10" s="20" t="s">
        <v>84</v>
      </c>
      <c r="D10" s="46">
        <v>56128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56128</v>
      </c>
      <c r="P10" s="47">
        <f t="shared" si="1"/>
        <v>7.1674115694036518</v>
      </c>
      <c r="Q10" s="9"/>
    </row>
    <row r="11" spans="1:134">
      <c r="A11" s="12"/>
      <c r="B11" s="44">
        <v>519</v>
      </c>
      <c r="C11" s="20" t="s">
        <v>25</v>
      </c>
      <c r="D11" s="46">
        <v>2194995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2194995</v>
      </c>
      <c r="P11" s="47">
        <f t="shared" si="1"/>
        <v>280.29561997190655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4410853</v>
      </c>
      <c r="E12" s="31">
        <f t="shared" si="3"/>
        <v>571912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1230378</v>
      </c>
      <c r="N12" s="31">
        <f t="shared" si="3"/>
        <v>0</v>
      </c>
      <c r="O12" s="42">
        <f>SUM(D12:N12)</f>
        <v>6213143</v>
      </c>
      <c r="P12" s="43">
        <f t="shared" si="1"/>
        <v>793.40352445409269</v>
      </c>
      <c r="Q12" s="10"/>
    </row>
    <row r="13" spans="1:134">
      <c r="A13" s="12"/>
      <c r="B13" s="44">
        <v>521</v>
      </c>
      <c r="C13" s="20" t="s">
        <v>27</v>
      </c>
      <c r="D13" s="46">
        <v>2681278</v>
      </c>
      <c r="E13" s="46">
        <v>2596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2683874</v>
      </c>
      <c r="P13" s="47">
        <f t="shared" si="1"/>
        <v>342.72430085557403</v>
      </c>
      <c r="Q13" s="9"/>
    </row>
    <row r="14" spans="1:134">
      <c r="A14" s="12"/>
      <c r="B14" s="44">
        <v>522</v>
      </c>
      <c r="C14" s="20" t="s">
        <v>28</v>
      </c>
      <c r="D14" s="46">
        <v>182903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182903</v>
      </c>
      <c r="P14" s="47">
        <f t="shared" si="1"/>
        <v>23.356276337632487</v>
      </c>
      <c r="Q14" s="9"/>
    </row>
    <row r="15" spans="1:134">
      <c r="A15" s="12"/>
      <c r="B15" s="44">
        <v>523</v>
      </c>
      <c r="C15" s="20" t="s">
        <v>29</v>
      </c>
      <c r="D15" s="46">
        <v>880627</v>
      </c>
      <c r="E15" s="46">
        <v>78991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817431</v>
      </c>
      <c r="N15" s="46">
        <v>0</v>
      </c>
      <c r="O15" s="46">
        <f t="shared" si="4"/>
        <v>1777049</v>
      </c>
      <c r="P15" s="47">
        <f t="shared" si="1"/>
        <v>226.92491380411187</v>
      </c>
      <c r="Q15" s="9"/>
    </row>
    <row r="16" spans="1:134">
      <c r="A16" s="12"/>
      <c r="B16" s="44">
        <v>524</v>
      </c>
      <c r="C16" s="20" t="s">
        <v>30</v>
      </c>
      <c r="D16" s="46">
        <v>68048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68048</v>
      </c>
      <c r="P16" s="47">
        <f t="shared" si="1"/>
        <v>8.6895671050951346</v>
      </c>
      <c r="Q16" s="9"/>
    </row>
    <row r="17" spans="1:17">
      <c r="A17" s="12"/>
      <c r="B17" s="44">
        <v>525</v>
      </c>
      <c r="C17" s="20" t="s">
        <v>31</v>
      </c>
      <c r="D17" s="46">
        <v>0</v>
      </c>
      <c r="E17" s="46">
        <v>183689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183689</v>
      </c>
      <c r="P17" s="47">
        <f t="shared" si="1"/>
        <v>23.456646660707445</v>
      </c>
      <c r="Q17" s="9"/>
    </row>
    <row r="18" spans="1:17">
      <c r="A18" s="12"/>
      <c r="B18" s="44">
        <v>526</v>
      </c>
      <c r="C18" s="20" t="s">
        <v>32</v>
      </c>
      <c r="D18" s="46">
        <v>587312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587312</v>
      </c>
      <c r="P18" s="47">
        <f t="shared" si="1"/>
        <v>74.99833993104329</v>
      </c>
      <c r="Q18" s="9"/>
    </row>
    <row r="19" spans="1:17">
      <c r="A19" s="12"/>
      <c r="B19" s="44">
        <v>527</v>
      </c>
      <c r="C19" s="20" t="s">
        <v>33</v>
      </c>
      <c r="D19" s="46">
        <v>10685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10685</v>
      </c>
      <c r="P19" s="47">
        <f t="shared" si="1"/>
        <v>1.3644489848039842</v>
      </c>
      <c r="Q19" s="9"/>
    </row>
    <row r="20" spans="1:17">
      <c r="A20" s="12"/>
      <c r="B20" s="44">
        <v>529</v>
      </c>
      <c r="C20" s="20" t="s">
        <v>34</v>
      </c>
      <c r="D20" s="46">
        <v>0</v>
      </c>
      <c r="E20" s="46">
        <v>306636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412947</v>
      </c>
      <c r="N20" s="46">
        <v>0</v>
      </c>
      <c r="O20" s="46">
        <f t="shared" si="4"/>
        <v>719583</v>
      </c>
      <c r="P20" s="47">
        <f t="shared" si="1"/>
        <v>91.88903077512451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SUM(D22:D24)</f>
        <v>117929</v>
      </c>
      <c r="E21" s="31">
        <f t="shared" si="5"/>
        <v>665446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424749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1208124</v>
      </c>
      <c r="P21" s="43">
        <f t="shared" si="1"/>
        <v>154.27454986591752</v>
      </c>
      <c r="Q21" s="10"/>
    </row>
    <row r="22" spans="1:17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424749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8" si="6">SUM(D22:N22)</f>
        <v>424749</v>
      </c>
      <c r="P22" s="47">
        <f t="shared" si="1"/>
        <v>54.239433022602476</v>
      </c>
      <c r="Q22" s="9"/>
    </row>
    <row r="23" spans="1:17">
      <c r="A23" s="12"/>
      <c r="B23" s="44">
        <v>534</v>
      </c>
      <c r="C23" s="20" t="s">
        <v>37</v>
      </c>
      <c r="D23" s="46">
        <v>0</v>
      </c>
      <c r="E23" s="46">
        <v>665446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665446</v>
      </c>
      <c r="P23" s="47">
        <f t="shared" si="1"/>
        <v>84.975865151321671</v>
      </c>
      <c r="Q23" s="9"/>
    </row>
    <row r="24" spans="1:17">
      <c r="A24" s="12"/>
      <c r="B24" s="44">
        <v>537</v>
      </c>
      <c r="C24" s="20" t="s">
        <v>38</v>
      </c>
      <c r="D24" s="46">
        <v>117929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117929</v>
      </c>
      <c r="P24" s="47">
        <f t="shared" si="1"/>
        <v>15.05925169199336</v>
      </c>
      <c r="Q24" s="9"/>
    </row>
    <row r="25" spans="1:17" ht="15.75">
      <c r="A25" s="28" t="s">
        <v>40</v>
      </c>
      <c r="B25" s="29"/>
      <c r="C25" s="30"/>
      <c r="D25" s="31">
        <f t="shared" ref="D25:N25" si="7">SUM(D26:D27)</f>
        <v>0</v>
      </c>
      <c r="E25" s="31">
        <f t="shared" si="7"/>
        <v>5862698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5862698</v>
      </c>
      <c r="P25" s="43">
        <f t="shared" si="1"/>
        <v>748.65253479759929</v>
      </c>
      <c r="Q25" s="10"/>
    </row>
    <row r="26" spans="1:17">
      <c r="A26" s="12"/>
      <c r="B26" s="44">
        <v>541</v>
      </c>
      <c r="C26" s="20" t="s">
        <v>41</v>
      </c>
      <c r="D26" s="46">
        <v>0</v>
      </c>
      <c r="E26" s="46">
        <v>5423001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5423001</v>
      </c>
      <c r="P26" s="47">
        <f t="shared" si="1"/>
        <v>692.50427787000388</v>
      </c>
      <c r="Q26" s="9"/>
    </row>
    <row r="27" spans="1:17">
      <c r="A27" s="12"/>
      <c r="B27" s="44">
        <v>549</v>
      </c>
      <c r="C27" s="20" t="s">
        <v>143</v>
      </c>
      <c r="D27" s="46">
        <v>0</v>
      </c>
      <c r="E27" s="46">
        <v>439697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439697</v>
      </c>
      <c r="P27" s="47">
        <f t="shared" si="1"/>
        <v>56.148256927595455</v>
      </c>
      <c r="Q27" s="9"/>
    </row>
    <row r="28" spans="1:17" ht="15.75">
      <c r="A28" s="28" t="s">
        <v>44</v>
      </c>
      <c r="B28" s="29"/>
      <c r="C28" s="30"/>
      <c r="D28" s="31">
        <f t="shared" ref="D28:N28" si="8">SUM(D29:D30)</f>
        <v>13754</v>
      </c>
      <c r="E28" s="31">
        <f t="shared" si="8"/>
        <v>1837069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1850823</v>
      </c>
      <c r="P28" s="43">
        <f t="shared" si="1"/>
        <v>236.34567743583196</v>
      </c>
      <c r="Q28" s="10"/>
    </row>
    <row r="29" spans="1:17">
      <c r="A29" s="13"/>
      <c r="B29" s="45">
        <v>553</v>
      </c>
      <c r="C29" s="21" t="s">
        <v>45</v>
      </c>
      <c r="D29" s="46">
        <v>8754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8754</v>
      </c>
      <c r="P29" s="47">
        <f t="shared" si="1"/>
        <v>1.1178648959264461</v>
      </c>
      <c r="Q29" s="9"/>
    </row>
    <row r="30" spans="1:17">
      <c r="A30" s="13"/>
      <c r="B30" s="45">
        <v>554</v>
      </c>
      <c r="C30" s="21" t="s">
        <v>46</v>
      </c>
      <c r="D30" s="46">
        <v>5000</v>
      </c>
      <c r="E30" s="46">
        <v>1837069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1842069</v>
      </c>
      <c r="P30" s="47">
        <f t="shared" si="1"/>
        <v>235.2278125399055</v>
      </c>
      <c r="Q30" s="9"/>
    </row>
    <row r="31" spans="1:17" ht="15.75">
      <c r="A31" s="28" t="s">
        <v>48</v>
      </c>
      <c r="B31" s="29"/>
      <c r="C31" s="30"/>
      <c r="D31" s="31">
        <f t="shared" ref="D31:N31" si="9">SUM(D32:D35)</f>
        <v>233251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233251</v>
      </c>
      <c r="P31" s="43">
        <f t="shared" si="1"/>
        <v>29.785595709360233</v>
      </c>
      <c r="Q31" s="10"/>
    </row>
    <row r="32" spans="1:17">
      <c r="A32" s="12"/>
      <c r="B32" s="44">
        <v>562</v>
      </c>
      <c r="C32" s="20" t="s">
        <v>49</v>
      </c>
      <c r="D32" s="46">
        <v>84520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84520</v>
      </c>
      <c r="P32" s="47">
        <f t="shared" si="1"/>
        <v>10.793002170859404</v>
      </c>
      <c r="Q32" s="9"/>
    </row>
    <row r="33" spans="1:17">
      <c r="A33" s="12"/>
      <c r="B33" s="44">
        <v>563</v>
      </c>
      <c r="C33" s="20" t="s">
        <v>50</v>
      </c>
      <c r="D33" s="46">
        <v>9208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9208</v>
      </c>
      <c r="P33" s="47">
        <f t="shared" si="1"/>
        <v>1.1758396117992593</v>
      </c>
      <c r="Q33" s="9"/>
    </row>
    <row r="34" spans="1:17">
      <c r="A34" s="12"/>
      <c r="B34" s="44">
        <v>564</v>
      </c>
      <c r="C34" s="20" t="s">
        <v>51</v>
      </c>
      <c r="D34" s="46">
        <v>131947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131947</v>
      </c>
      <c r="P34" s="47">
        <f t="shared" si="1"/>
        <v>16.849316817775506</v>
      </c>
      <c r="Q34" s="9"/>
    </row>
    <row r="35" spans="1:17">
      <c r="A35" s="12"/>
      <c r="B35" s="44">
        <v>569</v>
      </c>
      <c r="C35" s="20" t="s">
        <v>52</v>
      </c>
      <c r="D35" s="46">
        <v>7576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7576</v>
      </c>
      <c r="P35" s="47">
        <f t="shared" si="1"/>
        <v>0.96743710892606305</v>
      </c>
      <c r="Q35" s="9"/>
    </row>
    <row r="36" spans="1:17" ht="15.75">
      <c r="A36" s="28" t="s">
        <v>53</v>
      </c>
      <c r="B36" s="29"/>
      <c r="C36" s="30"/>
      <c r="D36" s="31">
        <f t="shared" ref="D36:N36" si="10">SUM(D37:D38)</f>
        <v>354494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354494</v>
      </c>
      <c r="P36" s="43">
        <f t="shared" si="1"/>
        <v>45.268037287702718</v>
      </c>
      <c r="Q36" s="9"/>
    </row>
    <row r="37" spans="1:17">
      <c r="A37" s="12"/>
      <c r="B37" s="44">
        <v>571</v>
      </c>
      <c r="C37" s="20" t="s">
        <v>54</v>
      </c>
      <c r="D37" s="46">
        <v>150919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150919</v>
      </c>
      <c r="P37" s="47">
        <f t="shared" ref="P37:P55" si="11">(O37/P$57)</f>
        <v>19.271995913676413</v>
      </c>
      <c r="Q37" s="9"/>
    </row>
    <row r="38" spans="1:17">
      <c r="A38" s="12"/>
      <c r="B38" s="44">
        <v>572</v>
      </c>
      <c r="C38" s="20" t="s">
        <v>55</v>
      </c>
      <c r="D38" s="46">
        <v>203575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203575</v>
      </c>
      <c r="P38" s="47">
        <f t="shared" si="11"/>
        <v>25.996041374026305</v>
      </c>
      <c r="Q38" s="9"/>
    </row>
    <row r="39" spans="1:17" ht="15.75">
      <c r="A39" s="28" t="s">
        <v>69</v>
      </c>
      <c r="B39" s="29"/>
      <c r="C39" s="30"/>
      <c r="D39" s="31">
        <f t="shared" ref="D39:N39" si="12">SUM(D40:D40)</f>
        <v>79046</v>
      </c>
      <c r="E39" s="31">
        <f t="shared" si="12"/>
        <v>583179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66353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2"/>
        <v>0</v>
      </c>
      <c r="O39" s="31">
        <f>SUM(D39:N39)</f>
        <v>728578</v>
      </c>
      <c r="P39" s="43">
        <f t="shared" si="11"/>
        <v>93.037670795556124</v>
      </c>
      <c r="Q39" s="9"/>
    </row>
    <row r="40" spans="1:17">
      <c r="A40" s="12"/>
      <c r="B40" s="44">
        <v>581</v>
      </c>
      <c r="C40" s="20" t="s">
        <v>141</v>
      </c>
      <c r="D40" s="46">
        <v>79046</v>
      </c>
      <c r="E40" s="46">
        <v>583179</v>
      </c>
      <c r="F40" s="46">
        <v>0</v>
      </c>
      <c r="G40" s="46">
        <v>0</v>
      </c>
      <c r="H40" s="46">
        <v>0</v>
      </c>
      <c r="I40" s="46">
        <v>66353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728578</v>
      </c>
      <c r="P40" s="47">
        <f t="shared" si="11"/>
        <v>93.037670795556124</v>
      </c>
      <c r="Q40" s="9"/>
    </row>
    <row r="41" spans="1:17" ht="15.75">
      <c r="A41" s="28" t="s">
        <v>60</v>
      </c>
      <c r="B41" s="29"/>
      <c r="C41" s="30"/>
      <c r="D41" s="31">
        <f t="shared" ref="D41:N41" si="13">SUM(D42:D54)</f>
        <v>21538</v>
      </c>
      <c r="E41" s="31">
        <f t="shared" si="13"/>
        <v>592121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5196</v>
      </c>
      <c r="N41" s="31">
        <f t="shared" si="13"/>
        <v>0</v>
      </c>
      <c r="O41" s="31">
        <f>SUM(D41:N41)</f>
        <v>618855</v>
      </c>
      <c r="P41" s="43">
        <f t="shared" si="11"/>
        <v>79.026305708083257</v>
      </c>
      <c r="Q41" s="9"/>
    </row>
    <row r="42" spans="1:17">
      <c r="A42" s="12"/>
      <c r="B42" s="44">
        <v>601</v>
      </c>
      <c r="C42" s="20" t="s">
        <v>144</v>
      </c>
      <c r="D42" s="46">
        <v>0</v>
      </c>
      <c r="E42" s="46">
        <v>29515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4" si="14">SUM(D42:N42)</f>
        <v>29515</v>
      </c>
      <c r="P42" s="47">
        <f t="shared" si="11"/>
        <v>3.7689950197931297</v>
      </c>
      <c r="Q42" s="9"/>
    </row>
    <row r="43" spans="1:17">
      <c r="A43" s="12"/>
      <c r="B43" s="44">
        <v>604</v>
      </c>
      <c r="C43" s="20" t="s">
        <v>61</v>
      </c>
      <c r="D43" s="46">
        <v>45</v>
      </c>
      <c r="E43" s="46">
        <v>214349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5196</v>
      </c>
      <c r="N43" s="46">
        <v>0</v>
      </c>
      <c r="O43" s="46">
        <f t="shared" si="14"/>
        <v>219590</v>
      </c>
      <c r="P43" s="47">
        <f t="shared" si="11"/>
        <v>28.041118631081599</v>
      </c>
      <c r="Q43" s="9"/>
    </row>
    <row r="44" spans="1:17">
      <c r="A44" s="12"/>
      <c r="B44" s="44">
        <v>608</v>
      </c>
      <c r="C44" s="20" t="s">
        <v>62</v>
      </c>
      <c r="D44" s="46">
        <v>0</v>
      </c>
      <c r="E44" s="46">
        <v>9147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9147</v>
      </c>
      <c r="P44" s="47">
        <f t="shared" si="11"/>
        <v>1.1680500574639254</v>
      </c>
      <c r="Q44" s="9"/>
    </row>
    <row r="45" spans="1:17">
      <c r="A45" s="12"/>
      <c r="B45" s="44">
        <v>614</v>
      </c>
      <c r="C45" s="20" t="s">
        <v>63</v>
      </c>
      <c r="D45" s="46">
        <v>0</v>
      </c>
      <c r="E45" s="46">
        <v>50095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0" si="15">SUM(D45:N45)</f>
        <v>50095</v>
      </c>
      <c r="P45" s="47">
        <f t="shared" si="11"/>
        <v>6.3970118758779213</v>
      </c>
      <c r="Q45" s="9"/>
    </row>
    <row r="46" spans="1:17">
      <c r="A46" s="12"/>
      <c r="B46" s="44">
        <v>634</v>
      </c>
      <c r="C46" s="20" t="s">
        <v>64</v>
      </c>
      <c r="D46" s="46">
        <v>0</v>
      </c>
      <c r="E46" s="46">
        <v>19204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5"/>
        <v>19204</v>
      </c>
      <c r="P46" s="47">
        <f t="shared" si="11"/>
        <v>2.4523049418975864</v>
      </c>
      <c r="Q46" s="9"/>
    </row>
    <row r="47" spans="1:17">
      <c r="A47" s="12"/>
      <c r="B47" s="44">
        <v>654</v>
      </c>
      <c r="C47" s="20" t="s">
        <v>145</v>
      </c>
      <c r="D47" s="46">
        <v>0</v>
      </c>
      <c r="E47" s="46">
        <v>43114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43114</v>
      </c>
      <c r="P47" s="47">
        <f t="shared" si="11"/>
        <v>5.5055548461243777</v>
      </c>
      <c r="Q47" s="9"/>
    </row>
    <row r="48" spans="1:17">
      <c r="A48" s="12"/>
      <c r="B48" s="44">
        <v>674</v>
      </c>
      <c r="C48" s="20" t="s">
        <v>66</v>
      </c>
      <c r="D48" s="46">
        <v>0</v>
      </c>
      <c r="E48" s="46">
        <v>9117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9117</v>
      </c>
      <c r="P48" s="47">
        <f t="shared" si="11"/>
        <v>1.1642191291022859</v>
      </c>
      <c r="Q48" s="9"/>
    </row>
    <row r="49" spans="1:120">
      <c r="A49" s="12"/>
      <c r="B49" s="44">
        <v>694</v>
      </c>
      <c r="C49" s="20" t="s">
        <v>67</v>
      </c>
      <c r="D49" s="46">
        <v>0</v>
      </c>
      <c r="E49" s="46">
        <v>7566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7566</v>
      </c>
      <c r="P49" s="47">
        <f t="shared" si="11"/>
        <v>0.96616013280551649</v>
      </c>
      <c r="Q49" s="9"/>
    </row>
    <row r="50" spans="1:120">
      <c r="A50" s="12"/>
      <c r="B50" s="44">
        <v>713</v>
      </c>
      <c r="C50" s="20" t="s">
        <v>146</v>
      </c>
      <c r="D50" s="46">
        <v>15280</v>
      </c>
      <c r="E50" s="46">
        <v>102126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117406</v>
      </c>
      <c r="P50" s="47">
        <f t="shared" si="11"/>
        <v>14.992465840888775</v>
      </c>
      <c r="Q50" s="9"/>
    </row>
    <row r="51" spans="1:120">
      <c r="A51" s="12"/>
      <c r="B51" s="44">
        <v>716</v>
      </c>
      <c r="C51" s="20" t="s">
        <v>147</v>
      </c>
      <c r="D51" s="46">
        <v>6213</v>
      </c>
      <c r="E51" s="46">
        <v>25323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4" si="16">SUM(D51:N51)</f>
        <v>31536</v>
      </c>
      <c r="P51" s="47">
        <f t="shared" si="11"/>
        <v>4.0270718937555872</v>
      </c>
      <c r="Q51" s="9"/>
    </row>
    <row r="52" spans="1:120">
      <c r="A52" s="12"/>
      <c r="B52" s="44">
        <v>724</v>
      </c>
      <c r="C52" s="20" t="s">
        <v>68</v>
      </c>
      <c r="D52" s="46">
        <v>0</v>
      </c>
      <c r="E52" s="46">
        <v>36964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36964</v>
      </c>
      <c r="P52" s="47">
        <f t="shared" si="11"/>
        <v>4.720214531988252</v>
      </c>
      <c r="Q52" s="9"/>
    </row>
    <row r="53" spans="1:120">
      <c r="A53" s="12"/>
      <c r="B53" s="44">
        <v>744</v>
      </c>
      <c r="C53" s="20" t="s">
        <v>70</v>
      </c>
      <c r="D53" s="46">
        <v>0</v>
      </c>
      <c r="E53" s="46">
        <v>14056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14056</v>
      </c>
      <c r="P53" s="47">
        <f t="shared" si="11"/>
        <v>1.7949176350402247</v>
      </c>
      <c r="Q53" s="9"/>
    </row>
    <row r="54" spans="1:120" ht="15.75" thickBot="1">
      <c r="A54" s="12"/>
      <c r="B54" s="44">
        <v>764</v>
      </c>
      <c r="C54" s="20" t="s">
        <v>71</v>
      </c>
      <c r="D54" s="46">
        <v>0</v>
      </c>
      <c r="E54" s="46">
        <v>31545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31545</v>
      </c>
      <c r="P54" s="47">
        <f t="shared" si="11"/>
        <v>4.0282211722640788</v>
      </c>
      <c r="Q54" s="9"/>
    </row>
    <row r="55" spans="1:120" ht="16.5" thickBot="1">
      <c r="A55" s="14" t="s">
        <v>10</v>
      </c>
      <c r="B55" s="23"/>
      <c r="C55" s="22"/>
      <c r="D55" s="15">
        <f t="shared" ref="D55:N55" si="17">SUM(D5,D12,D21,D25,D28,D31,D36,D39,D41)</f>
        <v>10864114</v>
      </c>
      <c r="E55" s="15">
        <f t="shared" si="17"/>
        <v>10112425</v>
      </c>
      <c r="F55" s="15">
        <f t="shared" si="17"/>
        <v>0</v>
      </c>
      <c r="G55" s="15">
        <f t="shared" si="17"/>
        <v>0</v>
      </c>
      <c r="H55" s="15">
        <f t="shared" si="17"/>
        <v>0</v>
      </c>
      <c r="I55" s="15">
        <f t="shared" si="17"/>
        <v>491102</v>
      </c>
      <c r="J55" s="15">
        <f t="shared" si="17"/>
        <v>0</v>
      </c>
      <c r="K55" s="15">
        <f t="shared" si="17"/>
        <v>0</v>
      </c>
      <c r="L55" s="15">
        <f t="shared" si="17"/>
        <v>0</v>
      </c>
      <c r="M55" s="15">
        <f t="shared" si="17"/>
        <v>9400232</v>
      </c>
      <c r="N55" s="15">
        <f t="shared" si="17"/>
        <v>0</v>
      </c>
      <c r="O55" s="15">
        <f>SUM(D55:N55)</f>
        <v>30867873</v>
      </c>
      <c r="P55" s="37">
        <f t="shared" si="11"/>
        <v>3941.7536713063464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40"/>
      <c r="M57" s="118" t="s">
        <v>148</v>
      </c>
      <c r="N57" s="118"/>
      <c r="O57" s="118"/>
      <c r="P57" s="41">
        <v>7831</v>
      </c>
    </row>
    <row r="58" spans="1:120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</row>
    <row r="59" spans="1:120" ht="15.75" customHeight="1" thickBot="1">
      <c r="A59" s="120" t="s">
        <v>76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138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139</v>
      </c>
      <c r="N4" s="34" t="s">
        <v>5</v>
      </c>
      <c r="O4" s="34" t="s">
        <v>140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4302751</v>
      </c>
      <c r="E5" s="26">
        <f t="shared" si="0"/>
        <v>388991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3" si="1">SUM(D5:N5)</f>
        <v>4691742</v>
      </c>
      <c r="P5" s="32">
        <f t="shared" ref="P5:P42" si="2">(O5/P$44)</f>
        <v>628.58279742765274</v>
      </c>
      <c r="Q5" s="6"/>
    </row>
    <row r="6" spans="1:134">
      <c r="A6" s="12"/>
      <c r="B6" s="44">
        <v>511</v>
      </c>
      <c r="C6" s="20" t="s">
        <v>20</v>
      </c>
      <c r="D6" s="46">
        <v>462189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462189</v>
      </c>
      <c r="P6" s="47">
        <f t="shared" si="2"/>
        <v>61.92242765273312</v>
      </c>
      <c r="Q6" s="9"/>
    </row>
    <row r="7" spans="1:134">
      <c r="A7" s="12"/>
      <c r="B7" s="44">
        <v>513</v>
      </c>
      <c r="C7" s="20" t="s">
        <v>21</v>
      </c>
      <c r="D7" s="46">
        <v>389323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389323</v>
      </c>
      <c r="P7" s="47">
        <f t="shared" si="2"/>
        <v>52.160101822079312</v>
      </c>
      <c r="Q7" s="9"/>
    </row>
    <row r="8" spans="1:134">
      <c r="A8" s="12"/>
      <c r="B8" s="44">
        <v>514</v>
      </c>
      <c r="C8" s="20" t="s">
        <v>22</v>
      </c>
      <c r="D8" s="46">
        <v>31935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31935</v>
      </c>
      <c r="P8" s="47">
        <f t="shared" si="2"/>
        <v>4.278536977491961</v>
      </c>
      <c r="Q8" s="9"/>
    </row>
    <row r="9" spans="1:134">
      <c r="A9" s="12"/>
      <c r="B9" s="44">
        <v>515</v>
      </c>
      <c r="C9" s="20" t="s">
        <v>23</v>
      </c>
      <c r="D9" s="46">
        <v>25971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25971</v>
      </c>
      <c r="P9" s="47">
        <f t="shared" si="2"/>
        <v>3.479501607717042</v>
      </c>
      <c r="Q9" s="9"/>
    </row>
    <row r="10" spans="1:134">
      <c r="A10" s="12"/>
      <c r="B10" s="44">
        <v>516</v>
      </c>
      <c r="C10" s="20" t="s">
        <v>84</v>
      </c>
      <c r="D10" s="46">
        <v>44696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44696</v>
      </c>
      <c r="P10" s="47">
        <f t="shared" si="2"/>
        <v>5.988210075026795</v>
      </c>
      <c r="Q10" s="9"/>
    </row>
    <row r="11" spans="1:134">
      <c r="A11" s="12"/>
      <c r="B11" s="44">
        <v>519</v>
      </c>
      <c r="C11" s="20" t="s">
        <v>25</v>
      </c>
      <c r="D11" s="46">
        <v>3348637</v>
      </c>
      <c r="E11" s="46">
        <v>388991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3737628</v>
      </c>
      <c r="P11" s="47">
        <f t="shared" si="2"/>
        <v>500.75401929260448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3533379</v>
      </c>
      <c r="E12" s="31">
        <f t="shared" si="3"/>
        <v>1088115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4621494</v>
      </c>
      <c r="P12" s="43">
        <f t="shared" si="2"/>
        <v>619.1712218649518</v>
      </c>
      <c r="Q12" s="10"/>
    </row>
    <row r="13" spans="1:134">
      <c r="A13" s="12"/>
      <c r="B13" s="44">
        <v>521</v>
      </c>
      <c r="C13" s="20" t="s">
        <v>27</v>
      </c>
      <c r="D13" s="46">
        <v>1898789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1898789</v>
      </c>
      <c r="P13" s="47">
        <f t="shared" si="2"/>
        <v>254.3929528403001</v>
      </c>
      <c r="Q13" s="9"/>
    </row>
    <row r="14" spans="1:134">
      <c r="A14" s="12"/>
      <c r="B14" s="44">
        <v>522</v>
      </c>
      <c r="C14" s="20" t="s">
        <v>28</v>
      </c>
      <c r="D14" s="46">
        <v>531528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531528</v>
      </c>
      <c r="P14" s="47">
        <f t="shared" si="2"/>
        <v>71.212218649517681</v>
      </c>
      <c r="Q14" s="9"/>
    </row>
    <row r="15" spans="1:134">
      <c r="A15" s="12"/>
      <c r="B15" s="44">
        <v>523</v>
      </c>
      <c r="C15" s="20" t="s">
        <v>29</v>
      </c>
      <c r="D15" s="46">
        <v>1017574</v>
      </c>
      <c r="E15" s="46">
        <v>91642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1109216</v>
      </c>
      <c r="P15" s="47">
        <f t="shared" si="2"/>
        <v>148.60878885316185</v>
      </c>
      <c r="Q15" s="9"/>
    </row>
    <row r="16" spans="1:134">
      <c r="A16" s="12"/>
      <c r="B16" s="44">
        <v>524</v>
      </c>
      <c r="C16" s="20" t="s">
        <v>30</v>
      </c>
      <c r="D16" s="46">
        <v>53462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53462</v>
      </c>
      <c r="P16" s="47">
        <f t="shared" si="2"/>
        <v>7.162647374062165</v>
      </c>
      <c r="Q16" s="9"/>
    </row>
    <row r="17" spans="1:17">
      <c r="A17" s="12"/>
      <c r="B17" s="44">
        <v>525</v>
      </c>
      <c r="C17" s="20" t="s">
        <v>31</v>
      </c>
      <c r="D17" s="46">
        <v>0</v>
      </c>
      <c r="E17" s="46">
        <v>172647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172647</v>
      </c>
      <c r="P17" s="47">
        <f t="shared" si="2"/>
        <v>23.130627009646304</v>
      </c>
      <c r="Q17" s="9"/>
    </row>
    <row r="18" spans="1:17">
      <c r="A18" s="12"/>
      <c r="B18" s="44">
        <v>526</v>
      </c>
      <c r="C18" s="20" t="s">
        <v>32</v>
      </c>
      <c r="D18" s="46">
        <v>0</v>
      </c>
      <c r="E18" s="46">
        <v>487670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487670</v>
      </c>
      <c r="P18" s="47">
        <f t="shared" si="2"/>
        <v>65.336280814576639</v>
      </c>
      <c r="Q18" s="9"/>
    </row>
    <row r="19" spans="1:17">
      <c r="A19" s="12"/>
      <c r="B19" s="44">
        <v>527</v>
      </c>
      <c r="C19" s="20" t="s">
        <v>33</v>
      </c>
      <c r="D19" s="46">
        <v>32026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32026</v>
      </c>
      <c r="P19" s="47">
        <f t="shared" si="2"/>
        <v>4.290728831725616</v>
      </c>
      <c r="Q19" s="9"/>
    </row>
    <row r="20" spans="1:17">
      <c r="A20" s="12"/>
      <c r="B20" s="44">
        <v>529</v>
      </c>
      <c r="C20" s="20" t="s">
        <v>34</v>
      </c>
      <c r="D20" s="46">
        <v>0</v>
      </c>
      <c r="E20" s="46">
        <v>336156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336156</v>
      </c>
      <c r="P20" s="47">
        <f t="shared" si="2"/>
        <v>45.036977491961416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SUM(D22:D24)</f>
        <v>77105</v>
      </c>
      <c r="E21" s="31">
        <f t="shared" si="5"/>
        <v>680914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526248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1284267</v>
      </c>
      <c r="P21" s="43">
        <f t="shared" si="2"/>
        <v>172.06149517684887</v>
      </c>
      <c r="Q21" s="10"/>
    </row>
    <row r="22" spans="1:17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526248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526248</v>
      </c>
      <c r="P22" s="47">
        <f t="shared" si="2"/>
        <v>70.504823151125407</v>
      </c>
      <c r="Q22" s="9"/>
    </row>
    <row r="23" spans="1:17">
      <c r="A23" s="12"/>
      <c r="B23" s="44">
        <v>534</v>
      </c>
      <c r="C23" s="20" t="s">
        <v>37</v>
      </c>
      <c r="D23" s="46">
        <v>0</v>
      </c>
      <c r="E23" s="46">
        <v>680914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680914</v>
      </c>
      <c r="P23" s="47">
        <f t="shared" si="2"/>
        <v>91.226420150053585</v>
      </c>
      <c r="Q23" s="9"/>
    </row>
    <row r="24" spans="1:17">
      <c r="A24" s="12"/>
      <c r="B24" s="44">
        <v>537</v>
      </c>
      <c r="C24" s="20" t="s">
        <v>38</v>
      </c>
      <c r="D24" s="46">
        <v>77105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77105</v>
      </c>
      <c r="P24" s="47">
        <f t="shared" si="2"/>
        <v>10.330251875669882</v>
      </c>
      <c r="Q24" s="9"/>
    </row>
    <row r="25" spans="1:17" ht="15.75">
      <c r="A25" s="28" t="s">
        <v>40</v>
      </c>
      <c r="B25" s="29"/>
      <c r="C25" s="30"/>
      <c r="D25" s="31">
        <f t="shared" ref="D25:N25" si="6">SUM(D26:D27)</f>
        <v>0</v>
      </c>
      <c r="E25" s="31">
        <f t="shared" si="6"/>
        <v>5158598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2" si="7">SUM(D25:N25)</f>
        <v>5158598</v>
      </c>
      <c r="P25" s="43">
        <f t="shared" si="2"/>
        <v>691.13049303322612</v>
      </c>
      <c r="Q25" s="10"/>
    </row>
    <row r="26" spans="1:17">
      <c r="A26" s="12"/>
      <c r="B26" s="44">
        <v>541</v>
      </c>
      <c r="C26" s="20" t="s">
        <v>41</v>
      </c>
      <c r="D26" s="46">
        <v>0</v>
      </c>
      <c r="E26" s="46">
        <v>4722872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4722872</v>
      </c>
      <c r="P26" s="47">
        <f t="shared" si="2"/>
        <v>632.7534833869239</v>
      </c>
      <c r="Q26" s="9"/>
    </row>
    <row r="27" spans="1:17">
      <c r="A27" s="12"/>
      <c r="B27" s="44">
        <v>544</v>
      </c>
      <c r="C27" s="20" t="s">
        <v>43</v>
      </c>
      <c r="D27" s="46">
        <v>0</v>
      </c>
      <c r="E27" s="46">
        <v>435726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435726</v>
      </c>
      <c r="P27" s="47">
        <f t="shared" si="2"/>
        <v>58.377009646302248</v>
      </c>
      <c r="Q27" s="9"/>
    </row>
    <row r="28" spans="1:17" ht="15.75">
      <c r="A28" s="28" t="s">
        <v>44</v>
      </c>
      <c r="B28" s="29"/>
      <c r="C28" s="30"/>
      <c r="D28" s="31">
        <f t="shared" ref="D28:N28" si="8">SUM(D29:D31)</f>
        <v>16435</v>
      </c>
      <c r="E28" s="31">
        <f t="shared" si="8"/>
        <v>990304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1006739</v>
      </c>
      <c r="P28" s="43">
        <f t="shared" si="2"/>
        <v>134.8792872454448</v>
      </c>
      <c r="Q28" s="10"/>
    </row>
    <row r="29" spans="1:17">
      <c r="A29" s="13"/>
      <c r="B29" s="45">
        <v>553</v>
      </c>
      <c r="C29" s="21" t="s">
        <v>45</v>
      </c>
      <c r="D29" s="46">
        <v>11435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11435</v>
      </c>
      <c r="P29" s="47">
        <f t="shared" si="2"/>
        <v>1.5320203644158628</v>
      </c>
      <c r="Q29" s="9"/>
    </row>
    <row r="30" spans="1:17">
      <c r="A30" s="13"/>
      <c r="B30" s="45">
        <v>554</v>
      </c>
      <c r="C30" s="21" t="s">
        <v>46</v>
      </c>
      <c r="D30" s="46">
        <v>0</v>
      </c>
      <c r="E30" s="46">
        <v>990304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990304</v>
      </c>
      <c r="P30" s="47">
        <f t="shared" si="2"/>
        <v>132.67738478027866</v>
      </c>
      <c r="Q30" s="9"/>
    </row>
    <row r="31" spans="1:17">
      <c r="A31" s="13"/>
      <c r="B31" s="45">
        <v>559</v>
      </c>
      <c r="C31" s="21" t="s">
        <v>47</v>
      </c>
      <c r="D31" s="46">
        <v>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5000</v>
      </c>
      <c r="P31" s="47">
        <f t="shared" si="2"/>
        <v>0.66988210075026799</v>
      </c>
      <c r="Q31" s="9"/>
    </row>
    <row r="32" spans="1:17" ht="15.75">
      <c r="A32" s="28" t="s">
        <v>48</v>
      </c>
      <c r="B32" s="29"/>
      <c r="C32" s="30"/>
      <c r="D32" s="31">
        <f t="shared" ref="D32:N32" si="9">SUM(D33:D36)</f>
        <v>265065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265065</v>
      </c>
      <c r="P32" s="43">
        <f t="shared" si="2"/>
        <v>35.512459807073952</v>
      </c>
      <c r="Q32" s="10"/>
    </row>
    <row r="33" spans="1:120">
      <c r="A33" s="12"/>
      <c r="B33" s="44">
        <v>562</v>
      </c>
      <c r="C33" s="20" t="s">
        <v>49</v>
      </c>
      <c r="D33" s="46">
        <v>119534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9" si="10">SUM(D33:N33)</f>
        <v>119534</v>
      </c>
      <c r="P33" s="47">
        <f t="shared" si="2"/>
        <v>16.014737406216504</v>
      </c>
      <c r="Q33" s="9"/>
    </row>
    <row r="34" spans="1:120">
      <c r="A34" s="12"/>
      <c r="B34" s="44">
        <v>563</v>
      </c>
      <c r="C34" s="20" t="s">
        <v>50</v>
      </c>
      <c r="D34" s="46">
        <v>7083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7083</v>
      </c>
      <c r="P34" s="47">
        <f t="shared" si="2"/>
        <v>0.94895498392282962</v>
      </c>
      <c r="Q34" s="9"/>
    </row>
    <row r="35" spans="1:120">
      <c r="A35" s="12"/>
      <c r="B35" s="44">
        <v>564</v>
      </c>
      <c r="C35" s="20" t="s">
        <v>51</v>
      </c>
      <c r="D35" s="46">
        <v>132375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132375</v>
      </c>
      <c r="P35" s="47">
        <f t="shared" si="2"/>
        <v>17.735128617363344</v>
      </c>
      <c r="Q35" s="9"/>
    </row>
    <row r="36" spans="1:120">
      <c r="A36" s="12"/>
      <c r="B36" s="44">
        <v>569</v>
      </c>
      <c r="C36" s="20" t="s">
        <v>52</v>
      </c>
      <c r="D36" s="46">
        <v>6073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6073</v>
      </c>
      <c r="P36" s="47">
        <f t="shared" si="2"/>
        <v>0.8136387995712755</v>
      </c>
      <c r="Q36" s="9"/>
    </row>
    <row r="37" spans="1:120" ht="15.75">
      <c r="A37" s="28" t="s">
        <v>53</v>
      </c>
      <c r="B37" s="29"/>
      <c r="C37" s="30"/>
      <c r="D37" s="31">
        <f t="shared" ref="D37:N37" si="11">SUM(D38:D39)</f>
        <v>319826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319826</v>
      </c>
      <c r="P37" s="43">
        <f t="shared" si="2"/>
        <v>42.84914255091104</v>
      </c>
      <c r="Q37" s="9"/>
    </row>
    <row r="38" spans="1:120">
      <c r="A38" s="12"/>
      <c r="B38" s="44">
        <v>571</v>
      </c>
      <c r="C38" s="20" t="s">
        <v>54</v>
      </c>
      <c r="D38" s="46">
        <v>135727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135727</v>
      </c>
      <c r="P38" s="47">
        <f t="shared" si="2"/>
        <v>18.184217577706324</v>
      </c>
      <c r="Q38" s="9"/>
    </row>
    <row r="39" spans="1:120">
      <c r="A39" s="12"/>
      <c r="B39" s="44">
        <v>572</v>
      </c>
      <c r="C39" s="20" t="s">
        <v>55</v>
      </c>
      <c r="D39" s="46">
        <v>184099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184099</v>
      </c>
      <c r="P39" s="47">
        <f t="shared" si="2"/>
        <v>24.664924973204716</v>
      </c>
      <c r="Q39" s="9"/>
    </row>
    <row r="40" spans="1:120" ht="15.75">
      <c r="A40" s="28" t="s">
        <v>69</v>
      </c>
      <c r="B40" s="29"/>
      <c r="C40" s="30"/>
      <c r="D40" s="31">
        <f t="shared" ref="D40:N40" si="12">SUM(D41:D41)</f>
        <v>416192</v>
      </c>
      <c r="E40" s="31">
        <f t="shared" si="12"/>
        <v>362410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12000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790602</v>
      </c>
      <c r="P40" s="43">
        <f t="shared" si="2"/>
        <v>105.92202572347267</v>
      </c>
      <c r="Q40" s="9"/>
    </row>
    <row r="41" spans="1:120" ht="15.75" thickBot="1">
      <c r="A41" s="12"/>
      <c r="B41" s="44">
        <v>581</v>
      </c>
      <c r="C41" s="20" t="s">
        <v>141</v>
      </c>
      <c r="D41" s="46">
        <v>416192</v>
      </c>
      <c r="E41" s="46">
        <v>362410</v>
      </c>
      <c r="F41" s="46">
        <v>0</v>
      </c>
      <c r="G41" s="46">
        <v>0</v>
      </c>
      <c r="H41" s="46">
        <v>0</v>
      </c>
      <c r="I41" s="46">
        <v>12000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790602</v>
      </c>
      <c r="P41" s="47">
        <f t="shared" si="2"/>
        <v>105.92202572347267</v>
      </c>
      <c r="Q41" s="9"/>
    </row>
    <row r="42" spans="1:120" ht="16.5" thickBot="1">
      <c r="A42" s="14" t="s">
        <v>10</v>
      </c>
      <c r="B42" s="23"/>
      <c r="C42" s="22"/>
      <c r="D42" s="15">
        <f>SUM(D5,D12,D21,D25,D28,D32,D37,D40)</f>
        <v>8930753</v>
      </c>
      <c r="E42" s="15">
        <f t="shared" ref="E42:N42" si="13">SUM(E5,E12,E21,E25,E28,E32,E37,E40)</f>
        <v>8669332</v>
      </c>
      <c r="F42" s="15">
        <f t="shared" si="13"/>
        <v>0</v>
      </c>
      <c r="G42" s="15">
        <f t="shared" si="13"/>
        <v>0</v>
      </c>
      <c r="H42" s="15">
        <f t="shared" si="13"/>
        <v>0</v>
      </c>
      <c r="I42" s="15">
        <f t="shared" si="13"/>
        <v>538248</v>
      </c>
      <c r="J42" s="15">
        <f t="shared" si="13"/>
        <v>0</v>
      </c>
      <c r="K42" s="15">
        <f t="shared" si="13"/>
        <v>0</v>
      </c>
      <c r="L42" s="15">
        <f t="shared" si="13"/>
        <v>0</v>
      </c>
      <c r="M42" s="15">
        <f t="shared" si="13"/>
        <v>0</v>
      </c>
      <c r="N42" s="15">
        <f t="shared" si="13"/>
        <v>0</v>
      </c>
      <c r="O42" s="15">
        <f>SUM(D42:N42)</f>
        <v>18138333</v>
      </c>
      <c r="P42" s="37">
        <f t="shared" si="2"/>
        <v>2430.1089228295818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18" t="s">
        <v>137</v>
      </c>
      <c r="N44" s="118"/>
      <c r="O44" s="118"/>
      <c r="P44" s="41">
        <v>7464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76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3644739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3644739</v>
      </c>
      <c r="O5" s="32">
        <f t="shared" ref="O5:O45" si="2">(N5/O$47)</f>
        <v>425.04244897959182</v>
      </c>
      <c r="P5" s="6"/>
    </row>
    <row r="6" spans="1:133">
      <c r="A6" s="12"/>
      <c r="B6" s="44">
        <v>511</v>
      </c>
      <c r="C6" s="20" t="s">
        <v>20</v>
      </c>
      <c r="D6" s="46">
        <v>436120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436120</v>
      </c>
      <c r="O6" s="47">
        <f t="shared" si="2"/>
        <v>50.859475218658893</v>
      </c>
      <c r="P6" s="9"/>
    </row>
    <row r="7" spans="1:133">
      <c r="A7" s="12"/>
      <c r="B7" s="44">
        <v>513</v>
      </c>
      <c r="C7" s="20" t="s">
        <v>21</v>
      </c>
      <c r="D7" s="46">
        <v>491997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491997</v>
      </c>
      <c r="O7" s="47">
        <f t="shared" si="2"/>
        <v>57.375743440233236</v>
      </c>
      <c r="P7" s="9"/>
    </row>
    <row r="8" spans="1:133">
      <c r="A8" s="12"/>
      <c r="B8" s="44">
        <v>514</v>
      </c>
      <c r="C8" s="20" t="s">
        <v>22</v>
      </c>
      <c r="D8" s="46">
        <v>30548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30548</v>
      </c>
      <c r="O8" s="47">
        <f t="shared" si="2"/>
        <v>3.5624489795918368</v>
      </c>
      <c r="P8" s="9"/>
    </row>
    <row r="9" spans="1:133">
      <c r="A9" s="12"/>
      <c r="B9" s="44">
        <v>515</v>
      </c>
      <c r="C9" s="20" t="s">
        <v>23</v>
      </c>
      <c r="D9" s="46">
        <v>37406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37406</v>
      </c>
      <c r="O9" s="47">
        <f t="shared" si="2"/>
        <v>4.3622157434402329</v>
      </c>
      <c r="P9" s="9"/>
    </row>
    <row r="10" spans="1:133">
      <c r="A10" s="12"/>
      <c r="B10" s="44">
        <v>516</v>
      </c>
      <c r="C10" s="20" t="s">
        <v>84</v>
      </c>
      <c r="D10" s="46">
        <v>28401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28401</v>
      </c>
      <c r="O10" s="47">
        <f t="shared" si="2"/>
        <v>3.312069970845481</v>
      </c>
      <c r="P10" s="9"/>
    </row>
    <row r="11" spans="1:133">
      <c r="A11" s="12"/>
      <c r="B11" s="44">
        <v>519</v>
      </c>
      <c r="C11" s="20" t="s">
        <v>95</v>
      </c>
      <c r="D11" s="46">
        <v>2620267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2620267</v>
      </c>
      <c r="O11" s="47">
        <f t="shared" si="2"/>
        <v>305.57049562682215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3114501</v>
      </c>
      <c r="E12" s="31">
        <f t="shared" si="3"/>
        <v>1289669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4404170</v>
      </c>
      <c r="O12" s="43">
        <f t="shared" si="2"/>
        <v>513.60583090379009</v>
      </c>
      <c r="P12" s="10"/>
    </row>
    <row r="13" spans="1:133">
      <c r="A13" s="12"/>
      <c r="B13" s="44">
        <v>521</v>
      </c>
      <c r="C13" s="20" t="s">
        <v>27</v>
      </c>
      <c r="D13" s="46">
        <v>2867653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2867653</v>
      </c>
      <c r="O13" s="47">
        <f t="shared" si="2"/>
        <v>334.42017492711369</v>
      </c>
      <c r="P13" s="9"/>
    </row>
    <row r="14" spans="1:133">
      <c r="A14" s="12"/>
      <c r="B14" s="44">
        <v>522</v>
      </c>
      <c r="C14" s="20" t="s">
        <v>28</v>
      </c>
      <c r="D14" s="46">
        <v>149477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149477</v>
      </c>
      <c r="O14" s="47">
        <f t="shared" si="2"/>
        <v>17.431720116618077</v>
      </c>
      <c r="P14" s="9"/>
    </row>
    <row r="15" spans="1:133">
      <c r="A15" s="12"/>
      <c r="B15" s="44">
        <v>523</v>
      </c>
      <c r="C15" s="20" t="s">
        <v>96</v>
      </c>
      <c r="D15" s="46">
        <v>43724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43724</v>
      </c>
      <c r="O15" s="47">
        <f t="shared" si="2"/>
        <v>5.0990087463556852</v>
      </c>
      <c r="P15" s="9"/>
    </row>
    <row r="16" spans="1:133">
      <c r="A16" s="12"/>
      <c r="B16" s="44">
        <v>524</v>
      </c>
      <c r="C16" s="20" t="s">
        <v>30</v>
      </c>
      <c r="D16" s="46">
        <v>45332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45332</v>
      </c>
      <c r="O16" s="47">
        <f t="shared" si="2"/>
        <v>5.2865306122448983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173555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173555</v>
      </c>
      <c r="O17" s="47">
        <f t="shared" si="2"/>
        <v>20.239650145772593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738995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738995</v>
      </c>
      <c r="O18" s="47">
        <f t="shared" si="2"/>
        <v>86.180174927113697</v>
      </c>
      <c r="P18" s="9"/>
    </row>
    <row r="19" spans="1:16">
      <c r="A19" s="12"/>
      <c r="B19" s="44">
        <v>527</v>
      </c>
      <c r="C19" s="20" t="s">
        <v>33</v>
      </c>
      <c r="D19" s="46">
        <v>8315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8315</v>
      </c>
      <c r="O19" s="47">
        <f t="shared" si="2"/>
        <v>0.96967930029154514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377119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377119</v>
      </c>
      <c r="O20" s="47">
        <f t="shared" si="2"/>
        <v>43.978892128279881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90590</v>
      </c>
      <c r="E21" s="31">
        <f t="shared" si="5"/>
        <v>1185451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519153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1795194</v>
      </c>
      <c r="O21" s="43">
        <f t="shared" si="2"/>
        <v>209.35206997084549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519153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519153</v>
      </c>
      <c r="O22" s="47">
        <f t="shared" si="2"/>
        <v>60.542623906705536</v>
      </c>
      <c r="P22" s="9"/>
    </row>
    <row r="23" spans="1:16">
      <c r="A23" s="12"/>
      <c r="B23" s="44">
        <v>534</v>
      </c>
      <c r="C23" s="20" t="s">
        <v>97</v>
      </c>
      <c r="D23" s="46">
        <v>0</v>
      </c>
      <c r="E23" s="46">
        <v>1185451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1185451</v>
      </c>
      <c r="O23" s="47">
        <f t="shared" si="2"/>
        <v>138.24501457725947</v>
      </c>
      <c r="P23" s="9"/>
    </row>
    <row r="24" spans="1:16">
      <c r="A24" s="12"/>
      <c r="B24" s="44">
        <v>537</v>
      </c>
      <c r="C24" s="20" t="s">
        <v>98</v>
      </c>
      <c r="D24" s="46">
        <v>90590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90590</v>
      </c>
      <c r="O24" s="47">
        <f t="shared" si="2"/>
        <v>10.564431486880466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0</v>
      </c>
      <c r="E25" s="31">
        <f t="shared" si="6"/>
        <v>5282999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5282999</v>
      </c>
      <c r="O25" s="43">
        <f t="shared" si="2"/>
        <v>616.09317784256564</v>
      </c>
      <c r="P25" s="10"/>
    </row>
    <row r="26" spans="1:16">
      <c r="A26" s="12"/>
      <c r="B26" s="44">
        <v>541</v>
      </c>
      <c r="C26" s="20" t="s">
        <v>99</v>
      </c>
      <c r="D26" s="46">
        <v>0</v>
      </c>
      <c r="E26" s="46">
        <v>4825385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4825385</v>
      </c>
      <c r="O26" s="47">
        <f t="shared" si="2"/>
        <v>562.72711370262391</v>
      </c>
      <c r="P26" s="9"/>
    </row>
    <row r="27" spans="1:16">
      <c r="A27" s="12"/>
      <c r="B27" s="44">
        <v>544</v>
      </c>
      <c r="C27" s="20" t="s">
        <v>100</v>
      </c>
      <c r="D27" s="46">
        <v>0</v>
      </c>
      <c r="E27" s="46">
        <v>457614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457614</v>
      </c>
      <c r="O27" s="47">
        <f t="shared" si="2"/>
        <v>53.366064139941692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SUM(D29:D30)</f>
        <v>52679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52679</v>
      </c>
      <c r="O28" s="43">
        <f t="shared" si="2"/>
        <v>6.1433236151603499</v>
      </c>
      <c r="P28" s="10"/>
    </row>
    <row r="29" spans="1:16">
      <c r="A29" s="13"/>
      <c r="B29" s="45">
        <v>553</v>
      </c>
      <c r="C29" s="21" t="s">
        <v>101</v>
      </c>
      <c r="D29" s="46">
        <v>8679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8679</v>
      </c>
      <c r="O29" s="47">
        <f t="shared" si="2"/>
        <v>1.0121282798833819</v>
      </c>
      <c r="P29" s="9"/>
    </row>
    <row r="30" spans="1:16">
      <c r="A30" s="13"/>
      <c r="B30" s="45">
        <v>554</v>
      </c>
      <c r="C30" s="21" t="s">
        <v>46</v>
      </c>
      <c r="D30" s="46">
        <v>44000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44000</v>
      </c>
      <c r="O30" s="47">
        <f t="shared" si="2"/>
        <v>5.1311953352769679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SUM(D32:D35)</f>
        <v>260484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260484</v>
      </c>
      <c r="O31" s="43">
        <f t="shared" si="2"/>
        <v>30.377142857142857</v>
      </c>
      <c r="P31" s="10"/>
    </row>
    <row r="32" spans="1:16">
      <c r="A32" s="12"/>
      <c r="B32" s="44">
        <v>562</v>
      </c>
      <c r="C32" s="20" t="s">
        <v>102</v>
      </c>
      <c r="D32" s="46">
        <v>114457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114457</v>
      </c>
      <c r="O32" s="47">
        <f t="shared" si="2"/>
        <v>13.347755102040816</v>
      </c>
      <c r="P32" s="9"/>
    </row>
    <row r="33" spans="1:119">
      <c r="A33" s="12"/>
      <c r="B33" s="44">
        <v>563</v>
      </c>
      <c r="C33" s="20" t="s">
        <v>103</v>
      </c>
      <c r="D33" s="46">
        <v>8500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8500</v>
      </c>
      <c r="O33" s="47">
        <f t="shared" si="2"/>
        <v>0.99125364431486884</v>
      </c>
      <c r="P33" s="9"/>
    </row>
    <row r="34" spans="1:119">
      <c r="A34" s="12"/>
      <c r="B34" s="44">
        <v>564</v>
      </c>
      <c r="C34" s="20" t="s">
        <v>104</v>
      </c>
      <c r="D34" s="46">
        <v>127382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127382</v>
      </c>
      <c r="O34" s="47">
        <f t="shared" si="2"/>
        <v>14.855043731778427</v>
      </c>
      <c r="P34" s="9"/>
    </row>
    <row r="35" spans="1:119">
      <c r="A35" s="12"/>
      <c r="B35" s="44">
        <v>569</v>
      </c>
      <c r="C35" s="20" t="s">
        <v>52</v>
      </c>
      <c r="D35" s="46">
        <v>10145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10145</v>
      </c>
      <c r="O35" s="47">
        <f t="shared" si="2"/>
        <v>1.1830903790087464</v>
      </c>
      <c r="P35" s="9"/>
    </row>
    <row r="36" spans="1:119" ht="15.75">
      <c r="A36" s="28" t="s">
        <v>53</v>
      </c>
      <c r="B36" s="29"/>
      <c r="C36" s="30"/>
      <c r="D36" s="31">
        <f t="shared" ref="D36:M36" si="11">SUM(D37:D40)</f>
        <v>285575</v>
      </c>
      <c r="E36" s="31">
        <f t="shared" si="11"/>
        <v>351786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637361</v>
      </c>
      <c r="O36" s="43">
        <f t="shared" si="2"/>
        <v>74.327813411078722</v>
      </c>
      <c r="P36" s="9"/>
    </row>
    <row r="37" spans="1:119">
      <c r="A37" s="12"/>
      <c r="B37" s="44">
        <v>571</v>
      </c>
      <c r="C37" s="20" t="s">
        <v>54</v>
      </c>
      <c r="D37" s="46">
        <v>149611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149611</v>
      </c>
      <c r="O37" s="47">
        <f t="shared" si="2"/>
        <v>17.44734693877551</v>
      </c>
      <c r="P37" s="9"/>
    </row>
    <row r="38" spans="1:119">
      <c r="A38" s="12"/>
      <c r="B38" s="44">
        <v>572</v>
      </c>
      <c r="C38" s="20" t="s">
        <v>105</v>
      </c>
      <c r="D38" s="46">
        <v>44436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44436</v>
      </c>
      <c r="O38" s="47">
        <f t="shared" si="2"/>
        <v>5.1820408163265306</v>
      </c>
      <c r="P38" s="9"/>
    </row>
    <row r="39" spans="1:119">
      <c r="A39" s="12"/>
      <c r="B39" s="44">
        <v>573</v>
      </c>
      <c r="C39" s="20" t="s">
        <v>85</v>
      </c>
      <c r="D39" s="46">
        <v>91528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91528</v>
      </c>
      <c r="O39" s="47">
        <f t="shared" si="2"/>
        <v>10.673819241982507</v>
      </c>
      <c r="P39" s="9"/>
    </row>
    <row r="40" spans="1:119">
      <c r="A40" s="12"/>
      <c r="B40" s="44">
        <v>579</v>
      </c>
      <c r="C40" s="20" t="s">
        <v>56</v>
      </c>
      <c r="D40" s="46">
        <v>0</v>
      </c>
      <c r="E40" s="46">
        <v>351786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351786</v>
      </c>
      <c r="O40" s="47">
        <f t="shared" si="2"/>
        <v>41.024606413994171</v>
      </c>
      <c r="P40" s="9"/>
    </row>
    <row r="41" spans="1:119" ht="15.75">
      <c r="A41" s="28" t="s">
        <v>106</v>
      </c>
      <c r="B41" s="29"/>
      <c r="C41" s="30"/>
      <c r="D41" s="31">
        <f t="shared" ref="D41:M41" si="12">SUM(D42:D42)</f>
        <v>389850</v>
      </c>
      <c r="E41" s="31">
        <f t="shared" si="12"/>
        <v>395000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12000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796850</v>
      </c>
      <c r="O41" s="43">
        <f t="shared" si="2"/>
        <v>92.927113702623913</v>
      </c>
      <c r="P41" s="9"/>
    </row>
    <row r="42" spans="1:119">
      <c r="A42" s="12"/>
      <c r="B42" s="44">
        <v>581</v>
      </c>
      <c r="C42" s="20" t="s">
        <v>107</v>
      </c>
      <c r="D42" s="46">
        <v>389850</v>
      </c>
      <c r="E42" s="46">
        <v>395000</v>
      </c>
      <c r="F42" s="46">
        <v>0</v>
      </c>
      <c r="G42" s="46">
        <v>0</v>
      </c>
      <c r="H42" s="46">
        <v>0</v>
      </c>
      <c r="I42" s="46">
        <v>12000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796850</v>
      </c>
      <c r="O42" s="47">
        <f t="shared" si="2"/>
        <v>92.927113702623913</v>
      </c>
      <c r="P42" s="9"/>
    </row>
    <row r="43" spans="1:119" ht="15.75">
      <c r="A43" s="28" t="s">
        <v>60</v>
      </c>
      <c r="B43" s="29"/>
      <c r="C43" s="30"/>
      <c r="D43" s="31">
        <f t="shared" ref="D43:M43" si="13">SUM(D44:D44)</f>
        <v>2200</v>
      </c>
      <c r="E43" s="31">
        <f t="shared" si="13"/>
        <v>0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2200</v>
      </c>
      <c r="O43" s="43">
        <f t="shared" si="2"/>
        <v>0.2565597667638484</v>
      </c>
      <c r="P43" s="9"/>
    </row>
    <row r="44" spans="1:119" ht="15.75" thickBot="1">
      <c r="A44" s="12"/>
      <c r="B44" s="44">
        <v>604</v>
      </c>
      <c r="C44" s="20" t="s">
        <v>108</v>
      </c>
      <c r="D44" s="46">
        <v>2200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2200</v>
      </c>
      <c r="O44" s="47">
        <f t="shared" si="2"/>
        <v>0.2565597667638484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SUM(D5,D12,D21,D25,D28,D31,D36,D41,D43)</f>
        <v>7840618</v>
      </c>
      <c r="E45" s="15">
        <f t="shared" si="14"/>
        <v>8504905</v>
      </c>
      <c r="F45" s="15">
        <f t="shared" si="14"/>
        <v>0</v>
      </c>
      <c r="G45" s="15">
        <f t="shared" si="14"/>
        <v>0</v>
      </c>
      <c r="H45" s="15">
        <f t="shared" si="14"/>
        <v>0</v>
      </c>
      <c r="I45" s="15">
        <f t="shared" si="14"/>
        <v>531153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0</v>
      </c>
      <c r="N45" s="15">
        <f>SUM(D45:M45)</f>
        <v>16876676</v>
      </c>
      <c r="O45" s="37">
        <f t="shared" si="2"/>
        <v>1968.1254810495627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18" t="s">
        <v>135</v>
      </c>
      <c r="M47" s="118"/>
      <c r="N47" s="118"/>
      <c r="O47" s="41">
        <v>8575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76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2538125</v>
      </c>
      <c r="E5" s="26">
        <f t="shared" si="0"/>
        <v>52063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2590188</v>
      </c>
      <c r="O5" s="32">
        <f t="shared" ref="O5:O36" si="2">(N5/O$56)</f>
        <v>295.27906976744185</v>
      </c>
      <c r="P5" s="6"/>
    </row>
    <row r="6" spans="1:133">
      <c r="A6" s="12"/>
      <c r="B6" s="44">
        <v>511</v>
      </c>
      <c r="C6" s="20" t="s">
        <v>20</v>
      </c>
      <c r="D6" s="46">
        <v>439732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439732</v>
      </c>
      <c r="O6" s="47">
        <f t="shared" si="2"/>
        <v>50.129046967624262</v>
      </c>
      <c r="P6" s="9"/>
    </row>
    <row r="7" spans="1:133">
      <c r="A7" s="12"/>
      <c r="B7" s="44">
        <v>513</v>
      </c>
      <c r="C7" s="20" t="s">
        <v>21</v>
      </c>
      <c r="D7" s="46">
        <v>289521</v>
      </c>
      <c r="E7" s="46">
        <v>6057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295578</v>
      </c>
      <c r="O7" s="47">
        <f t="shared" si="2"/>
        <v>33.695622435020518</v>
      </c>
      <c r="P7" s="9"/>
    </row>
    <row r="8" spans="1:133">
      <c r="A8" s="12"/>
      <c r="B8" s="44">
        <v>514</v>
      </c>
      <c r="C8" s="20" t="s">
        <v>22</v>
      </c>
      <c r="D8" s="46">
        <v>30697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30697</v>
      </c>
      <c r="O8" s="47">
        <f t="shared" si="2"/>
        <v>3.4994300045599633</v>
      </c>
      <c r="P8" s="9"/>
    </row>
    <row r="9" spans="1:133">
      <c r="A9" s="12"/>
      <c r="B9" s="44">
        <v>515</v>
      </c>
      <c r="C9" s="20" t="s">
        <v>23</v>
      </c>
      <c r="D9" s="46">
        <v>34812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34812</v>
      </c>
      <c r="O9" s="47">
        <f t="shared" si="2"/>
        <v>3.9685362517099865</v>
      </c>
      <c r="P9" s="9"/>
    </row>
    <row r="10" spans="1:133">
      <c r="A10" s="12"/>
      <c r="B10" s="44">
        <v>516</v>
      </c>
      <c r="C10" s="20" t="s">
        <v>84</v>
      </c>
      <c r="D10" s="46">
        <v>25761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25761</v>
      </c>
      <c r="O10" s="47">
        <f t="shared" si="2"/>
        <v>2.9367305061559508</v>
      </c>
      <c r="P10" s="9"/>
    </row>
    <row r="11" spans="1:133">
      <c r="A11" s="12"/>
      <c r="B11" s="44">
        <v>519</v>
      </c>
      <c r="C11" s="20" t="s">
        <v>95</v>
      </c>
      <c r="D11" s="46">
        <v>1717602</v>
      </c>
      <c r="E11" s="46">
        <v>46006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1763608</v>
      </c>
      <c r="O11" s="47">
        <f t="shared" si="2"/>
        <v>201.04970360237118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3054148</v>
      </c>
      <c r="E12" s="31">
        <f t="shared" si="3"/>
        <v>966247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4020395</v>
      </c>
      <c r="O12" s="43">
        <f t="shared" si="2"/>
        <v>458.32136342909257</v>
      </c>
      <c r="P12" s="10"/>
    </row>
    <row r="13" spans="1:133">
      <c r="A13" s="12"/>
      <c r="B13" s="44">
        <v>521</v>
      </c>
      <c r="C13" s="20" t="s">
        <v>27</v>
      </c>
      <c r="D13" s="46">
        <v>2094676</v>
      </c>
      <c r="E13" s="46">
        <v>15847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2110523</v>
      </c>
      <c r="O13" s="47">
        <f t="shared" si="2"/>
        <v>240.59769721842224</v>
      </c>
      <c r="P13" s="9"/>
    </row>
    <row r="14" spans="1:133">
      <c r="A14" s="12"/>
      <c r="B14" s="44">
        <v>522</v>
      </c>
      <c r="C14" s="20" t="s">
        <v>28</v>
      </c>
      <c r="D14" s="46">
        <v>110508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110508</v>
      </c>
      <c r="O14" s="47">
        <f t="shared" si="2"/>
        <v>12.597811217510261</v>
      </c>
      <c r="P14" s="9"/>
    </row>
    <row r="15" spans="1:133">
      <c r="A15" s="12"/>
      <c r="B15" s="44">
        <v>523</v>
      </c>
      <c r="C15" s="20" t="s">
        <v>96</v>
      </c>
      <c r="D15" s="46">
        <v>753714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753714</v>
      </c>
      <c r="O15" s="47">
        <f t="shared" si="2"/>
        <v>85.922708618331058</v>
      </c>
      <c r="P15" s="9"/>
    </row>
    <row r="16" spans="1:133">
      <c r="A16" s="12"/>
      <c r="B16" s="44">
        <v>524</v>
      </c>
      <c r="C16" s="20" t="s">
        <v>30</v>
      </c>
      <c r="D16" s="46">
        <v>66694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66694</v>
      </c>
      <c r="O16" s="47">
        <f t="shared" si="2"/>
        <v>7.6030551755585956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177447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177447</v>
      </c>
      <c r="O17" s="47">
        <f t="shared" si="2"/>
        <v>20.228796169630645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557666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557666</v>
      </c>
      <c r="O18" s="47">
        <f t="shared" si="2"/>
        <v>63.573415412676695</v>
      </c>
      <c r="P18" s="9"/>
    </row>
    <row r="19" spans="1:16">
      <c r="A19" s="12"/>
      <c r="B19" s="44">
        <v>527</v>
      </c>
      <c r="C19" s="20" t="s">
        <v>33</v>
      </c>
      <c r="D19" s="46">
        <v>28556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28556</v>
      </c>
      <c r="O19" s="47">
        <f t="shared" si="2"/>
        <v>3.2553579571363431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215287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215287</v>
      </c>
      <c r="O20" s="47">
        <f t="shared" si="2"/>
        <v>24.542521659826722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80505</v>
      </c>
      <c r="E21" s="31">
        <f t="shared" si="5"/>
        <v>618683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499482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1198670</v>
      </c>
      <c r="O21" s="43">
        <f t="shared" si="2"/>
        <v>136.64728682170542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499482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499482</v>
      </c>
      <c r="O22" s="47">
        <f t="shared" si="2"/>
        <v>56.940492476060193</v>
      </c>
      <c r="P22" s="9"/>
    </row>
    <row r="23" spans="1:16">
      <c r="A23" s="12"/>
      <c r="B23" s="44">
        <v>534</v>
      </c>
      <c r="C23" s="20" t="s">
        <v>97</v>
      </c>
      <c r="D23" s="46">
        <v>0</v>
      </c>
      <c r="E23" s="46">
        <v>618683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618683</v>
      </c>
      <c r="O23" s="47">
        <f t="shared" si="2"/>
        <v>70.529297765617869</v>
      </c>
      <c r="P23" s="9"/>
    </row>
    <row r="24" spans="1:16">
      <c r="A24" s="12"/>
      <c r="B24" s="44">
        <v>537</v>
      </c>
      <c r="C24" s="20" t="s">
        <v>98</v>
      </c>
      <c r="D24" s="46">
        <v>80505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80505</v>
      </c>
      <c r="O24" s="47">
        <f t="shared" si="2"/>
        <v>9.1774965800273591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0</v>
      </c>
      <c r="E25" s="31">
        <f t="shared" si="6"/>
        <v>4449205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4449205</v>
      </c>
      <c r="O25" s="43">
        <f t="shared" si="2"/>
        <v>507.20531235750116</v>
      </c>
      <c r="P25" s="10"/>
    </row>
    <row r="26" spans="1:16">
      <c r="A26" s="12"/>
      <c r="B26" s="44">
        <v>541</v>
      </c>
      <c r="C26" s="20" t="s">
        <v>99</v>
      </c>
      <c r="D26" s="46">
        <v>0</v>
      </c>
      <c r="E26" s="46">
        <v>3775233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3775233</v>
      </c>
      <c r="O26" s="47">
        <f t="shared" si="2"/>
        <v>430.37311901504791</v>
      </c>
      <c r="P26" s="9"/>
    </row>
    <row r="27" spans="1:16">
      <c r="A27" s="12"/>
      <c r="B27" s="44">
        <v>544</v>
      </c>
      <c r="C27" s="20" t="s">
        <v>100</v>
      </c>
      <c r="D27" s="46">
        <v>0</v>
      </c>
      <c r="E27" s="46">
        <v>673972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673972</v>
      </c>
      <c r="O27" s="47">
        <f t="shared" si="2"/>
        <v>76.832193342453266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SUM(D29:D31)</f>
        <v>14694</v>
      </c>
      <c r="E28" s="31">
        <f t="shared" si="8"/>
        <v>386048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400742</v>
      </c>
      <c r="O28" s="43">
        <f t="shared" si="2"/>
        <v>45.684222526219791</v>
      </c>
      <c r="P28" s="10"/>
    </row>
    <row r="29" spans="1:16">
      <c r="A29" s="13"/>
      <c r="B29" s="45">
        <v>553</v>
      </c>
      <c r="C29" s="21" t="s">
        <v>101</v>
      </c>
      <c r="D29" s="46">
        <v>9694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9694</v>
      </c>
      <c r="O29" s="47">
        <f t="shared" si="2"/>
        <v>1.1051071591427268</v>
      </c>
      <c r="P29" s="9"/>
    </row>
    <row r="30" spans="1:16">
      <c r="A30" s="13"/>
      <c r="B30" s="45">
        <v>554</v>
      </c>
      <c r="C30" s="21" t="s">
        <v>46</v>
      </c>
      <c r="D30" s="46">
        <v>0</v>
      </c>
      <c r="E30" s="46">
        <v>386048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386048</v>
      </c>
      <c r="O30" s="47">
        <f t="shared" si="2"/>
        <v>44.009119927040587</v>
      </c>
      <c r="P30" s="9"/>
    </row>
    <row r="31" spans="1:16">
      <c r="A31" s="13"/>
      <c r="B31" s="45">
        <v>559</v>
      </c>
      <c r="C31" s="21" t="s">
        <v>47</v>
      </c>
      <c r="D31" s="46">
        <v>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5000</v>
      </c>
      <c r="O31" s="47">
        <f t="shared" si="2"/>
        <v>0.56999544003647973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SUM(D33:D35)</f>
        <v>358450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358450</v>
      </c>
      <c r="O32" s="43">
        <f t="shared" si="2"/>
        <v>40.862973096215228</v>
      </c>
      <c r="P32" s="10"/>
    </row>
    <row r="33" spans="1:16">
      <c r="A33" s="12"/>
      <c r="B33" s="44">
        <v>562</v>
      </c>
      <c r="C33" s="20" t="s">
        <v>102</v>
      </c>
      <c r="D33" s="46">
        <v>206188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206188</v>
      </c>
      <c r="O33" s="47">
        <f t="shared" si="2"/>
        <v>23.505243958048336</v>
      </c>
      <c r="P33" s="9"/>
    </row>
    <row r="34" spans="1:16">
      <c r="A34" s="12"/>
      <c r="B34" s="44">
        <v>563</v>
      </c>
      <c r="C34" s="20" t="s">
        <v>103</v>
      </c>
      <c r="D34" s="46">
        <v>8500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8500</v>
      </c>
      <c r="O34" s="47">
        <f t="shared" si="2"/>
        <v>0.96899224806201545</v>
      </c>
      <c r="P34" s="9"/>
    </row>
    <row r="35" spans="1:16">
      <c r="A35" s="12"/>
      <c r="B35" s="44">
        <v>564</v>
      </c>
      <c r="C35" s="20" t="s">
        <v>104</v>
      </c>
      <c r="D35" s="46">
        <v>143762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143762</v>
      </c>
      <c r="O35" s="47">
        <f t="shared" si="2"/>
        <v>16.38873689010488</v>
      </c>
      <c r="P35" s="9"/>
    </row>
    <row r="36" spans="1:16" ht="15.75">
      <c r="A36" s="28" t="s">
        <v>53</v>
      </c>
      <c r="B36" s="29"/>
      <c r="C36" s="30"/>
      <c r="D36" s="31">
        <f t="shared" ref="D36:M36" si="11">SUM(D37:D39)</f>
        <v>369453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369453</v>
      </c>
      <c r="O36" s="43">
        <f t="shared" si="2"/>
        <v>42.117305061559506</v>
      </c>
      <c r="P36" s="9"/>
    </row>
    <row r="37" spans="1:16">
      <c r="A37" s="12"/>
      <c r="B37" s="44">
        <v>571</v>
      </c>
      <c r="C37" s="20" t="s">
        <v>54</v>
      </c>
      <c r="D37" s="46">
        <v>144512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144512</v>
      </c>
      <c r="O37" s="47">
        <f t="shared" ref="O37:O54" si="12">(N37/O$56)</f>
        <v>16.474236206110351</v>
      </c>
      <c r="P37" s="9"/>
    </row>
    <row r="38" spans="1:16">
      <c r="A38" s="12"/>
      <c r="B38" s="44">
        <v>572</v>
      </c>
      <c r="C38" s="20" t="s">
        <v>105</v>
      </c>
      <c r="D38" s="46">
        <v>138606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138606</v>
      </c>
      <c r="O38" s="47">
        <f t="shared" si="12"/>
        <v>15.800957592339261</v>
      </c>
      <c r="P38" s="9"/>
    </row>
    <row r="39" spans="1:16">
      <c r="A39" s="12"/>
      <c r="B39" s="44">
        <v>573</v>
      </c>
      <c r="C39" s="20" t="s">
        <v>85</v>
      </c>
      <c r="D39" s="46">
        <v>86335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86335</v>
      </c>
      <c r="O39" s="47">
        <f t="shared" si="12"/>
        <v>9.8421112631098957</v>
      </c>
      <c r="P39" s="9"/>
    </row>
    <row r="40" spans="1:16" ht="15.75">
      <c r="A40" s="28" t="s">
        <v>106</v>
      </c>
      <c r="B40" s="29"/>
      <c r="C40" s="30"/>
      <c r="D40" s="31">
        <f t="shared" ref="D40:M40" si="13">SUM(D41:D41)</f>
        <v>388761</v>
      </c>
      <c r="E40" s="31">
        <f t="shared" si="13"/>
        <v>385922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12000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54" si="14">SUM(D40:M40)</f>
        <v>786683</v>
      </c>
      <c r="O40" s="43">
        <f t="shared" si="12"/>
        <v>89.681144550843598</v>
      </c>
      <c r="P40" s="9"/>
    </row>
    <row r="41" spans="1:16">
      <c r="A41" s="12"/>
      <c r="B41" s="44">
        <v>581</v>
      </c>
      <c r="C41" s="20" t="s">
        <v>107</v>
      </c>
      <c r="D41" s="46">
        <v>388761</v>
      </c>
      <c r="E41" s="46">
        <v>385922</v>
      </c>
      <c r="F41" s="46">
        <v>0</v>
      </c>
      <c r="G41" s="46">
        <v>0</v>
      </c>
      <c r="H41" s="46">
        <v>0</v>
      </c>
      <c r="I41" s="46">
        <v>12000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786683</v>
      </c>
      <c r="O41" s="47">
        <f t="shared" si="12"/>
        <v>89.681144550843598</v>
      </c>
      <c r="P41" s="9"/>
    </row>
    <row r="42" spans="1:16" ht="15.75">
      <c r="A42" s="28" t="s">
        <v>60</v>
      </c>
      <c r="B42" s="29"/>
      <c r="C42" s="30"/>
      <c r="D42" s="31">
        <f t="shared" ref="D42:M42" si="15">SUM(D43:D53)</f>
        <v>0</v>
      </c>
      <c r="E42" s="31">
        <f t="shared" si="15"/>
        <v>365146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365146</v>
      </c>
      <c r="O42" s="43">
        <f t="shared" si="12"/>
        <v>41.626310989512085</v>
      </c>
      <c r="P42" s="9"/>
    </row>
    <row r="43" spans="1:16">
      <c r="A43" s="12"/>
      <c r="B43" s="44">
        <v>604</v>
      </c>
      <c r="C43" s="20" t="s">
        <v>108</v>
      </c>
      <c r="D43" s="46">
        <v>0</v>
      </c>
      <c r="E43" s="46">
        <v>169716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169716</v>
      </c>
      <c r="O43" s="47">
        <f t="shared" si="12"/>
        <v>19.347469220246239</v>
      </c>
      <c r="P43" s="9"/>
    </row>
    <row r="44" spans="1:16">
      <c r="A44" s="12"/>
      <c r="B44" s="44">
        <v>608</v>
      </c>
      <c r="C44" s="20" t="s">
        <v>109</v>
      </c>
      <c r="D44" s="46">
        <v>0</v>
      </c>
      <c r="E44" s="46">
        <v>8815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8815</v>
      </c>
      <c r="O44" s="47">
        <f t="shared" si="12"/>
        <v>1.0049019607843137</v>
      </c>
      <c r="P44" s="9"/>
    </row>
    <row r="45" spans="1:16">
      <c r="A45" s="12"/>
      <c r="B45" s="44">
        <v>614</v>
      </c>
      <c r="C45" s="20" t="s">
        <v>110</v>
      </c>
      <c r="D45" s="46">
        <v>0</v>
      </c>
      <c r="E45" s="46">
        <v>37570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37570</v>
      </c>
      <c r="O45" s="47">
        <f t="shared" si="12"/>
        <v>4.2829457364341081</v>
      </c>
      <c r="P45" s="9"/>
    </row>
    <row r="46" spans="1:16">
      <c r="A46" s="12"/>
      <c r="B46" s="44">
        <v>634</v>
      </c>
      <c r="C46" s="20" t="s">
        <v>111</v>
      </c>
      <c r="D46" s="46">
        <v>0</v>
      </c>
      <c r="E46" s="46">
        <v>11796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11796</v>
      </c>
      <c r="O46" s="47">
        <f t="shared" si="12"/>
        <v>1.344733242134063</v>
      </c>
      <c r="P46" s="9"/>
    </row>
    <row r="47" spans="1:16">
      <c r="A47" s="12"/>
      <c r="B47" s="44">
        <v>654</v>
      </c>
      <c r="C47" s="20" t="s">
        <v>112</v>
      </c>
      <c r="D47" s="46">
        <v>0</v>
      </c>
      <c r="E47" s="46">
        <v>29739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29739</v>
      </c>
      <c r="O47" s="47">
        <f t="shared" si="12"/>
        <v>3.3902188782489739</v>
      </c>
      <c r="P47" s="9"/>
    </row>
    <row r="48" spans="1:16">
      <c r="A48" s="12"/>
      <c r="B48" s="44">
        <v>674</v>
      </c>
      <c r="C48" s="20" t="s">
        <v>113</v>
      </c>
      <c r="D48" s="46">
        <v>0</v>
      </c>
      <c r="E48" s="46">
        <v>6890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6890</v>
      </c>
      <c r="O48" s="47">
        <f t="shared" si="12"/>
        <v>0.78545371637026906</v>
      </c>
      <c r="P48" s="9"/>
    </row>
    <row r="49" spans="1:119">
      <c r="A49" s="12"/>
      <c r="B49" s="44">
        <v>694</v>
      </c>
      <c r="C49" s="20" t="s">
        <v>114</v>
      </c>
      <c r="D49" s="46">
        <v>0</v>
      </c>
      <c r="E49" s="46">
        <v>4667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4667</v>
      </c>
      <c r="O49" s="47">
        <f t="shared" si="12"/>
        <v>0.53203374373005019</v>
      </c>
      <c r="P49" s="9"/>
    </row>
    <row r="50" spans="1:119">
      <c r="A50" s="12"/>
      <c r="B50" s="44">
        <v>713</v>
      </c>
      <c r="C50" s="20" t="s">
        <v>130</v>
      </c>
      <c r="D50" s="46">
        <v>0</v>
      </c>
      <c r="E50" s="46">
        <v>40538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40538</v>
      </c>
      <c r="O50" s="47">
        <f t="shared" si="12"/>
        <v>4.6212950296397626</v>
      </c>
      <c r="P50" s="9"/>
    </row>
    <row r="51" spans="1:119">
      <c r="A51" s="12"/>
      <c r="B51" s="44">
        <v>724</v>
      </c>
      <c r="C51" s="20" t="s">
        <v>115</v>
      </c>
      <c r="D51" s="46">
        <v>0</v>
      </c>
      <c r="E51" s="46">
        <v>17999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17999</v>
      </c>
      <c r="O51" s="47">
        <f t="shared" si="12"/>
        <v>2.0518695850433195</v>
      </c>
      <c r="P51" s="9"/>
    </row>
    <row r="52" spans="1:119">
      <c r="A52" s="12"/>
      <c r="B52" s="44">
        <v>744</v>
      </c>
      <c r="C52" s="20" t="s">
        <v>117</v>
      </c>
      <c r="D52" s="46">
        <v>0</v>
      </c>
      <c r="E52" s="46">
        <v>11121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11121</v>
      </c>
      <c r="O52" s="47">
        <f t="shared" si="12"/>
        <v>1.2677838577291383</v>
      </c>
      <c r="P52" s="9"/>
    </row>
    <row r="53" spans="1:119" ht="15.75" thickBot="1">
      <c r="A53" s="12"/>
      <c r="B53" s="44">
        <v>764</v>
      </c>
      <c r="C53" s="20" t="s">
        <v>118</v>
      </c>
      <c r="D53" s="46">
        <v>0</v>
      </c>
      <c r="E53" s="46">
        <v>26295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26295</v>
      </c>
      <c r="O53" s="47">
        <f t="shared" si="12"/>
        <v>2.997606019151847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6">SUM(D5,D12,D21,D25,D28,D32,D36,D40,D42)</f>
        <v>6804136</v>
      </c>
      <c r="E54" s="15">
        <f t="shared" si="16"/>
        <v>7223314</v>
      </c>
      <c r="F54" s="15">
        <f t="shared" si="16"/>
        <v>0</v>
      </c>
      <c r="G54" s="15">
        <f t="shared" si="16"/>
        <v>0</v>
      </c>
      <c r="H54" s="15">
        <f t="shared" si="16"/>
        <v>0</v>
      </c>
      <c r="I54" s="15">
        <f t="shared" si="16"/>
        <v>511482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 t="shared" si="14"/>
        <v>14538932</v>
      </c>
      <c r="O54" s="37">
        <f t="shared" si="12"/>
        <v>1657.4249886000912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133</v>
      </c>
      <c r="M56" s="118"/>
      <c r="N56" s="118"/>
      <c r="O56" s="41">
        <v>8772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76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2488403</v>
      </c>
      <c r="E5" s="26">
        <f t="shared" si="0"/>
        <v>6475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2494878</v>
      </c>
      <c r="O5" s="32">
        <f t="shared" ref="O5:O36" si="2">(N5/O$57)</f>
        <v>279.8517106001122</v>
      </c>
      <c r="P5" s="6"/>
    </row>
    <row r="6" spans="1:133">
      <c r="A6" s="12"/>
      <c r="B6" s="44">
        <v>511</v>
      </c>
      <c r="C6" s="20" t="s">
        <v>20</v>
      </c>
      <c r="D6" s="46">
        <v>548873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548873</v>
      </c>
      <c r="O6" s="47">
        <f t="shared" si="2"/>
        <v>61.567358384744814</v>
      </c>
      <c r="P6" s="9"/>
    </row>
    <row r="7" spans="1:133">
      <c r="A7" s="12"/>
      <c r="B7" s="44">
        <v>513</v>
      </c>
      <c r="C7" s="20" t="s">
        <v>21</v>
      </c>
      <c r="D7" s="46">
        <v>0</v>
      </c>
      <c r="E7" s="46">
        <v>720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720</v>
      </c>
      <c r="O7" s="47">
        <f t="shared" si="2"/>
        <v>8.0762759394279307E-2</v>
      </c>
      <c r="P7" s="9"/>
    </row>
    <row r="8" spans="1:133">
      <c r="A8" s="12"/>
      <c r="B8" s="44">
        <v>514</v>
      </c>
      <c r="C8" s="20" t="s">
        <v>22</v>
      </c>
      <c r="D8" s="46">
        <v>30675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30675</v>
      </c>
      <c r="O8" s="47">
        <f t="shared" si="2"/>
        <v>3.4408300616937746</v>
      </c>
      <c r="P8" s="9"/>
    </row>
    <row r="9" spans="1:133">
      <c r="A9" s="12"/>
      <c r="B9" s="44">
        <v>515</v>
      </c>
      <c r="C9" s="20" t="s">
        <v>23</v>
      </c>
      <c r="D9" s="46">
        <v>26563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26563</v>
      </c>
      <c r="O9" s="47">
        <f t="shared" si="2"/>
        <v>2.9795849691531129</v>
      </c>
      <c r="P9" s="9"/>
    </row>
    <row r="10" spans="1:133">
      <c r="A10" s="12"/>
      <c r="B10" s="44">
        <v>516</v>
      </c>
      <c r="C10" s="20" t="s">
        <v>84</v>
      </c>
      <c r="D10" s="46">
        <v>258941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258941</v>
      </c>
      <c r="O10" s="47">
        <f t="shared" si="2"/>
        <v>29.045541222658439</v>
      </c>
      <c r="P10" s="9"/>
    </row>
    <row r="11" spans="1:133">
      <c r="A11" s="12"/>
      <c r="B11" s="44">
        <v>519</v>
      </c>
      <c r="C11" s="20" t="s">
        <v>95</v>
      </c>
      <c r="D11" s="46">
        <v>1623351</v>
      </c>
      <c r="E11" s="46">
        <v>5755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1629106</v>
      </c>
      <c r="O11" s="47">
        <f t="shared" si="2"/>
        <v>182.73763320246775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2841251</v>
      </c>
      <c r="E12" s="31">
        <f t="shared" si="3"/>
        <v>727670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3568921</v>
      </c>
      <c r="O12" s="43">
        <f t="shared" si="2"/>
        <v>400.32765002804263</v>
      </c>
      <c r="P12" s="10"/>
    </row>
    <row r="13" spans="1:133">
      <c r="A13" s="12"/>
      <c r="B13" s="44">
        <v>521</v>
      </c>
      <c r="C13" s="20" t="s">
        <v>27</v>
      </c>
      <c r="D13" s="46">
        <v>1658748</v>
      </c>
      <c r="E13" s="46">
        <v>41196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1699944</v>
      </c>
      <c r="O13" s="47">
        <f t="shared" si="2"/>
        <v>190.68356702187324</v>
      </c>
      <c r="P13" s="9"/>
    </row>
    <row r="14" spans="1:133">
      <c r="A14" s="12"/>
      <c r="B14" s="44">
        <v>522</v>
      </c>
      <c r="C14" s="20" t="s">
        <v>28</v>
      </c>
      <c r="D14" s="46">
        <v>193350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193350</v>
      </c>
      <c r="O14" s="47">
        <f t="shared" si="2"/>
        <v>21.688166012338755</v>
      </c>
      <c r="P14" s="9"/>
    </row>
    <row r="15" spans="1:133">
      <c r="A15" s="12"/>
      <c r="B15" s="44">
        <v>523</v>
      </c>
      <c r="C15" s="20" t="s">
        <v>96</v>
      </c>
      <c r="D15" s="46">
        <v>762800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762800</v>
      </c>
      <c r="O15" s="47">
        <f t="shared" si="2"/>
        <v>85.563656758272572</v>
      </c>
      <c r="P15" s="9"/>
    </row>
    <row r="16" spans="1:133">
      <c r="A16" s="12"/>
      <c r="B16" s="44">
        <v>524</v>
      </c>
      <c r="C16" s="20" t="s">
        <v>30</v>
      </c>
      <c r="D16" s="46">
        <v>74724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74724</v>
      </c>
      <c r="O16" s="47">
        <f t="shared" si="2"/>
        <v>8.3818283791362873</v>
      </c>
      <c r="P16" s="9"/>
    </row>
    <row r="17" spans="1:16">
      <c r="A17" s="12"/>
      <c r="B17" s="44">
        <v>525</v>
      </c>
      <c r="C17" s="20" t="s">
        <v>31</v>
      </c>
      <c r="D17" s="46">
        <v>141474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141474</v>
      </c>
      <c r="O17" s="47">
        <f t="shared" si="2"/>
        <v>15.869209197980931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537645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537645</v>
      </c>
      <c r="O18" s="47">
        <f t="shared" si="2"/>
        <v>60.307908020190688</v>
      </c>
      <c r="P18" s="9"/>
    </row>
    <row r="19" spans="1:16">
      <c r="A19" s="12"/>
      <c r="B19" s="44">
        <v>527</v>
      </c>
      <c r="C19" s="20" t="s">
        <v>33</v>
      </c>
      <c r="D19" s="46">
        <v>10155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10155</v>
      </c>
      <c r="O19" s="47">
        <f t="shared" si="2"/>
        <v>1.1390914189568144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148829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148829</v>
      </c>
      <c r="O20" s="47">
        <f t="shared" si="2"/>
        <v>16.694223219293328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81173</v>
      </c>
      <c r="E21" s="31">
        <f t="shared" si="5"/>
        <v>565368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428579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1075120</v>
      </c>
      <c r="O21" s="43">
        <f t="shared" si="2"/>
        <v>120.5967470555244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428579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428579</v>
      </c>
      <c r="O22" s="47">
        <f t="shared" si="2"/>
        <v>48.0739203589456</v>
      </c>
      <c r="P22" s="9"/>
    </row>
    <row r="23" spans="1:16">
      <c r="A23" s="12"/>
      <c r="B23" s="44">
        <v>534</v>
      </c>
      <c r="C23" s="20" t="s">
        <v>97</v>
      </c>
      <c r="D23" s="46">
        <v>0</v>
      </c>
      <c r="E23" s="46">
        <v>565368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565368</v>
      </c>
      <c r="O23" s="47">
        <f t="shared" si="2"/>
        <v>63.417610768367922</v>
      </c>
      <c r="P23" s="9"/>
    </row>
    <row r="24" spans="1:16">
      <c r="A24" s="12"/>
      <c r="B24" s="44">
        <v>537</v>
      </c>
      <c r="C24" s="20" t="s">
        <v>98</v>
      </c>
      <c r="D24" s="46">
        <v>81173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81173</v>
      </c>
      <c r="O24" s="47">
        <f t="shared" si="2"/>
        <v>9.10521592821088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0</v>
      </c>
      <c r="E25" s="31">
        <f t="shared" si="6"/>
        <v>3658343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3658343</v>
      </c>
      <c r="O25" s="43">
        <f t="shared" si="2"/>
        <v>410.35816040381377</v>
      </c>
      <c r="P25" s="10"/>
    </row>
    <row r="26" spans="1:16">
      <c r="A26" s="12"/>
      <c r="B26" s="44">
        <v>541</v>
      </c>
      <c r="C26" s="20" t="s">
        <v>99</v>
      </c>
      <c r="D26" s="46">
        <v>0</v>
      </c>
      <c r="E26" s="46">
        <v>2997199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2997199</v>
      </c>
      <c r="O26" s="47">
        <f t="shared" si="2"/>
        <v>336.19730790802021</v>
      </c>
      <c r="P26" s="9"/>
    </row>
    <row r="27" spans="1:16">
      <c r="A27" s="12"/>
      <c r="B27" s="44">
        <v>544</v>
      </c>
      <c r="C27" s="20" t="s">
        <v>100</v>
      </c>
      <c r="D27" s="46">
        <v>0</v>
      </c>
      <c r="E27" s="46">
        <v>661144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661144</v>
      </c>
      <c r="O27" s="47">
        <f t="shared" si="2"/>
        <v>74.160852495793605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SUM(D29:D31)</f>
        <v>15088</v>
      </c>
      <c r="E28" s="31">
        <f t="shared" si="8"/>
        <v>506192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521280</v>
      </c>
      <c r="O28" s="43">
        <f t="shared" si="2"/>
        <v>58.472237801458213</v>
      </c>
      <c r="P28" s="10"/>
    </row>
    <row r="29" spans="1:16">
      <c r="A29" s="13"/>
      <c r="B29" s="45">
        <v>553</v>
      </c>
      <c r="C29" s="21" t="s">
        <v>101</v>
      </c>
      <c r="D29" s="46">
        <v>10088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10088</v>
      </c>
      <c r="O29" s="47">
        <f t="shared" si="2"/>
        <v>1.1315759955131801</v>
      </c>
      <c r="P29" s="9"/>
    </row>
    <row r="30" spans="1:16">
      <c r="A30" s="13"/>
      <c r="B30" s="45">
        <v>554</v>
      </c>
      <c r="C30" s="21" t="s">
        <v>46</v>
      </c>
      <c r="D30" s="46">
        <v>0</v>
      </c>
      <c r="E30" s="46">
        <v>506192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506192</v>
      </c>
      <c r="O30" s="47">
        <f t="shared" si="2"/>
        <v>56.779809310151428</v>
      </c>
      <c r="P30" s="9"/>
    </row>
    <row r="31" spans="1:16">
      <c r="A31" s="13"/>
      <c r="B31" s="45">
        <v>559</v>
      </c>
      <c r="C31" s="21" t="s">
        <v>47</v>
      </c>
      <c r="D31" s="46">
        <v>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5000</v>
      </c>
      <c r="O31" s="47">
        <f t="shared" si="2"/>
        <v>0.5608524957936063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SUM(D33:D36)</f>
        <v>293208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293208</v>
      </c>
      <c r="O32" s="43">
        <f t="shared" si="2"/>
        <v>32.88928771733034</v>
      </c>
      <c r="P32" s="10"/>
    </row>
    <row r="33" spans="1:16">
      <c r="A33" s="12"/>
      <c r="B33" s="44">
        <v>562</v>
      </c>
      <c r="C33" s="20" t="s">
        <v>102</v>
      </c>
      <c r="D33" s="46">
        <v>131158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131158</v>
      </c>
      <c r="O33" s="47">
        <f t="shared" si="2"/>
        <v>14.712058328659563</v>
      </c>
      <c r="P33" s="9"/>
    </row>
    <row r="34" spans="1:16">
      <c r="A34" s="12"/>
      <c r="B34" s="44">
        <v>563</v>
      </c>
      <c r="C34" s="20" t="s">
        <v>103</v>
      </c>
      <c r="D34" s="46">
        <v>8500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8500</v>
      </c>
      <c r="O34" s="47">
        <f t="shared" si="2"/>
        <v>0.95344924284913068</v>
      </c>
      <c r="P34" s="9"/>
    </row>
    <row r="35" spans="1:16">
      <c r="A35" s="12"/>
      <c r="B35" s="44">
        <v>564</v>
      </c>
      <c r="C35" s="20" t="s">
        <v>104</v>
      </c>
      <c r="D35" s="46">
        <v>142841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142841</v>
      </c>
      <c r="O35" s="47">
        <f t="shared" si="2"/>
        <v>16.022546270330903</v>
      </c>
      <c r="P35" s="9"/>
    </row>
    <row r="36" spans="1:16">
      <c r="A36" s="12"/>
      <c r="B36" s="44">
        <v>569</v>
      </c>
      <c r="C36" s="20" t="s">
        <v>52</v>
      </c>
      <c r="D36" s="46">
        <v>10709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10709</v>
      </c>
      <c r="O36" s="47">
        <f t="shared" si="2"/>
        <v>1.2012338754907459</v>
      </c>
      <c r="P36" s="9"/>
    </row>
    <row r="37" spans="1:16" ht="15.75">
      <c r="A37" s="28" t="s">
        <v>53</v>
      </c>
      <c r="B37" s="29"/>
      <c r="C37" s="30"/>
      <c r="D37" s="31">
        <f t="shared" ref="D37:M37" si="11">SUM(D38:D40)</f>
        <v>300080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300080</v>
      </c>
      <c r="O37" s="43">
        <f t="shared" ref="O37:O55" si="12">(N37/O$57)</f>
        <v>33.660123387549078</v>
      </c>
      <c r="P37" s="9"/>
    </row>
    <row r="38" spans="1:16">
      <c r="A38" s="12"/>
      <c r="B38" s="44">
        <v>571</v>
      </c>
      <c r="C38" s="20" t="s">
        <v>54</v>
      </c>
      <c r="D38" s="46">
        <v>134194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134194</v>
      </c>
      <c r="O38" s="47">
        <f t="shared" si="12"/>
        <v>15.052607964105441</v>
      </c>
      <c r="P38" s="9"/>
    </row>
    <row r="39" spans="1:16">
      <c r="A39" s="12"/>
      <c r="B39" s="44">
        <v>572</v>
      </c>
      <c r="C39" s="20" t="s">
        <v>105</v>
      </c>
      <c r="D39" s="46">
        <v>92139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92139</v>
      </c>
      <c r="O39" s="47">
        <f t="shared" si="12"/>
        <v>10.335277621985417</v>
      </c>
      <c r="P39" s="9"/>
    </row>
    <row r="40" spans="1:16">
      <c r="A40" s="12"/>
      <c r="B40" s="44">
        <v>573</v>
      </c>
      <c r="C40" s="20" t="s">
        <v>85</v>
      </c>
      <c r="D40" s="46">
        <v>73747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73747</v>
      </c>
      <c r="O40" s="47">
        <f t="shared" si="12"/>
        <v>8.2722378014582159</v>
      </c>
      <c r="P40" s="9"/>
    </row>
    <row r="41" spans="1:16" ht="15.75">
      <c r="A41" s="28" t="s">
        <v>106</v>
      </c>
      <c r="B41" s="29"/>
      <c r="C41" s="30"/>
      <c r="D41" s="31">
        <f t="shared" ref="D41:M41" si="13">SUM(D42:D42)</f>
        <v>320610</v>
      </c>
      <c r="E41" s="31">
        <f t="shared" si="13"/>
        <v>546882</v>
      </c>
      <c r="F41" s="31">
        <f t="shared" si="13"/>
        <v>0</v>
      </c>
      <c r="G41" s="31">
        <f t="shared" si="13"/>
        <v>2051858</v>
      </c>
      <c r="H41" s="31">
        <f t="shared" si="13"/>
        <v>0</v>
      </c>
      <c r="I41" s="31">
        <f t="shared" si="13"/>
        <v>12000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55" si="14">SUM(D41:M41)</f>
        <v>2931350</v>
      </c>
      <c r="O41" s="43">
        <f t="shared" si="12"/>
        <v>328.81099270891758</v>
      </c>
      <c r="P41" s="9"/>
    </row>
    <row r="42" spans="1:16">
      <c r="A42" s="12"/>
      <c r="B42" s="44">
        <v>581</v>
      </c>
      <c r="C42" s="20" t="s">
        <v>107</v>
      </c>
      <c r="D42" s="46">
        <v>320610</v>
      </c>
      <c r="E42" s="46">
        <v>546882</v>
      </c>
      <c r="F42" s="46">
        <v>0</v>
      </c>
      <c r="G42" s="46">
        <v>2051858</v>
      </c>
      <c r="H42" s="46">
        <v>0</v>
      </c>
      <c r="I42" s="46">
        <v>12000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2931350</v>
      </c>
      <c r="O42" s="47">
        <f t="shared" si="12"/>
        <v>328.81099270891758</v>
      </c>
      <c r="P42" s="9"/>
    </row>
    <row r="43" spans="1:16" ht="15.75">
      <c r="A43" s="28" t="s">
        <v>60</v>
      </c>
      <c r="B43" s="29"/>
      <c r="C43" s="30"/>
      <c r="D43" s="31">
        <f t="shared" ref="D43:M43" si="15">SUM(D44:D54)</f>
        <v>0</v>
      </c>
      <c r="E43" s="31">
        <f t="shared" si="15"/>
        <v>353783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353783</v>
      </c>
      <c r="O43" s="43">
        <f t="shared" si="12"/>
        <v>39.684015703869882</v>
      </c>
      <c r="P43" s="9"/>
    </row>
    <row r="44" spans="1:16">
      <c r="A44" s="12"/>
      <c r="B44" s="44">
        <v>604</v>
      </c>
      <c r="C44" s="20" t="s">
        <v>108</v>
      </c>
      <c r="D44" s="46">
        <v>0</v>
      </c>
      <c r="E44" s="46">
        <v>168458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168458</v>
      </c>
      <c r="O44" s="47">
        <f t="shared" si="12"/>
        <v>18.896017947279866</v>
      </c>
      <c r="P44" s="9"/>
    </row>
    <row r="45" spans="1:16">
      <c r="A45" s="12"/>
      <c r="B45" s="44">
        <v>608</v>
      </c>
      <c r="C45" s="20" t="s">
        <v>109</v>
      </c>
      <c r="D45" s="46">
        <v>0</v>
      </c>
      <c r="E45" s="46">
        <v>11970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11970</v>
      </c>
      <c r="O45" s="47">
        <f t="shared" si="12"/>
        <v>1.3426808749298935</v>
      </c>
      <c r="P45" s="9"/>
    </row>
    <row r="46" spans="1:16">
      <c r="A46" s="12"/>
      <c r="B46" s="44">
        <v>614</v>
      </c>
      <c r="C46" s="20" t="s">
        <v>110</v>
      </c>
      <c r="D46" s="46">
        <v>0</v>
      </c>
      <c r="E46" s="46">
        <v>33366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33366</v>
      </c>
      <c r="O46" s="47">
        <f t="shared" si="12"/>
        <v>3.7426808749298934</v>
      </c>
      <c r="P46" s="9"/>
    </row>
    <row r="47" spans="1:16">
      <c r="A47" s="12"/>
      <c r="B47" s="44">
        <v>634</v>
      </c>
      <c r="C47" s="20" t="s">
        <v>111</v>
      </c>
      <c r="D47" s="46">
        <v>0</v>
      </c>
      <c r="E47" s="46">
        <v>9172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9172</v>
      </c>
      <c r="O47" s="47">
        <f t="shared" si="12"/>
        <v>1.0288278182837913</v>
      </c>
      <c r="P47" s="9"/>
    </row>
    <row r="48" spans="1:16">
      <c r="A48" s="12"/>
      <c r="B48" s="44">
        <v>654</v>
      </c>
      <c r="C48" s="20" t="s">
        <v>112</v>
      </c>
      <c r="D48" s="46">
        <v>0</v>
      </c>
      <c r="E48" s="46">
        <v>30218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30218</v>
      </c>
      <c r="O48" s="47">
        <f t="shared" si="12"/>
        <v>3.3895681435782388</v>
      </c>
      <c r="P48" s="9"/>
    </row>
    <row r="49" spans="1:119">
      <c r="A49" s="12"/>
      <c r="B49" s="44">
        <v>674</v>
      </c>
      <c r="C49" s="20" t="s">
        <v>113</v>
      </c>
      <c r="D49" s="46">
        <v>0</v>
      </c>
      <c r="E49" s="46">
        <v>4825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4825</v>
      </c>
      <c r="O49" s="47">
        <f t="shared" si="12"/>
        <v>0.54122265844083006</v>
      </c>
      <c r="P49" s="9"/>
    </row>
    <row r="50" spans="1:119">
      <c r="A50" s="12"/>
      <c r="B50" s="44">
        <v>694</v>
      </c>
      <c r="C50" s="20" t="s">
        <v>114</v>
      </c>
      <c r="D50" s="46">
        <v>0</v>
      </c>
      <c r="E50" s="46">
        <v>3314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3314</v>
      </c>
      <c r="O50" s="47">
        <f t="shared" si="12"/>
        <v>0.37173303421200227</v>
      </c>
      <c r="P50" s="9"/>
    </row>
    <row r="51" spans="1:119">
      <c r="A51" s="12"/>
      <c r="B51" s="44">
        <v>713</v>
      </c>
      <c r="C51" s="20" t="s">
        <v>130</v>
      </c>
      <c r="D51" s="46">
        <v>0</v>
      </c>
      <c r="E51" s="46">
        <v>39043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39043</v>
      </c>
      <c r="O51" s="47">
        <f t="shared" si="12"/>
        <v>4.3794727986539543</v>
      </c>
      <c r="P51" s="9"/>
    </row>
    <row r="52" spans="1:119">
      <c r="A52" s="12"/>
      <c r="B52" s="44">
        <v>724</v>
      </c>
      <c r="C52" s="20" t="s">
        <v>115</v>
      </c>
      <c r="D52" s="46">
        <v>0</v>
      </c>
      <c r="E52" s="46">
        <v>19356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19356</v>
      </c>
      <c r="O52" s="47">
        <f t="shared" si="12"/>
        <v>2.1711721817162086</v>
      </c>
      <c r="P52" s="9"/>
    </row>
    <row r="53" spans="1:119">
      <c r="A53" s="12"/>
      <c r="B53" s="44">
        <v>744</v>
      </c>
      <c r="C53" s="20" t="s">
        <v>117</v>
      </c>
      <c r="D53" s="46">
        <v>0</v>
      </c>
      <c r="E53" s="46">
        <v>7967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7967</v>
      </c>
      <c r="O53" s="47">
        <f t="shared" si="12"/>
        <v>0.8936623667975323</v>
      </c>
      <c r="P53" s="9"/>
    </row>
    <row r="54" spans="1:119" ht="15.75" thickBot="1">
      <c r="A54" s="12"/>
      <c r="B54" s="44">
        <v>764</v>
      </c>
      <c r="C54" s="20" t="s">
        <v>118</v>
      </c>
      <c r="D54" s="46">
        <v>0</v>
      </c>
      <c r="E54" s="46">
        <v>26094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26094</v>
      </c>
      <c r="O54" s="47">
        <f t="shared" si="12"/>
        <v>2.9269770050476724</v>
      </c>
      <c r="P54" s="9"/>
    </row>
    <row r="55" spans="1:119" ht="16.5" thickBot="1">
      <c r="A55" s="14" t="s">
        <v>10</v>
      </c>
      <c r="B55" s="23"/>
      <c r="C55" s="22"/>
      <c r="D55" s="15">
        <f t="shared" ref="D55:M55" si="16">SUM(D5,D12,D21,D25,D28,D32,D37,D41,D43)</f>
        <v>6339813</v>
      </c>
      <c r="E55" s="15">
        <f t="shared" si="16"/>
        <v>6364713</v>
      </c>
      <c r="F55" s="15">
        <f t="shared" si="16"/>
        <v>0</v>
      </c>
      <c r="G55" s="15">
        <f t="shared" si="16"/>
        <v>2051858</v>
      </c>
      <c r="H55" s="15">
        <f t="shared" si="16"/>
        <v>0</v>
      </c>
      <c r="I55" s="15">
        <f t="shared" si="16"/>
        <v>440579</v>
      </c>
      <c r="J55" s="15">
        <f t="shared" si="16"/>
        <v>0</v>
      </c>
      <c r="K55" s="15">
        <f t="shared" si="16"/>
        <v>0</v>
      </c>
      <c r="L55" s="15">
        <f t="shared" si="16"/>
        <v>0</v>
      </c>
      <c r="M55" s="15">
        <f t="shared" si="16"/>
        <v>0</v>
      </c>
      <c r="N55" s="15">
        <f t="shared" si="14"/>
        <v>15196963</v>
      </c>
      <c r="O55" s="37">
        <f t="shared" si="12"/>
        <v>1704.6509254066182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118" t="s">
        <v>131</v>
      </c>
      <c r="M57" s="118"/>
      <c r="N57" s="118"/>
      <c r="O57" s="41">
        <v>8915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76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2449817</v>
      </c>
      <c r="E5" s="26">
        <f t="shared" si="0"/>
        <v>45376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1" si="1">SUM(D5:M5)</f>
        <v>2495193</v>
      </c>
      <c r="O5" s="32">
        <f t="shared" ref="O5:O52" si="2">(N5/O$54)</f>
        <v>286.17880490881981</v>
      </c>
      <c r="P5" s="6"/>
    </row>
    <row r="6" spans="1:133">
      <c r="A6" s="12"/>
      <c r="B6" s="44">
        <v>511</v>
      </c>
      <c r="C6" s="20" t="s">
        <v>20</v>
      </c>
      <c r="D6" s="46">
        <v>518254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518254</v>
      </c>
      <c r="O6" s="47">
        <f t="shared" si="2"/>
        <v>59.439614634705812</v>
      </c>
      <c r="P6" s="9"/>
    </row>
    <row r="7" spans="1:133">
      <c r="A7" s="12"/>
      <c r="B7" s="44">
        <v>514</v>
      </c>
      <c r="C7" s="20" t="s">
        <v>22</v>
      </c>
      <c r="D7" s="46">
        <v>31320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31320</v>
      </c>
      <c r="O7" s="47">
        <f t="shared" si="2"/>
        <v>3.5921550636540887</v>
      </c>
      <c r="P7" s="9"/>
    </row>
    <row r="8" spans="1:133">
      <c r="A8" s="12"/>
      <c r="B8" s="44">
        <v>516</v>
      </c>
      <c r="C8" s="20" t="s">
        <v>84</v>
      </c>
      <c r="D8" s="46">
        <v>218093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218093</v>
      </c>
      <c r="O8" s="47">
        <f t="shared" si="2"/>
        <v>25.013533662117215</v>
      </c>
      <c r="P8" s="9"/>
    </row>
    <row r="9" spans="1:133">
      <c r="A9" s="12"/>
      <c r="B9" s="44">
        <v>519</v>
      </c>
      <c r="C9" s="20" t="s">
        <v>95</v>
      </c>
      <c r="D9" s="46">
        <v>1682150</v>
      </c>
      <c r="E9" s="46">
        <v>45376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1727526</v>
      </c>
      <c r="O9" s="47">
        <f t="shared" si="2"/>
        <v>198.13350154834271</v>
      </c>
      <c r="P9" s="9"/>
    </row>
    <row r="10" spans="1:133" ht="15.75">
      <c r="A10" s="28" t="s">
        <v>26</v>
      </c>
      <c r="B10" s="29"/>
      <c r="C10" s="30"/>
      <c r="D10" s="31">
        <f t="shared" ref="D10:M10" si="3">SUM(D11:D18)</f>
        <v>2554778</v>
      </c>
      <c r="E10" s="31">
        <f t="shared" si="3"/>
        <v>881953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3436731</v>
      </c>
      <c r="O10" s="43">
        <f t="shared" si="2"/>
        <v>394.16573001490997</v>
      </c>
      <c r="P10" s="10"/>
    </row>
    <row r="11" spans="1:133">
      <c r="A11" s="12"/>
      <c r="B11" s="44">
        <v>521</v>
      </c>
      <c r="C11" s="20" t="s">
        <v>27</v>
      </c>
      <c r="D11" s="46">
        <v>1449038</v>
      </c>
      <c r="E11" s="46">
        <v>59954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1508992</v>
      </c>
      <c r="O11" s="47">
        <f t="shared" si="2"/>
        <v>173.06938869136368</v>
      </c>
      <c r="P11" s="9"/>
    </row>
    <row r="12" spans="1:133">
      <c r="A12" s="12"/>
      <c r="B12" s="44">
        <v>522</v>
      </c>
      <c r="C12" s="20" t="s">
        <v>28</v>
      </c>
      <c r="D12" s="46">
        <v>62530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8" si="4">SUM(D12:M12)</f>
        <v>62530</v>
      </c>
      <c r="O12" s="47">
        <f t="shared" si="2"/>
        <v>7.1716940016056885</v>
      </c>
      <c r="P12" s="9"/>
    </row>
    <row r="13" spans="1:133">
      <c r="A13" s="12"/>
      <c r="B13" s="44">
        <v>523</v>
      </c>
      <c r="C13" s="20" t="s">
        <v>96</v>
      </c>
      <c r="D13" s="46">
        <v>763780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763780</v>
      </c>
      <c r="O13" s="47">
        <f t="shared" si="2"/>
        <v>87.599495354971907</v>
      </c>
      <c r="P13" s="9"/>
    </row>
    <row r="14" spans="1:133">
      <c r="A14" s="12"/>
      <c r="B14" s="44">
        <v>524</v>
      </c>
      <c r="C14" s="20" t="s">
        <v>30</v>
      </c>
      <c r="D14" s="46">
        <v>43954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43954</v>
      </c>
      <c r="O14" s="47">
        <f t="shared" si="2"/>
        <v>5.0411744466108495</v>
      </c>
      <c r="P14" s="9"/>
    </row>
    <row r="15" spans="1:133">
      <c r="A15" s="12"/>
      <c r="B15" s="44">
        <v>525</v>
      </c>
      <c r="C15" s="20" t="s">
        <v>31</v>
      </c>
      <c r="D15" s="46">
        <v>206733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206733</v>
      </c>
      <c r="O15" s="47">
        <f t="shared" si="2"/>
        <v>23.710631953205642</v>
      </c>
      <c r="P15" s="9"/>
    </row>
    <row r="16" spans="1:133">
      <c r="A16" s="12"/>
      <c r="B16" s="44">
        <v>526</v>
      </c>
      <c r="C16" s="20" t="s">
        <v>32</v>
      </c>
      <c r="D16" s="46">
        <v>-1572</v>
      </c>
      <c r="E16" s="46">
        <v>433550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431978</v>
      </c>
      <c r="O16" s="47">
        <f t="shared" si="2"/>
        <v>49.544443170088314</v>
      </c>
      <c r="P16" s="9"/>
    </row>
    <row r="17" spans="1:16">
      <c r="A17" s="12"/>
      <c r="B17" s="44">
        <v>527</v>
      </c>
      <c r="C17" s="20" t="s">
        <v>33</v>
      </c>
      <c r="D17" s="46">
        <v>29881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29881</v>
      </c>
      <c r="O17" s="47">
        <f t="shared" si="2"/>
        <v>3.427113201055167</v>
      </c>
      <c r="P17" s="9"/>
    </row>
    <row r="18" spans="1:16">
      <c r="A18" s="12"/>
      <c r="B18" s="44">
        <v>529</v>
      </c>
      <c r="C18" s="20" t="s">
        <v>34</v>
      </c>
      <c r="D18" s="46">
        <v>434</v>
      </c>
      <c r="E18" s="46">
        <v>388449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388883</v>
      </c>
      <c r="O18" s="47">
        <f t="shared" si="2"/>
        <v>44.601789196008717</v>
      </c>
      <c r="P18" s="9"/>
    </row>
    <row r="19" spans="1:16" ht="15.75">
      <c r="A19" s="28" t="s">
        <v>35</v>
      </c>
      <c r="B19" s="29"/>
      <c r="C19" s="30"/>
      <c r="D19" s="31">
        <f t="shared" ref="D19:M19" si="5">SUM(D20:D22)</f>
        <v>86103</v>
      </c>
      <c r="E19" s="31">
        <f t="shared" si="5"/>
        <v>528648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430219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1044970</v>
      </c>
      <c r="O19" s="43">
        <f t="shared" si="2"/>
        <v>119.84975341208855</v>
      </c>
      <c r="P19" s="10"/>
    </row>
    <row r="20" spans="1:16">
      <c r="A20" s="12"/>
      <c r="B20" s="44">
        <v>533</v>
      </c>
      <c r="C20" s="20" t="s">
        <v>36</v>
      </c>
      <c r="D20" s="46">
        <v>233</v>
      </c>
      <c r="E20" s="46">
        <v>0</v>
      </c>
      <c r="F20" s="46">
        <v>0</v>
      </c>
      <c r="G20" s="46">
        <v>0</v>
      </c>
      <c r="H20" s="46">
        <v>0</v>
      </c>
      <c r="I20" s="46">
        <v>430219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430452</v>
      </c>
      <c r="O20" s="47">
        <f t="shared" si="2"/>
        <v>49.36942309897924</v>
      </c>
      <c r="P20" s="9"/>
    </row>
    <row r="21" spans="1:16">
      <c r="A21" s="12"/>
      <c r="B21" s="44">
        <v>534</v>
      </c>
      <c r="C21" s="20" t="s">
        <v>97</v>
      </c>
      <c r="D21" s="46">
        <v>0</v>
      </c>
      <c r="E21" s="46">
        <v>528648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528648</v>
      </c>
      <c r="O21" s="47">
        <f t="shared" si="2"/>
        <v>60.631723821539168</v>
      </c>
      <c r="P21" s="9"/>
    </row>
    <row r="22" spans="1:16">
      <c r="A22" s="12"/>
      <c r="B22" s="44">
        <v>537</v>
      </c>
      <c r="C22" s="20" t="s">
        <v>98</v>
      </c>
      <c r="D22" s="46">
        <v>85870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85870</v>
      </c>
      <c r="O22" s="47">
        <f t="shared" si="2"/>
        <v>9.8486064915701341</v>
      </c>
      <c r="P22" s="9"/>
    </row>
    <row r="23" spans="1:16" ht="15.75">
      <c r="A23" s="28" t="s">
        <v>40</v>
      </c>
      <c r="B23" s="29"/>
      <c r="C23" s="30"/>
      <c r="D23" s="31">
        <f t="shared" ref="D23:M23" si="6">SUM(D24:D25)</f>
        <v>0</v>
      </c>
      <c r="E23" s="31">
        <f t="shared" si="6"/>
        <v>3114818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3114818</v>
      </c>
      <c r="O23" s="43">
        <f t="shared" si="2"/>
        <v>357.2448675306801</v>
      </c>
      <c r="P23" s="10"/>
    </row>
    <row r="24" spans="1:16">
      <c r="A24" s="12"/>
      <c r="B24" s="44">
        <v>541</v>
      </c>
      <c r="C24" s="20" t="s">
        <v>99</v>
      </c>
      <c r="D24" s="46">
        <v>0</v>
      </c>
      <c r="E24" s="46">
        <v>2516871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2516871</v>
      </c>
      <c r="O24" s="47">
        <f t="shared" si="2"/>
        <v>288.66509920862484</v>
      </c>
      <c r="P24" s="9"/>
    </row>
    <row r="25" spans="1:16">
      <c r="A25" s="12"/>
      <c r="B25" s="44">
        <v>544</v>
      </c>
      <c r="C25" s="20" t="s">
        <v>100</v>
      </c>
      <c r="D25" s="46">
        <v>0</v>
      </c>
      <c r="E25" s="46">
        <v>597947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597947</v>
      </c>
      <c r="O25" s="47">
        <f t="shared" si="2"/>
        <v>68.579768322055287</v>
      </c>
      <c r="P25" s="9"/>
    </row>
    <row r="26" spans="1:16" ht="15.75">
      <c r="A26" s="28" t="s">
        <v>44</v>
      </c>
      <c r="B26" s="29"/>
      <c r="C26" s="30"/>
      <c r="D26" s="31">
        <f t="shared" ref="D26:M26" si="8">SUM(D27:D29)</f>
        <v>14041</v>
      </c>
      <c r="E26" s="31">
        <f t="shared" si="8"/>
        <v>372304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386345</v>
      </c>
      <c r="O26" s="43">
        <f t="shared" si="2"/>
        <v>44.310700768436746</v>
      </c>
      <c r="P26" s="10"/>
    </row>
    <row r="27" spans="1:16">
      <c r="A27" s="13"/>
      <c r="B27" s="45">
        <v>553</v>
      </c>
      <c r="C27" s="21" t="s">
        <v>101</v>
      </c>
      <c r="D27" s="46">
        <v>10291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10291</v>
      </c>
      <c r="O27" s="47">
        <f t="shared" si="2"/>
        <v>1.1802959054937492</v>
      </c>
      <c r="P27" s="9"/>
    </row>
    <row r="28" spans="1:16">
      <c r="A28" s="13"/>
      <c r="B28" s="45">
        <v>554</v>
      </c>
      <c r="C28" s="21" t="s">
        <v>46</v>
      </c>
      <c r="D28" s="46">
        <v>0</v>
      </c>
      <c r="E28" s="46">
        <v>372304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372304</v>
      </c>
      <c r="O28" s="47">
        <f t="shared" si="2"/>
        <v>42.700309668539973</v>
      </c>
      <c r="P28" s="9"/>
    </row>
    <row r="29" spans="1:16">
      <c r="A29" s="13"/>
      <c r="B29" s="45">
        <v>559</v>
      </c>
      <c r="C29" s="21" t="s">
        <v>47</v>
      </c>
      <c r="D29" s="46">
        <v>3750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3750</v>
      </c>
      <c r="O29" s="47">
        <f t="shared" si="2"/>
        <v>0.43009519440302785</v>
      </c>
      <c r="P29" s="9"/>
    </row>
    <row r="30" spans="1:16" ht="15.75">
      <c r="A30" s="28" t="s">
        <v>48</v>
      </c>
      <c r="B30" s="29"/>
      <c r="C30" s="30"/>
      <c r="D30" s="31">
        <f t="shared" ref="D30:M30" si="9">SUM(D31:D34)</f>
        <v>280255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280255</v>
      </c>
      <c r="O30" s="43">
        <f t="shared" si="2"/>
        <v>32.143020988645489</v>
      </c>
      <c r="P30" s="10"/>
    </row>
    <row r="31" spans="1:16">
      <c r="A31" s="12"/>
      <c r="B31" s="44">
        <v>562</v>
      </c>
      <c r="C31" s="20" t="s">
        <v>102</v>
      </c>
      <c r="D31" s="46">
        <v>104672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104672</v>
      </c>
      <c r="O31" s="47">
        <f t="shared" si="2"/>
        <v>12.005046450280995</v>
      </c>
      <c r="P31" s="9"/>
    </row>
    <row r="32" spans="1:16">
      <c r="A32" s="12"/>
      <c r="B32" s="44">
        <v>563</v>
      </c>
      <c r="C32" s="20" t="s">
        <v>103</v>
      </c>
      <c r="D32" s="46">
        <v>8500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8500</v>
      </c>
      <c r="O32" s="47">
        <f t="shared" si="2"/>
        <v>0.97488244064686314</v>
      </c>
      <c r="P32" s="9"/>
    </row>
    <row r="33" spans="1:16">
      <c r="A33" s="12"/>
      <c r="B33" s="44">
        <v>564</v>
      </c>
      <c r="C33" s="20" t="s">
        <v>104</v>
      </c>
      <c r="D33" s="46">
        <v>156240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156240</v>
      </c>
      <c r="O33" s="47">
        <f t="shared" si="2"/>
        <v>17.919486179607752</v>
      </c>
      <c r="P33" s="9"/>
    </row>
    <row r="34" spans="1:16">
      <c r="A34" s="12"/>
      <c r="B34" s="44">
        <v>569</v>
      </c>
      <c r="C34" s="20" t="s">
        <v>52</v>
      </c>
      <c r="D34" s="46">
        <v>10843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10843</v>
      </c>
      <c r="O34" s="47">
        <f t="shared" si="2"/>
        <v>1.2436059181098751</v>
      </c>
      <c r="P34" s="9"/>
    </row>
    <row r="35" spans="1:16" ht="15.75">
      <c r="A35" s="28" t="s">
        <v>53</v>
      </c>
      <c r="B35" s="29"/>
      <c r="C35" s="30"/>
      <c r="D35" s="31">
        <f t="shared" ref="D35:M35" si="11">SUM(D36:D38)</f>
        <v>347869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347869</v>
      </c>
      <c r="O35" s="43">
        <f t="shared" si="2"/>
        <v>39.897809381809843</v>
      </c>
      <c r="P35" s="9"/>
    </row>
    <row r="36" spans="1:16">
      <c r="A36" s="12"/>
      <c r="B36" s="44">
        <v>571</v>
      </c>
      <c r="C36" s="20" t="s">
        <v>54</v>
      </c>
      <c r="D36" s="46">
        <v>132933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132933</v>
      </c>
      <c r="O36" s="47">
        <f t="shared" si="2"/>
        <v>15.246358527354055</v>
      </c>
      <c r="P36" s="9"/>
    </row>
    <row r="37" spans="1:16">
      <c r="A37" s="12"/>
      <c r="B37" s="44">
        <v>572</v>
      </c>
      <c r="C37" s="20" t="s">
        <v>105</v>
      </c>
      <c r="D37" s="46">
        <v>86747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86747</v>
      </c>
      <c r="O37" s="47">
        <f t="shared" si="2"/>
        <v>9.9491914210345218</v>
      </c>
      <c r="P37" s="9"/>
    </row>
    <row r="38" spans="1:16">
      <c r="A38" s="12"/>
      <c r="B38" s="44">
        <v>573</v>
      </c>
      <c r="C38" s="20" t="s">
        <v>85</v>
      </c>
      <c r="D38" s="46">
        <v>128189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128189</v>
      </c>
      <c r="O38" s="47">
        <f t="shared" si="2"/>
        <v>14.702259433421263</v>
      </c>
      <c r="P38" s="9"/>
    </row>
    <row r="39" spans="1:16" ht="15.75">
      <c r="A39" s="28" t="s">
        <v>106</v>
      </c>
      <c r="B39" s="29"/>
      <c r="C39" s="30"/>
      <c r="D39" s="31">
        <f t="shared" ref="D39:M39" si="12">SUM(D40:D40)</f>
        <v>328589</v>
      </c>
      <c r="E39" s="31">
        <f t="shared" si="12"/>
        <v>389818</v>
      </c>
      <c r="F39" s="31">
        <f t="shared" si="12"/>
        <v>0</v>
      </c>
      <c r="G39" s="31">
        <f t="shared" si="12"/>
        <v>628749</v>
      </c>
      <c r="H39" s="31">
        <f t="shared" si="12"/>
        <v>0</v>
      </c>
      <c r="I39" s="31">
        <f t="shared" si="12"/>
        <v>12000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52" si="13">SUM(D39:M39)</f>
        <v>1359156</v>
      </c>
      <c r="O39" s="43">
        <f t="shared" si="2"/>
        <v>155.88439041174448</v>
      </c>
      <c r="P39" s="9"/>
    </row>
    <row r="40" spans="1:16">
      <c r="A40" s="12"/>
      <c r="B40" s="44">
        <v>581</v>
      </c>
      <c r="C40" s="20" t="s">
        <v>107</v>
      </c>
      <c r="D40" s="46">
        <v>328589</v>
      </c>
      <c r="E40" s="46">
        <v>389818</v>
      </c>
      <c r="F40" s="46">
        <v>0</v>
      </c>
      <c r="G40" s="46">
        <v>628749</v>
      </c>
      <c r="H40" s="46">
        <v>0</v>
      </c>
      <c r="I40" s="46">
        <v>12000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1359156</v>
      </c>
      <c r="O40" s="47">
        <f t="shared" si="2"/>
        <v>155.88439041174448</v>
      </c>
      <c r="P40" s="9"/>
    </row>
    <row r="41" spans="1:16" ht="15.75">
      <c r="A41" s="28" t="s">
        <v>60</v>
      </c>
      <c r="B41" s="29"/>
      <c r="C41" s="30"/>
      <c r="D41" s="31">
        <f t="shared" ref="D41:M41" si="14">SUM(D42:D51)</f>
        <v>0</v>
      </c>
      <c r="E41" s="31">
        <f t="shared" si="14"/>
        <v>313940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313940</v>
      </c>
      <c r="O41" s="43">
        <f t="shared" si="2"/>
        <v>36.006422754903085</v>
      </c>
      <c r="P41" s="9"/>
    </row>
    <row r="42" spans="1:16">
      <c r="A42" s="12"/>
      <c r="B42" s="44">
        <v>604</v>
      </c>
      <c r="C42" s="20" t="s">
        <v>108</v>
      </c>
      <c r="D42" s="46">
        <v>0</v>
      </c>
      <c r="E42" s="46">
        <v>158101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158101</v>
      </c>
      <c r="O42" s="47">
        <f t="shared" si="2"/>
        <v>18.132928088083496</v>
      </c>
      <c r="P42" s="9"/>
    </row>
    <row r="43" spans="1:16">
      <c r="A43" s="12"/>
      <c r="B43" s="44">
        <v>608</v>
      </c>
      <c r="C43" s="20" t="s">
        <v>109</v>
      </c>
      <c r="D43" s="46">
        <v>0</v>
      </c>
      <c r="E43" s="46">
        <v>8719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8719</v>
      </c>
      <c r="O43" s="47">
        <f t="shared" si="2"/>
        <v>1</v>
      </c>
      <c r="P43" s="9"/>
    </row>
    <row r="44" spans="1:16">
      <c r="A44" s="12"/>
      <c r="B44" s="44">
        <v>614</v>
      </c>
      <c r="C44" s="20" t="s">
        <v>110</v>
      </c>
      <c r="D44" s="46">
        <v>0</v>
      </c>
      <c r="E44" s="46">
        <v>31417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31417</v>
      </c>
      <c r="O44" s="47">
        <f t="shared" si="2"/>
        <v>3.603280192682647</v>
      </c>
      <c r="P44" s="9"/>
    </row>
    <row r="45" spans="1:16">
      <c r="A45" s="12"/>
      <c r="B45" s="44">
        <v>634</v>
      </c>
      <c r="C45" s="20" t="s">
        <v>111</v>
      </c>
      <c r="D45" s="46">
        <v>0</v>
      </c>
      <c r="E45" s="46">
        <v>11367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11367</v>
      </c>
      <c r="O45" s="47">
        <f t="shared" si="2"/>
        <v>1.303704553274458</v>
      </c>
      <c r="P45" s="9"/>
    </row>
    <row r="46" spans="1:16">
      <c r="A46" s="12"/>
      <c r="B46" s="44">
        <v>654</v>
      </c>
      <c r="C46" s="20" t="s">
        <v>112</v>
      </c>
      <c r="D46" s="46">
        <v>0</v>
      </c>
      <c r="E46" s="46">
        <v>36522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36522</v>
      </c>
      <c r="O46" s="47">
        <f t="shared" si="2"/>
        <v>4.1887831173299688</v>
      </c>
      <c r="P46" s="9"/>
    </row>
    <row r="47" spans="1:16">
      <c r="A47" s="12"/>
      <c r="B47" s="44">
        <v>674</v>
      </c>
      <c r="C47" s="20" t="s">
        <v>113</v>
      </c>
      <c r="D47" s="46">
        <v>0</v>
      </c>
      <c r="E47" s="46">
        <v>3497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3497</v>
      </c>
      <c r="O47" s="47">
        <f t="shared" si="2"/>
        <v>0.40107810528730359</v>
      </c>
      <c r="P47" s="9"/>
    </row>
    <row r="48" spans="1:16">
      <c r="A48" s="12"/>
      <c r="B48" s="44">
        <v>694</v>
      </c>
      <c r="C48" s="20" t="s">
        <v>114</v>
      </c>
      <c r="D48" s="46">
        <v>0</v>
      </c>
      <c r="E48" s="46">
        <v>3696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3696</v>
      </c>
      <c r="O48" s="47">
        <f t="shared" si="2"/>
        <v>0.42390182360362427</v>
      </c>
      <c r="P48" s="9"/>
    </row>
    <row r="49" spans="1:119">
      <c r="A49" s="12"/>
      <c r="B49" s="44">
        <v>724</v>
      </c>
      <c r="C49" s="20" t="s">
        <v>115</v>
      </c>
      <c r="D49" s="46">
        <v>0</v>
      </c>
      <c r="E49" s="46">
        <v>20830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20830</v>
      </c>
      <c r="O49" s="47">
        <f t="shared" si="2"/>
        <v>2.3890354398440188</v>
      </c>
      <c r="P49" s="9"/>
    </row>
    <row r="50" spans="1:119">
      <c r="A50" s="12"/>
      <c r="B50" s="44">
        <v>744</v>
      </c>
      <c r="C50" s="20" t="s">
        <v>117</v>
      </c>
      <c r="D50" s="46">
        <v>0</v>
      </c>
      <c r="E50" s="46">
        <v>6951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6951</v>
      </c>
      <c r="O50" s="47">
        <f t="shared" si="2"/>
        <v>0.79722445234545247</v>
      </c>
      <c r="P50" s="9"/>
    </row>
    <row r="51" spans="1:119" ht="15.75" thickBot="1">
      <c r="A51" s="12"/>
      <c r="B51" s="44">
        <v>764</v>
      </c>
      <c r="C51" s="20" t="s">
        <v>118</v>
      </c>
      <c r="D51" s="46">
        <v>0</v>
      </c>
      <c r="E51" s="46">
        <v>32840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32840</v>
      </c>
      <c r="O51" s="47">
        <f t="shared" si="2"/>
        <v>3.7664869824521161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5">SUM(D5,D10,D19,D23,D26,D30,D35,D39,D41)</f>
        <v>6061452</v>
      </c>
      <c r="E52" s="15">
        <f t="shared" si="15"/>
        <v>5646857</v>
      </c>
      <c r="F52" s="15">
        <f t="shared" si="15"/>
        <v>0</v>
      </c>
      <c r="G52" s="15">
        <f t="shared" si="15"/>
        <v>628749</v>
      </c>
      <c r="H52" s="15">
        <f t="shared" si="15"/>
        <v>0</v>
      </c>
      <c r="I52" s="15">
        <f t="shared" si="15"/>
        <v>442219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 t="shared" si="13"/>
        <v>12779277</v>
      </c>
      <c r="O52" s="37">
        <f t="shared" si="2"/>
        <v>1465.6815001720381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118" t="s">
        <v>128</v>
      </c>
      <c r="M54" s="118"/>
      <c r="N54" s="118"/>
      <c r="O54" s="41">
        <v>8719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76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2202968</v>
      </c>
      <c r="E5" s="26">
        <f t="shared" si="0"/>
        <v>38921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1" si="1">SUM(D5:M5)</f>
        <v>2241889</v>
      </c>
      <c r="O5" s="32">
        <f t="shared" ref="O5:O52" si="2">(N5/O$54)</f>
        <v>256.62648809523807</v>
      </c>
      <c r="P5" s="6"/>
    </row>
    <row r="6" spans="1:133">
      <c r="A6" s="12"/>
      <c r="B6" s="44">
        <v>511</v>
      </c>
      <c r="C6" s="20" t="s">
        <v>20</v>
      </c>
      <c r="D6" s="46">
        <v>552598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552598</v>
      </c>
      <c r="O6" s="47">
        <f t="shared" si="2"/>
        <v>63.255265567765569</v>
      </c>
      <c r="P6" s="9"/>
    </row>
    <row r="7" spans="1:133">
      <c r="A7" s="12"/>
      <c r="B7" s="44">
        <v>514</v>
      </c>
      <c r="C7" s="20" t="s">
        <v>22</v>
      </c>
      <c r="D7" s="46">
        <v>30000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30000</v>
      </c>
      <c r="O7" s="47">
        <f t="shared" si="2"/>
        <v>3.4340659340659339</v>
      </c>
      <c r="P7" s="9"/>
    </row>
    <row r="8" spans="1:133">
      <c r="A8" s="12"/>
      <c r="B8" s="44">
        <v>515</v>
      </c>
      <c r="C8" s="20" t="s">
        <v>23</v>
      </c>
      <c r="D8" s="46">
        <v>226834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226834</v>
      </c>
      <c r="O8" s="47">
        <f t="shared" si="2"/>
        <v>25.965430402930401</v>
      </c>
      <c r="P8" s="9"/>
    </row>
    <row r="9" spans="1:133">
      <c r="A9" s="12"/>
      <c r="B9" s="44">
        <v>519</v>
      </c>
      <c r="C9" s="20" t="s">
        <v>95</v>
      </c>
      <c r="D9" s="46">
        <v>1393536</v>
      </c>
      <c r="E9" s="46">
        <v>38921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1432457</v>
      </c>
      <c r="O9" s="47">
        <f t="shared" si="2"/>
        <v>163.9717261904762</v>
      </c>
      <c r="P9" s="9"/>
    </row>
    <row r="10" spans="1:133" ht="15.75">
      <c r="A10" s="28" t="s">
        <v>26</v>
      </c>
      <c r="B10" s="29"/>
      <c r="C10" s="30"/>
      <c r="D10" s="31">
        <f t="shared" ref="D10:M10" si="3">SUM(D11:D18)</f>
        <v>2253604</v>
      </c>
      <c r="E10" s="31">
        <f t="shared" si="3"/>
        <v>826558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3080162</v>
      </c>
      <c r="O10" s="43">
        <f t="shared" si="2"/>
        <v>352.58264652014651</v>
      </c>
      <c r="P10" s="10"/>
    </row>
    <row r="11" spans="1:133">
      <c r="A11" s="12"/>
      <c r="B11" s="44">
        <v>521</v>
      </c>
      <c r="C11" s="20" t="s">
        <v>27</v>
      </c>
      <c r="D11" s="46">
        <v>1384515</v>
      </c>
      <c r="E11" s="46">
        <v>107229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1491744</v>
      </c>
      <c r="O11" s="47">
        <f t="shared" si="2"/>
        <v>170.75824175824175</v>
      </c>
      <c r="P11" s="9"/>
    </row>
    <row r="12" spans="1:133">
      <c r="A12" s="12"/>
      <c r="B12" s="44">
        <v>522</v>
      </c>
      <c r="C12" s="20" t="s">
        <v>28</v>
      </c>
      <c r="D12" s="46">
        <v>45192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8" si="4">SUM(D12:M12)</f>
        <v>45192</v>
      </c>
      <c r="O12" s="47">
        <f t="shared" si="2"/>
        <v>5.1730769230769234</v>
      </c>
      <c r="P12" s="9"/>
    </row>
    <row r="13" spans="1:133">
      <c r="A13" s="12"/>
      <c r="B13" s="44">
        <v>523</v>
      </c>
      <c r="C13" s="20" t="s">
        <v>96</v>
      </c>
      <c r="D13" s="46">
        <v>609782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609782</v>
      </c>
      <c r="O13" s="47">
        <f t="shared" si="2"/>
        <v>69.80105311355311</v>
      </c>
      <c r="P13" s="9"/>
    </row>
    <row r="14" spans="1:133">
      <c r="A14" s="12"/>
      <c r="B14" s="44">
        <v>524</v>
      </c>
      <c r="C14" s="20" t="s">
        <v>30</v>
      </c>
      <c r="D14" s="46">
        <v>44938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44938</v>
      </c>
      <c r="O14" s="47">
        <f t="shared" si="2"/>
        <v>5.1440018315018312</v>
      </c>
      <c r="P14" s="9"/>
    </row>
    <row r="15" spans="1:133">
      <c r="A15" s="12"/>
      <c r="B15" s="44">
        <v>525</v>
      </c>
      <c r="C15" s="20" t="s">
        <v>31</v>
      </c>
      <c r="D15" s="46">
        <v>165797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165797</v>
      </c>
      <c r="O15" s="47">
        <f t="shared" si="2"/>
        <v>18.978594322344321</v>
      </c>
      <c r="P15" s="9"/>
    </row>
    <row r="16" spans="1:133">
      <c r="A16" s="12"/>
      <c r="B16" s="44">
        <v>526</v>
      </c>
      <c r="C16" s="20" t="s">
        <v>32</v>
      </c>
      <c r="D16" s="46">
        <v>3280</v>
      </c>
      <c r="E16" s="46">
        <v>567825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571105</v>
      </c>
      <c r="O16" s="47">
        <f t="shared" si="2"/>
        <v>65.373740842490847</v>
      </c>
      <c r="P16" s="9"/>
    </row>
    <row r="17" spans="1:16">
      <c r="A17" s="12"/>
      <c r="B17" s="44">
        <v>527</v>
      </c>
      <c r="C17" s="20" t="s">
        <v>33</v>
      </c>
      <c r="D17" s="46">
        <v>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</v>
      </c>
      <c r="O17" s="47">
        <f t="shared" si="2"/>
        <v>1.1446886446886446E-2</v>
      </c>
      <c r="P17" s="9"/>
    </row>
    <row r="18" spans="1:16">
      <c r="A18" s="12"/>
      <c r="B18" s="44">
        <v>529</v>
      </c>
      <c r="C18" s="20" t="s">
        <v>34</v>
      </c>
      <c r="D18" s="46">
        <v>0</v>
      </c>
      <c r="E18" s="46">
        <v>151504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151504</v>
      </c>
      <c r="O18" s="47">
        <f t="shared" si="2"/>
        <v>17.342490842490843</v>
      </c>
      <c r="P18" s="9"/>
    </row>
    <row r="19" spans="1:16" ht="15.75">
      <c r="A19" s="28" t="s">
        <v>35</v>
      </c>
      <c r="B19" s="29"/>
      <c r="C19" s="30"/>
      <c r="D19" s="31">
        <f t="shared" ref="D19:M19" si="5">SUM(D20:D22)</f>
        <v>84989</v>
      </c>
      <c r="E19" s="31">
        <f t="shared" si="5"/>
        <v>533324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457789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1076102</v>
      </c>
      <c r="O19" s="43">
        <f t="shared" si="2"/>
        <v>123.18017399267399</v>
      </c>
      <c r="P19" s="10"/>
    </row>
    <row r="20" spans="1:16">
      <c r="A20" s="12"/>
      <c r="B20" s="44">
        <v>533</v>
      </c>
      <c r="C20" s="20" t="s">
        <v>36</v>
      </c>
      <c r="D20" s="46">
        <v>-507</v>
      </c>
      <c r="E20" s="46">
        <v>5036</v>
      </c>
      <c r="F20" s="46">
        <v>0</v>
      </c>
      <c r="G20" s="46">
        <v>0</v>
      </c>
      <c r="H20" s="46">
        <v>0</v>
      </c>
      <c r="I20" s="46">
        <v>457789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462318</v>
      </c>
      <c r="O20" s="47">
        <f t="shared" si="2"/>
        <v>52.921016483516482</v>
      </c>
      <c r="P20" s="9"/>
    </row>
    <row r="21" spans="1:16">
      <c r="A21" s="12"/>
      <c r="B21" s="44">
        <v>534</v>
      </c>
      <c r="C21" s="20" t="s">
        <v>97</v>
      </c>
      <c r="D21" s="46">
        <v>0</v>
      </c>
      <c r="E21" s="46">
        <v>528288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528288</v>
      </c>
      <c r="O21" s="47">
        <f t="shared" si="2"/>
        <v>60.472527472527474</v>
      </c>
      <c r="P21" s="9"/>
    </row>
    <row r="22" spans="1:16">
      <c r="A22" s="12"/>
      <c r="B22" s="44">
        <v>537</v>
      </c>
      <c r="C22" s="20" t="s">
        <v>98</v>
      </c>
      <c r="D22" s="46">
        <v>85496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85496</v>
      </c>
      <c r="O22" s="47">
        <f t="shared" si="2"/>
        <v>9.7866300366300365</v>
      </c>
      <c r="P22" s="9"/>
    </row>
    <row r="23" spans="1:16" ht="15.75">
      <c r="A23" s="28" t="s">
        <v>40</v>
      </c>
      <c r="B23" s="29"/>
      <c r="C23" s="30"/>
      <c r="D23" s="31">
        <f t="shared" ref="D23:M23" si="6">SUM(D24:D25)</f>
        <v>5670</v>
      </c>
      <c r="E23" s="31">
        <f t="shared" si="6"/>
        <v>3430174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3435844</v>
      </c>
      <c r="O23" s="43">
        <f t="shared" si="2"/>
        <v>393.29716117216117</v>
      </c>
      <c r="P23" s="10"/>
    </row>
    <row r="24" spans="1:16">
      <c r="A24" s="12"/>
      <c r="B24" s="44">
        <v>541</v>
      </c>
      <c r="C24" s="20" t="s">
        <v>99</v>
      </c>
      <c r="D24" s="46">
        <v>5750</v>
      </c>
      <c r="E24" s="46">
        <v>3017897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3023647</v>
      </c>
      <c r="O24" s="47">
        <f t="shared" si="2"/>
        <v>346.11343864468864</v>
      </c>
      <c r="P24" s="9"/>
    </row>
    <row r="25" spans="1:16">
      <c r="A25" s="12"/>
      <c r="B25" s="44">
        <v>544</v>
      </c>
      <c r="C25" s="20" t="s">
        <v>100</v>
      </c>
      <c r="D25" s="46">
        <v>-80</v>
      </c>
      <c r="E25" s="46">
        <v>412277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412197</v>
      </c>
      <c r="O25" s="47">
        <f t="shared" si="2"/>
        <v>47.183722527472526</v>
      </c>
      <c r="P25" s="9"/>
    </row>
    <row r="26" spans="1:16" ht="15.75">
      <c r="A26" s="28" t="s">
        <v>44</v>
      </c>
      <c r="B26" s="29"/>
      <c r="C26" s="30"/>
      <c r="D26" s="31">
        <f t="shared" ref="D26:M26" si="8">SUM(D27:D29)</f>
        <v>14818</v>
      </c>
      <c r="E26" s="31">
        <f t="shared" si="8"/>
        <v>263166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277984</v>
      </c>
      <c r="O26" s="43">
        <f t="shared" si="2"/>
        <v>31.820512820512821</v>
      </c>
      <c r="P26" s="10"/>
    </row>
    <row r="27" spans="1:16">
      <c r="A27" s="13"/>
      <c r="B27" s="45">
        <v>553</v>
      </c>
      <c r="C27" s="21" t="s">
        <v>101</v>
      </c>
      <c r="D27" s="46">
        <v>9818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9818</v>
      </c>
      <c r="O27" s="47">
        <f t="shared" si="2"/>
        <v>1.1238553113553114</v>
      </c>
      <c r="P27" s="9"/>
    </row>
    <row r="28" spans="1:16">
      <c r="A28" s="13"/>
      <c r="B28" s="45">
        <v>554</v>
      </c>
      <c r="C28" s="21" t="s">
        <v>46</v>
      </c>
      <c r="D28" s="46">
        <v>0</v>
      </c>
      <c r="E28" s="46">
        <v>263166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263166</v>
      </c>
      <c r="O28" s="47">
        <f t="shared" si="2"/>
        <v>30.124313186813186</v>
      </c>
      <c r="P28" s="9"/>
    </row>
    <row r="29" spans="1:16">
      <c r="A29" s="13"/>
      <c r="B29" s="45">
        <v>559</v>
      </c>
      <c r="C29" s="21" t="s">
        <v>47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5000</v>
      </c>
      <c r="O29" s="47">
        <f t="shared" si="2"/>
        <v>0.57234432234432231</v>
      </c>
      <c r="P29" s="9"/>
    </row>
    <row r="30" spans="1:16" ht="15.75">
      <c r="A30" s="28" t="s">
        <v>48</v>
      </c>
      <c r="B30" s="29"/>
      <c r="C30" s="30"/>
      <c r="D30" s="31">
        <f t="shared" ref="D30:M30" si="9">SUM(D31:D34)</f>
        <v>266984</v>
      </c>
      <c r="E30" s="31">
        <f t="shared" si="9"/>
        <v>74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267058</v>
      </c>
      <c r="O30" s="43">
        <f t="shared" si="2"/>
        <v>30.569826007326007</v>
      </c>
      <c r="P30" s="10"/>
    </row>
    <row r="31" spans="1:16">
      <c r="A31" s="12"/>
      <c r="B31" s="44">
        <v>562</v>
      </c>
      <c r="C31" s="20" t="s">
        <v>102</v>
      </c>
      <c r="D31" s="46">
        <v>104179</v>
      </c>
      <c r="E31" s="46">
        <v>74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104253</v>
      </c>
      <c r="O31" s="47">
        <f t="shared" si="2"/>
        <v>11.933722527472527</v>
      </c>
      <c r="P31" s="9"/>
    </row>
    <row r="32" spans="1:16">
      <c r="A32" s="12"/>
      <c r="B32" s="44">
        <v>563</v>
      </c>
      <c r="C32" s="20" t="s">
        <v>103</v>
      </c>
      <c r="D32" s="46">
        <v>7083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7083</v>
      </c>
      <c r="O32" s="47">
        <f t="shared" si="2"/>
        <v>0.81078296703296704</v>
      </c>
      <c r="P32" s="9"/>
    </row>
    <row r="33" spans="1:16">
      <c r="A33" s="12"/>
      <c r="B33" s="44">
        <v>564</v>
      </c>
      <c r="C33" s="20" t="s">
        <v>104</v>
      </c>
      <c r="D33" s="46">
        <v>145403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145403</v>
      </c>
      <c r="O33" s="47">
        <f t="shared" si="2"/>
        <v>16.644116300366299</v>
      </c>
      <c r="P33" s="9"/>
    </row>
    <row r="34" spans="1:16">
      <c r="A34" s="12"/>
      <c r="B34" s="44">
        <v>569</v>
      </c>
      <c r="C34" s="20" t="s">
        <v>52</v>
      </c>
      <c r="D34" s="46">
        <v>10319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10319</v>
      </c>
      <c r="O34" s="47">
        <f t="shared" si="2"/>
        <v>1.1812042124542124</v>
      </c>
      <c r="P34" s="9"/>
    </row>
    <row r="35" spans="1:16" ht="15.75">
      <c r="A35" s="28" t="s">
        <v>53</v>
      </c>
      <c r="B35" s="29"/>
      <c r="C35" s="30"/>
      <c r="D35" s="31">
        <f t="shared" ref="D35:M35" si="11">SUM(D36:D38)</f>
        <v>301579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301579</v>
      </c>
      <c r="O35" s="43">
        <f t="shared" si="2"/>
        <v>34.521405677655679</v>
      </c>
      <c r="P35" s="9"/>
    </row>
    <row r="36" spans="1:16">
      <c r="A36" s="12"/>
      <c r="B36" s="44">
        <v>571</v>
      </c>
      <c r="C36" s="20" t="s">
        <v>54</v>
      </c>
      <c r="D36" s="46">
        <v>133774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133774</v>
      </c>
      <c r="O36" s="47">
        <f t="shared" si="2"/>
        <v>15.312957875457876</v>
      </c>
      <c r="P36" s="9"/>
    </row>
    <row r="37" spans="1:16">
      <c r="A37" s="12"/>
      <c r="B37" s="44">
        <v>572</v>
      </c>
      <c r="C37" s="20" t="s">
        <v>105</v>
      </c>
      <c r="D37" s="46">
        <v>44277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44277</v>
      </c>
      <c r="O37" s="47">
        <f t="shared" si="2"/>
        <v>5.0683379120879124</v>
      </c>
      <c r="P37" s="9"/>
    </row>
    <row r="38" spans="1:16">
      <c r="A38" s="12"/>
      <c r="B38" s="44">
        <v>573</v>
      </c>
      <c r="C38" s="20" t="s">
        <v>85</v>
      </c>
      <c r="D38" s="46">
        <v>123528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123528</v>
      </c>
      <c r="O38" s="47">
        <f t="shared" si="2"/>
        <v>14.140109890109891</v>
      </c>
      <c r="P38" s="9"/>
    </row>
    <row r="39" spans="1:16" ht="15.75">
      <c r="A39" s="28" t="s">
        <v>106</v>
      </c>
      <c r="B39" s="29"/>
      <c r="C39" s="30"/>
      <c r="D39" s="31">
        <f t="shared" ref="D39:M39" si="12">SUM(D40:D40)</f>
        <v>500252</v>
      </c>
      <c r="E39" s="31">
        <f t="shared" si="12"/>
        <v>378703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12000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52" si="13">SUM(D39:M39)</f>
        <v>890955</v>
      </c>
      <c r="O39" s="43">
        <f t="shared" si="2"/>
        <v>101.98660714285714</v>
      </c>
      <c r="P39" s="9"/>
    </row>
    <row r="40" spans="1:16">
      <c r="A40" s="12"/>
      <c r="B40" s="44">
        <v>581</v>
      </c>
      <c r="C40" s="20" t="s">
        <v>107</v>
      </c>
      <c r="D40" s="46">
        <v>500252</v>
      </c>
      <c r="E40" s="46">
        <v>378703</v>
      </c>
      <c r="F40" s="46">
        <v>0</v>
      </c>
      <c r="G40" s="46">
        <v>0</v>
      </c>
      <c r="H40" s="46">
        <v>0</v>
      </c>
      <c r="I40" s="46">
        <v>12000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890955</v>
      </c>
      <c r="O40" s="47">
        <f t="shared" si="2"/>
        <v>101.98660714285714</v>
      </c>
      <c r="P40" s="9"/>
    </row>
    <row r="41" spans="1:16" ht="15.75">
      <c r="A41" s="28" t="s">
        <v>60</v>
      </c>
      <c r="B41" s="29"/>
      <c r="C41" s="30"/>
      <c r="D41" s="31">
        <f t="shared" ref="D41:M41" si="14">SUM(D42:D51)</f>
        <v>0</v>
      </c>
      <c r="E41" s="31">
        <f t="shared" si="14"/>
        <v>323348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323348</v>
      </c>
      <c r="O41" s="43">
        <f t="shared" si="2"/>
        <v>37.013278388278387</v>
      </c>
      <c r="P41" s="9"/>
    </row>
    <row r="42" spans="1:16">
      <c r="A42" s="12"/>
      <c r="B42" s="44">
        <v>604</v>
      </c>
      <c r="C42" s="20" t="s">
        <v>108</v>
      </c>
      <c r="D42" s="46">
        <v>0</v>
      </c>
      <c r="E42" s="46">
        <v>157073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157073</v>
      </c>
      <c r="O42" s="47">
        <f t="shared" si="2"/>
        <v>17.979967948717949</v>
      </c>
      <c r="P42" s="9"/>
    </row>
    <row r="43" spans="1:16">
      <c r="A43" s="12"/>
      <c r="B43" s="44">
        <v>608</v>
      </c>
      <c r="C43" s="20" t="s">
        <v>109</v>
      </c>
      <c r="D43" s="46">
        <v>0</v>
      </c>
      <c r="E43" s="46">
        <v>8131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8131</v>
      </c>
      <c r="O43" s="47">
        <f t="shared" si="2"/>
        <v>0.93074633699633702</v>
      </c>
      <c r="P43" s="9"/>
    </row>
    <row r="44" spans="1:16">
      <c r="A44" s="12"/>
      <c r="B44" s="44">
        <v>614</v>
      </c>
      <c r="C44" s="20" t="s">
        <v>110</v>
      </c>
      <c r="D44" s="46">
        <v>0</v>
      </c>
      <c r="E44" s="46">
        <v>32565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32565</v>
      </c>
      <c r="O44" s="47">
        <f t="shared" si="2"/>
        <v>3.7276785714285716</v>
      </c>
      <c r="P44" s="9"/>
    </row>
    <row r="45" spans="1:16">
      <c r="A45" s="12"/>
      <c r="B45" s="44">
        <v>634</v>
      </c>
      <c r="C45" s="20" t="s">
        <v>111</v>
      </c>
      <c r="D45" s="46">
        <v>0</v>
      </c>
      <c r="E45" s="46">
        <v>17539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17539</v>
      </c>
      <c r="O45" s="47">
        <f t="shared" si="2"/>
        <v>2.0076694139194138</v>
      </c>
      <c r="P45" s="9"/>
    </row>
    <row r="46" spans="1:16">
      <c r="A46" s="12"/>
      <c r="B46" s="44">
        <v>654</v>
      </c>
      <c r="C46" s="20" t="s">
        <v>112</v>
      </c>
      <c r="D46" s="46">
        <v>0</v>
      </c>
      <c r="E46" s="46">
        <v>40455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40455</v>
      </c>
      <c r="O46" s="47">
        <f t="shared" si="2"/>
        <v>4.6308379120879124</v>
      </c>
      <c r="P46" s="9"/>
    </row>
    <row r="47" spans="1:16">
      <c r="A47" s="12"/>
      <c r="B47" s="44">
        <v>674</v>
      </c>
      <c r="C47" s="20" t="s">
        <v>113</v>
      </c>
      <c r="D47" s="46">
        <v>0</v>
      </c>
      <c r="E47" s="46">
        <v>1787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1787</v>
      </c>
      <c r="O47" s="47">
        <f t="shared" si="2"/>
        <v>0.2045558608058608</v>
      </c>
      <c r="P47" s="9"/>
    </row>
    <row r="48" spans="1:16">
      <c r="A48" s="12"/>
      <c r="B48" s="44">
        <v>694</v>
      </c>
      <c r="C48" s="20" t="s">
        <v>114</v>
      </c>
      <c r="D48" s="46">
        <v>0</v>
      </c>
      <c r="E48" s="46">
        <v>1203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1203</v>
      </c>
      <c r="O48" s="47">
        <f t="shared" si="2"/>
        <v>0.13770604395604397</v>
      </c>
      <c r="P48" s="9"/>
    </row>
    <row r="49" spans="1:119">
      <c r="A49" s="12"/>
      <c r="B49" s="44">
        <v>724</v>
      </c>
      <c r="C49" s="20" t="s">
        <v>115</v>
      </c>
      <c r="D49" s="46">
        <v>0</v>
      </c>
      <c r="E49" s="46">
        <v>22373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22373</v>
      </c>
      <c r="O49" s="47">
        <f t="shared" si="2"/>
        <v>2.5610119047619047</v>
      </c>
      <c r="P49" s="9"/>
    </row>
    <row r="50" spans="1:119">
      <c r="A50" s="12"/>
      <c r="B50" s="44">
        <v>744</v>
      </c>
      <c r="C50" s="20" t="s">
        <v>117</v>
      </c>
      <c r="D50" s="46">
        <v>0</v>
      </c>
      <c r="E50" s="46">
        <v>7120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7120</v>
      </c>
      <c r="O50" s="47">
        <f t="shared" si="2"/>
        <v>0.81501831501831501</v>
      </c>
      <c r="P50" s="9"/>
    </row>
    <row r="51" spans="1:119" ht="15.75" thickBot="1">
      <c r="A51" s="12"/>
      <c r="B51" s="44">
        <v>764</v>
      </c>
      <c r="C51" s="20" t="s">
        <v>118</v>
      </c>
      <c r="D51" s="46">
        <v>0</v>
      </c>
      <c r="E51" s="46">
        <v>35102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35102</v>
      </c>
      <c r="O51" s="47">
        <f t="shared" si="2"/>
        <v>4.0180860805860803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5">SUM(D5,D10,D19,D23,D26,D30,D35,D39,D41)</f>
        <v>5630864</v>
      </c>
      <c r="E52" s="15">
        <f t="shared" si="15"/>
        <v>5794268</v>
      </c>
      <c r="F52" s="15">
        <f t="shared" si="15"/>
        <v>0</v>
      </c>
      <c r="G52" s="15">
        <f t="shared" si="15"/>
        <v>0</v>
      </c>
      <c r="H52" s="15">
        <f t="shared" si="15"/>
        <v>0</v>
      </c>
      <c r="I52" s="15">
        <f t="shared" si="15"/>
        <v>469789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 t="shared" si="13"/>
        <v>11894921</v>
      </c>
      <c r="O52" s="37">
        <f t="shared" si="2"/>
        <v>1361.5980998168498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118" t="s">
        <v>126</v>
      </c>
      <c r="M54" s="118"/>
      <c r="N54" s="118"/>
      <c r="O54" s="41">
        <v>8736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76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2276892</v>
      </c>
      <c r="E5" s="26">
        <f t="shared" si="0"/>
        <v>36276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1" si="1">SUM(D5:M5)</f>
        <v>2313168</v>
      </c>
      <c r="O5" s="32">
        <f t="shared" ref="O5:O36" si="2">(N5/O$56)</f>
        <v>265.94251552080937</v>
      </c>
      <c r="P5" s="6"/>
    </row>
    <row r="6" spans="1:133">
      <c r="A6" s="12"/>
      <c r="B6" s="44">
        <v>511</v>
      </c>
      <c r="C6" s="20" t="s">
        <v>20</v>
      </c>
      <c r="D6" s="46">
        <v>672805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672805</v>
      </c>
      <c r="O6" s="47">
        <f t="shared" si="2"/>
        <v>77.351690043688208</v>
      </c>
      <c r="P6" s="9"/>
    </row>
    <row r="7" spans="1:133">
      <c r="A7" s="12"/>
      <c r="B7" s="44">
        <v>514</v>
      </c>
      <c r="C7" s="20" t="s">
        <v>22</v>
      </c>
      <c r="D7" s="46">
        <v>55346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55346</v>
      </c>
      <c r="O7" s="47">
        <f t="shared" si="2"/>
        <v>6.3630719705679466</v>
      </c>
      <c r="P7" s="9"/>
    </row>
    <row r="8" spans="1:133">
      <c r="A8" s="12"/>
      <c r="B8" s="44">
        <v>516</v>
      </c>
      <c r="C8" s="20" t="s">
        <v>84</v>
      </c>
      <c r="D8" s="46">
        <v>200544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200544</v>
      </c>
      <c r="O8" s="47">
        <f t="shared" si="2"/>
        <v>23.056334789606804</v>
      </c>
      <c r="P8" s="9"/>
    </row>
    <row r="9" spans="1:133">
      <c r="A9" s="12"/>
      <c r="B9" s="44">
        <v>519</v>
      </c>
      <c r="C9" s="20" t="s">
        <v>95</v>
      </c>
      <c r="D9" s="46">
        <v>1348197</v>
      </c>
      <c r="E9" s="46">
        <v>36276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1384473</v>
      </c>
      <c r="O9" s="47">
        <f t="shared" si="2"/>
        <v>159.17141871694642</v>
      </c>
      <c r="P9" s="9"/>
    </row>
    <row r="10" spans="1:133" ht="15.75">
      <c r="A10" s="28" t="s">
        <v>26</v>
      </c>
      <c r="B10" s="29"/>
      <c r="C10" s="30"/>
      <c r="D10" s="31">
        <f t="shared" ref="D10:M10" si="3">SUM(D11:D18)</f>
        <v>2360484</v>
      </c>
      <c r="E10" s="31">
        <f t="shared" si="3"/>
        <v>691766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3052250</v>
      </c>
      <c r="O10" s="43">
        <f t="shared" si="2"/>
        <v>350.91400321913085</v>
      </c>
      <c r="P10" s="10"/>
    </row>
    <row r="11" spans="1:133">
      <c r="A11" s="12"/>
      <c r="B11" s="44">
        <v>521</v>
      </c>
      <c r="C11" s="20" t="s">
        <v>27</v>
      </c>
      <c r="D11" s="46">
        <v>936189</v>
      </c>
      <c r="E11" s="46">
        <v>64056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1000245</v>
      </c>
      <c r="O11" s="47">
        <f t="shared" si="2"/>
        <v>114.99712577604046</v>
      </c>
      <c r="P11" s="9"/>
    </row>
    <row r="12" spans="1:133">
      <c r="A12" s="12"/>
      <c r="B12" s="44">
        <v>522</v>
      </c>
      <c r="C12" s="20" t="s">
        <v>28</v>
      </c>
      <c r="D12" s="46">
        <v>31795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8" si="4">SUM(D12:M12)</f>
        <v>31795</v>
      </c>
      <c r="O12" s="47">
        <f t="shared" si="2"/>
        <v>3.6554380317314323</v>
      </c>
      <c r="P12" s="9"/>
    </row>
    <row r="13" spans="1:133">
      <c r="A13" s="12"/>
      <c r="B13" s="44">
        <v>523</v>
      </c>
      <c r="C13" s="20" t="s">
        <v>96</v>
      </c>
      <c r="D13" s="46">
        <v>1148615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1148615</v>
      </c>
      <c r="O13" s="47">
        <f t="shared" si="2"/>
        <v>132.05507013106461</v>
      </c>
      <c r="P13" s="9"/>
    </row>
    <row r="14" spans="1:133">
      <c r="A14" s="12"/>
      <c r="B14" s="44">
        <v>524</v>
      </c>
      <c r="C14" s="20" t="s">
        <v>30</v>
      </c>
      <c r="D14" s="46">
        <v>68082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68082</v>
      </c>
      <c r="O14" s="47">
        <f t="shared" si="2"/>
        <v>7.8273166245113819</v>
      </c>
      <c r="P14" s="9"/>
    </row>
    <row r="15" spans="1:133">
      <c r="A15" s="12"/>
      <c r="B15" s="44">
        <v>525</v>
      </c>
      <c r="C15" s="20" t="s">
        <v>31</v>
      </c>
      <c r="D15" s="46">
        <v>168307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168307</v>
      </c>
      <c r="O15" s="47">
        <f t="shared" si="2"/>
        <v>19.350080478270868</v>
      </c>
      <c r="P15" s="9"/>
    </row>
    <row r="16" spans="1:133">
      <c r="A16" s="12"/>
      <c r="B16" s="44">
        <v>526</v>
      </c>
      <c r="C16" s="20" t="s">
        <v>32</v>
      </c>
      <c r="D16" s="46">
        <v>5218</v>
      </c>
      <c r="E16" s="46">
        <v>466119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471337</v>
      </c>
      <c r="O16" s="47">
        <f t="shared" si="2"/>
        <v>54.189123936537136</v>
      </c>
      <c r="P16" s="9"/>
    </row>
    <row r="17" spans="1:16">
      <c r="A17" s="12"/>
      <c r="B17" s="44">
        <v>527</v>
      </c>
      <c r="C17" s="20" t="s">
        <v>33</v>
      </c>
      <c r="D17" s="46">
        <v>2278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2278</v>
      </c>
      <c r="O17" s="47">
        <f t="shared" si="2"/>
        <v>0.26189928719245803</v>
      </c>
      <c r="P17" s="9"/>
    </row>
    <row r="18" spans="1:16">
      <c r="A18" s="12"/>
      <c r="B18" s="44">
        <v>529</v>
      </c>
      <c r="C18" s="20" t="s">
        <v>34</v>
      </c>
      <c r="D18" s="46">
        <v>0</v>
      </c>
      <c r="E18" s="46">
        <v>161591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161591</v>
      </c>
      <c r="O18" s="47">
        <f t="shared" si="2"/>
        <v>18.577948953782478</v>
      </c>
      <c r="P18" s="9"/>
    </row>
    <row r="19" spans="1:16" ht="15.75">
      <c r="A19" s="28" t="s">
        <v>35</v>
      </c>
      <c r="B19" s="29"/>
      <c r="C19" s="30"/>
      <c r="D19" s="31">
        <f t="shared" ref="D19:M19" si="5">SUM(D20:D23)</f>
        <v>87406</v>
      </c>
      <c r="E19" s="31">
        <f t="shared" si="5"/>
        <v>550271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473040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1110717</v>
      </c>
      <c r="O19" s="43">
        <f t="shared" si="2"/>
        <v>127.69797654633248</v>
      </c>
      <c r="P19" s="10"/>
    </row>
    <row r="20" spans="1:16">
      <c r="A20" s="12"/>
      <c r="B20" s="44">
        <v>533</v>
      </c>
      <c r="C20" s="20" t="s">
        <v>36</v>
      </c>
      <c r="D20" s="46">
        <v>296</v>
      </c>
      <c r="E20" s="46">
        <v>0</v>
      </c>
      <c r="F20" s="46">
        <v>0</v>
      </c>
      <c r="G20" s="46">
        <v>0</v>
      </c>
      <c r="H20" s="46">
        <v>0</v>
      </c>
      <c r="I20" s="46">
        <v>473040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473336</v>
      </c>
      <c r="O20" s="47">
        <f t="shared" si="2"/>
        <v>54.418946884341231</v>
      </c>
      <c r="P20" s="9"/>
    </row>
    <row r="21" spans="1:16">
      <c r="A21" s="12"/>
      <c r="B21" s="44">
        <v>534</v>
      </c>
      <c r="C21" s="20" t="s">
        <v>97</v>
      </c>
      <c r="D21" s="46">
        <v>2279</v>
      </c>
      <c r="E21" s="46">
        <v>550271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552550</v>
      </c>
      <c r="O21" s="47">
        <f t="shared" si="2"/>
        <v>63.526097953552544</v>
      </c>
      <c r="P21" s="9"/>
    </row>
    <row r="22" spans="1:16">
      <c r="A22" s="12"/>
      <c r="B22" s="44">
        <v>537</v>
      </c>
      <c r="C22" s="20" t="s">
        <v>98</v>
      </c>
      <c r="D22" s="46">
        <v>83831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83831</v>
      </c>
      <c r="O22" s="47">
        <f t="shared" si="2"/>
        <v>9.6379627500574845</v>
      </c>
      <c r="P22" s="9"/>
    </row>
    <row r="23" spans="1:16">
      <c r="A23" s="12"/>
      <c r="B23" s="44">
        <v>539</v>
      </c>
      <c r="C23" s="20" t="s">
        <v>39</v>
      </c>
      <c r="D23" s="46">
        <v>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1000</v>
      </c>
      <c r="O23" s="47">
        <f t="shared" si="2"/>
        <v>0.11496895838123707</v>
      </c>
      <c r="P23" s="9"/>
    </row>
    <row r="24" spans="1:16" ht="15.75">
      <c r="A24" s="28" t="s">
        <v>40</v>
      </c>
      <c r="B24" s="29"/>
      <c r="C24" s="30"/>
      <c r="D24" s="31">
        <f t="shared" ref="D24:M24" si="6">SUM(D25:D26)</f>
        <v>3878</v>
      </c>
      <c r="E24" s="31">
        <f t="shared" si="6"/>
        <v>3117433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3121311</v>
      </c>
      <c r="O24" s="43">
        <f t="shared" si="2"/>
        <v>358.85387445389745</v>
      </c>
      <c r="P24" s="10"/>
    </row>
    <row r="25" spans="1:16">
      <c r="A25" s="12"/>
      <c r="B25" s="44">
        <v>541</v>
      </c>
      <c r="C25" s="20" t="s">
        <v>99</v>
      </c>
      <c r="D25" s="46">
        <v>3878</v>
      </c>
      <c r="E25" s="46">
        <v>2605036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2608914</v>
      </c>
      <c r="O25" s="47">
        <f t="shared" si="2"/>
        <v>299.94412508622673</v>
      </c>
      <c r="P25" s="9"/>
    </row>
    <row r="26" spans="1:16">
      <c r="A26" s="12"/>
      <c r="B26" s="44">
        <v>544</v>
      </c>
      <c r="C26" s="20" t="s">
        <v>100</v>
      </c>
      <c r="D26" s="46">
        <v>0</v>
      </c>
      <c r="E26" s="46">
        <v>512397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512397</v>
      </c>
      <c r="O26" s="47">
        <f t="shared" si="2"/>
        <v>58.909749367670727</v>
      </c>
      <c r="P26" s="9"/>
    </row>
    <row r="27" spans="1:16" ht="15.75">
      <c r="A27" s="28" t="s">
        <v>44</v>
      </c>
      <c r="B27" s="29"/>
      <c r="C27" s="30"/>
      <c r="D27" s="31">
        <f t="shared" ref="D27:M27" si="8">SUM(D28:D30)</f>
        <v>15049</v>
      </c>
      <c r="E27" s="31">
        <f t="shared" si="8"/>
        <v>278411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293460</v>
      </c>
      <c r="O27" s="43">
        <f t="shared" si="2"/>
        <v>33.738790526557828</v>
      </c>
      <c r="P27" s="10"/>
    </row>
    <row r="28" spans="1:16">
      <c r="A28" s="13"/>
      <c r="B28" s="45">
        <v>553</v>
      </c>
      <c r="C28" s="21" t="s">
        <v>101</v>
      </c>
      <c r="D28" s="46">
        <v>9341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9341</v>
      </c>
      <c r="O28" s="47">
        <f t="shared" si="2"/>
        <v>1.0739250402391354</v>
      </c>
      <c r="P28" s="9"/>
    </row>
    <row r="29" spans="1:16">
      <c r="A29" s="13"/>
      <c r="B29" s="45">
        <v>554</v>
      </c>
      <c r="C29" s="21" t="s">
        <v>46</v>
      </c>
      <c r="D29" s="46">
        <v>0</v>
      </c>
      <c r="E29" s="46">
        <v>278411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278411</v>
      </c>
      <c r="O29" s="47">
        <f t="shared" si="2"/>
        <v>32.008622671878591</v>
      </c>
      <c r="P29" s="9"/>
    </row>
    <row r="30" spans="1:16">
      <c r="A30" s="13"/>
      <c r="B30" s="45">
        <v>559</v>
      </c>
      <c r="C30" s="21" t="s">
        <v>47</v>
      </c>
      <c r="D30" s="46">
        <v>5708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5708</v>
      </c>
      <c r="O30" s="47">
        <f t="shared" si="2"/>
        <v>0.65624281444010113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SUM(D32:D35)</f>
        <v>239733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239733</v>
      </c>
      <c r="O31" s="43">
        <f t="shared" si="2"/>
        <v>27.561853299609105</v>
      </c>
      <c r="P31" s="10"/>
    </row>
    <row r="32" spans="1:16">
      <c r="A32" s="12"/>
      <c r="B32" s="44">
        <v>562</v>
      </c>
      <c r="C32" s="20" t="s">
        <v>102</v>
      </c>
      <c r="D32" s="46">
        <v>93469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93469</v>
      </c>
      <c r="O32" s="47">
        <f t="shared" si="2"/>
        <v>10.746033570935847</v>
      </c>
      <c r="P32" s="9"/>
    </row>
    <row r="33" spans="1:16">
      <c r="A33" s="12"/>
      <c r="B33" s="44">
        <v>563</v>
      </c>
      <c r="C33" s="20" t="s">
        <v>103</v>
      </c>
      <c r="D33" s="46">
        <v>7083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7083</v>
      </c>
      <c r="O33" s="47">
        <f t="shared" si="2"/>
        <v>0.81432513221430214</v>
      </c>
      <c r="P33" s="9"/>
    </row>
    <row r="34" spans="1:16">
      <c r="A34" s="12"/>
      <c r="B34" s="44">
        <v>564</v>
      </c>
      <c r="C34" s="20" t="s">
        <v>104</v>
      </c>
      <c r="D34" s="46">
        <v>131524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131524</v>
      </c>
      <c r="O34" s="47">
        <f t="shared" si="2"/>
        <v>15.121177282133823</v>
      </c>
      <c r="P34" s="9"/>
    </row>
    <row r="35" spans="1:16">
      <c r="A35" s="12"/>
      <c r="B35" s="44">
        <v>569</v>
      </c>
      <c r="C35" s="20" t="s">
        <v>52</v>
      </c>
      <c r="D35" s="46">
        <v>7657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7657</v>
      </c>
      <c r="O35" s="47">
        <f t="shared" si="2"/>
        <v>0.88031731432513216</v>
      </c>
      <c r="P35" s="9"/>
    </row>
    <row r="36" spans="1:16" ht="15.75">
      <c r="A36" s="28" t="s">
        <v>53</v>
      </c>
      <c r="B36" s="29"/>
      <c r="C36" s="30"/>
      <c r="D36" s="31">
        <f t="shared" ref="D36:M36" si="11">SUM(D37:D39)</f>
        <v>479753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479753</v>
      </c>
      <c r="O36" s="43">
        <f t="shared" si="2"/>
        <v>55.156702690273626</v>
      </c>
      <c r="P36" s="9"/>
    </row>
    <row r="37" spans="1:16">
      <c r="A37" s="12"/>
      <c r="B37" s="44">
        <v>571</v>
      </c>
      <c r="C37" s="20" t="s">
        <v>54</v>
      </c>
      <c r="D37" s="46">
        <v>156702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156702</v>
      </c>
      <c r="O37" s="47">
        <f t="shared" ref="O37:O54" si="12">(N37/O$56)</f>
        <v>18.015865716256609</v>
      </c>
      <c r="P37" s="9"/>
    </row>
    <row r="38" spans="1:16">
      <c r="A38" s="12"/>
      <c r="B38" s="44">
        <v>572</v>
      </c>
      <c r="C38" s="20" t="s">
        <v>105</v>
      </c>
      <c r="D38" s="46">
        <v>174121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174121</v>
      </c>
      <c r="O38" s="47">
        <f t="shared" si="12"/>
        <v>20.018510002299379</v>
      </c>
      <c r="P38" s="9"/>
    </row>
    <row r="39" spans="1:16">
      <c r="A39" s="12"/>
      <c r="B39" s="44">
        <v>573</v>
      </c>
      <c r="C39" s="20" t="s">
        <v>85</v>
      </c>
      <c r="D39" s="46">
        <v>148930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148930</v>
      </c>
      <c r="O39" s="47">
        <f t="shared" si="12"/>
        <v>17.122326971717637</v>
      </c>
      <c r="P39" s="9"/>
    </row>
    <row r="40" spans="1:16" ht="15.75">
      <c r="A40" s="28" t="s">
        <v>106</v>
      </c>
      <c r="B40" s="29"/>
      <c r="C40" s="30"/>
      <c r="D40" s="31">
        <f t="shared" ref="D40:M40" si="13">SUM(D41:D42)</f>
        <v>880523</v>
      </c>
      <c r="E40" s="31">
        <f t="shared" si="13"/>
        <v>1966494</v>
      </c>
      <c r="F40" s="31">
        <f t="shared" si="13"/>
        <v>0</v>
      </c>
      <c r="G40" s="31">
        <f t="shared" si="13"/>
        <v>580215</v>
      </c>
      <c r="H40" s="31">
        <f t="shared" si="13"/>
        <v>0</v>
      </c>
      <c r="I40" s="31">
        <f t="shared" si="13"/>
        <v>12000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54" si="14">SUM(D40:M40)</f>
        <v>3439232</v>
      </c>
      <c r="O40" s="43">
        <f t="shared" si="12"/>
        <v>395.40492067141872</v>
      </c>
      <c r="P40" s="9"/>
    </row>
    <row r="41" spans="1:16">
      <c r="A41" s="12"/>
      <c r="B41" s="44">
        <v>581</v>
      </c>
      <c r="C41" s="20" t="s">
        <v>107</v>
      </c>
      <c r="D41" s="46">
        <v>878860</v>
      </c>
      <c r="E41" s="46">
        <v>1966494</v>
      </c>
      <c r="F41" s="46">
        <v>0</v>
      </c>
      <c r="G41" s="46">
        <v>580215</v>
      </c>
      <c r="H41" s="46">
        <v>0</v>
      </c>
      <c r="I41" s="46">
        <v>12000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3437569</v>
      </c>
      <c r="O41" s="47">
        <f t="shared" si="12"/>
        <v>395.21372729363071</v>
      </c>
      <c r="P41" s="9"/>
    </row>
    <row r="42" spans="1:16">
      <c r="A42" s="12"/>
      <c r="B42" s="44">
        <v>586</v>
      </c>
      <c r="C42" s="20" t="s">
        <v>123</v>
      </c>
      <c r="D42" s="46">
        <v>1663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1663</v>
      </c>
      <c r="O42" s="47">
        <f t="shared" si="12"/>
        <v>0.19119337778799725</v>
      </c>
      <c r="P42" s="9"/>
    </row>
    <row r="43" spans="1:16" ht="15.75">
      <c r="A43" s="28" t="s">
        <v>60</v>
      </c>
      <c r="B43" s="29"/>
      <c r="C43" s="30"/>
      <c r="D43" s="31">
        <f t="shared" ref="D43:M43" si="15">SUM(D44:D53)</f>
        <v>0</v>
      </c>
      <c r="E43" s="31">
        <f t="shared" si="15"/>
        <v>328216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328216</v>
      </c>
      <c r="O43" s="43">
        <f t="shared" si="12"/>
        <v>37.734651644056108</v>
      </c>
      <c r="P43" s="9"/>
    </row>
    <row r="44" spans="1:16">
      <c r="A44" s="12"/>
      <c r="B44" s="44">
        <v>604</v>
      </c>
      <c r="C44" s="20" t="s">
        <v>108</v>
      </c>
      <c r="D44" s="46">
        <v>0</v>
      </c>
      <c r="E44" s="46">
        <v>151984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151984</v>
      </c>
      <c r="O44" s="47">
        <f t="shared" si="12"/>
        <v>17.473442170613936</v>
      </c>
      <c r="P44" s="9"/>
    </row>
    <row r="45" spans="1:16">
      <c r="A45" s="12"/>
      <c r="B45" s="44">
        <v>608</v>
      </c>
      <c r="C45" s="20" t="s">
        <v>109</v>
      </c>
      <c r="D45" s="46">
        <v>0</v>
      </c>
      <c r="E45" s="46">
        <v>4555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4555</v>
      </c>
      <c r="O45" s="47">
        <f t="shared" si="12"/>
        <v>0.5236836054265348</v>
      </c>
      <c r="P45" s="9"/>
    </row>
    <row r="46" spans="1:16">
      <c r="A46" s="12"/>
      <c r="B46" s="44">
        <v>614</v>
      </c>
      <c r="C46" s="20" t="s">
        <v>110</v>
      </c>
      <c r="D46" s="46">
        <v>0</v>
      </c>
      <c r="E46" s="46">
        <v>37574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37574</v>
      </c>
      <c r="O46" s="47">
        <f t="shared" si="12"/>
        <v>4.3198436422166013</v>
      </c>
      <c r="P46" s="9"/>
    </row>
    <row r="47" spans="1:16">
      <c r="A47" s="12"/>
      <c r="B47" s="44">
        <v>634</v>
      </c>
      <c r="C47" s="20" t="s">
        <v>111</v>
      </c>
      <c r="D47" s="46">
        <v>0</v>
      </c>
      <c r="E47" s="46">
        <v>17676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17676</v>
      </c>
      <c r="O47" s="47">
        <f t="shared" si="12"/>
        <v>2.0321913083467464</v>
      </c>
      <c r="P47" s="9"/>
    </row>
    <row r="48" spans="1:16">
      <c r="A48" s="12"/>
      <c r="B48" s="44">
        <v>654</v>
      </c>
      <c r="C48" s="20" t="s">
        <v>112</v>
      </c>
      <c r="D48" s="46">
        <v>0</v>
      </c>
      <c r="E48" s="46">
        <v>47730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47730</v>
      </c>
      <c r="O48" s="47">
        <f t="shared" si="12"/>
        <v>5.4874683835364451</v>
      </c>
      <c r="P48" s="9"/>
    </row>
    <row r="49" spans="1:119">
      <c r="A49" s="12"/>
      <c r="B49" s="44">
        <v>674</v>
      </c>
      <c r="C49" s="20" t="s">
        <v>113</v>
      </c>
      <c r="D49" s="46">
        <v>0</v>
      </c>
      <c r="E49" s="46">
        <v>2629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2629</v>
      </c>
      <c r="O49" s="47">
        <f t="shared" si="12"/>
        <v>0.30225339158427222</v>
      </c>
      <c r="P49" s="9"/>
    </row>
    <row r="50" spans="1:119">
      <c r="A50" s="12"/>
      <c r="B50" s="44">
        <v>694</v>
      </c>
      <c r="C50" s="20" t="s">
        <v>114</v>
      </c>
      <c r="D50" s="46">
        <v>0</v>
      </c>
      <c r="E50" s="46">
        <v>1174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1174</v>
      </c>
      <c r="O50" s="47">
        <f t="shared" si="12"/>
        <v>0.13497355713957232</v>
      </c>
      <c r="P50" s="9"/>
    </row>
    <row r="51" spans="1:119">
      <c r="A51" s="12"/>
      <c r="B51" s="44">
        <v>724</v>
      </c>
      <c r="C51" s="20" t="s">
        <v>115</v>
      </c>
      <c r="D51" s="46">
        <v>0</v>
      </c>
      <c r="E51" s="46">
        <v>20372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20372</v>
      </c>
      <c r="O51" s="47">
        <f t="shared" si="12"/>
        <v>2.3421476201425615</v>
      </c>
      <c r="P51" s="9"/>
    </row>
    <row r="52" spans="1:119">
      <c r="A52" s="12"/>
      <c r="B52" s="44">
        <v>744</v>
      </c>
      <c r="C52" s="20" t="s">
        <v>117</v>
      </c>
      <c r="D52" s="46">
        <v>0</v>
      </c>
      <c r="E52" s="46">
        <v>7980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7980</v>
      </c>
      <c r="O52" s="47">
        <f t="shared" si="12"/>
        <v>0.91745228788227173</v>
      </c>
      <c r="P52" s="9"/>
    </row>
    <row r="53" spans="1:119" ht="15.75" thickBot="1">
      <c r="A53" s="12"/>
      <c r="B53" s="44">
        <v>764</v>
      </c>
      <c r="C53" s="20" t="s">
        <v>118</v>
      </c>
      <c r="D53" s="46">
        <v>0</v>
      </c>
      <c r="E53" s="46">
        <v>36542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36542</v>
      </c>
      <c r="O53" s="47">
        <f t="shared" si="12"/>
        <v>4.2011956771671652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6">SUM(D5,D10,D19,D24,D27,D31,D36,D40,D43)</f>
        <v>6343718</v>
      </c>
      <c r="E54" s="15">
        <f t="shared" si="16"/>
        <v>6968867</v>
      </c>
      <c r="F54" s="15">
        <f t="shared" si="16"/>
        <v>0</v>
      </c>
      <c r="G54" s="15">
        <f t="shared" si="16"/>
        <v>580215</v>
      </c>
      <c r="H54" s="15">
        <f t="shared" si="16"/>
        <v>0</v>
      </c>
      <c r="I54" s="15">
        <f t="shared" si="16"/>
        <v>485040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 t="shared" si="14"/>
        <v>14377840</v>
      </c>
      <c r="O54" s="37">
        <f t="shared" si="12"/>
        <v>1653.0052885720856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124</v>
      </c>
      <c r="M56" s="118"/>
      <c r="N56" s="118"/>
      <c r="O56" s="41">
        <v>8698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76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2024-11-13T19:03:31Z</cp:lastPrinted>
  <dcterms:created xsi:type="dcterms:W3CDTF">2000-08-31T21:26:31Z</dcterms:created>
  <dcterms:modified xsi:type="dcterms:W3CDTF">2024-11-13T23:28:42Z</dcterms:modified>
</cp:coreProperties>
</file>