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'2006'!$A$1:$O$116</definedName>
    <definedName name="_xlnm.Print_Area" localSheetId="16">'2007'!$A$1:$O$119</definedName>
    <definedName name="_xlnm.Print_Area" localSheetId="15">'2008'!$A$1:$O$127</definedName>
    <definedName name="_xlnm.Print_Area" localSheetId="14">'2009'!$A$1:$O$131</definedName>
    <definedName name="_xlnm.Print_Area" localSheetId="13">'2010'!$A$1:$O$112</definedName>
    <definedName name="_xlnm.Print_Area" localSheetId="12">'2011'!$A$1:$O$110</definedName>
    <definedName name="_xlnm.Print_Area" localSheetId="11">'2012'!$A$1:$O$105</definedName>
    <definedName name="_xlnm.Print_Area" localSheetId="10">'2013'!$A$1:$O$123</definedName>
    <definedName name="_xlnm.Print_Area" localSheetId="9">'2014'!$A$1:$O$127</definedName>
    <definedName name="_xlnm.Print_Area" localSheetId="8">'2015'!$A$1:$O$128</definedName>
    <definedName name="_xlnm.Print_Area" localSheetId="7">'2016'!$A$1:$O$133</definedName>
    <definedName name="_xlnm.Print_Area" localSheetId="6">'2017'!$A$1:$O$131</definedName>
    <definedName name="_xlnm.Print_Area" localSheetId="5">'2018'!$A$1:$O$127</definedName>
    <definedName name="_xlnm.Print_Area" localSheetId="4">'2019'!$A$1:$O$136</definedName>
    <definedName name="_xlnm.Print_Area" localSheetId="3">'2020'!$A$1:$O$137</definedName>
    <definedName name="_xlnm.Print_Area" localSheetId="2">'2021'!$A$1:$P$136</definedName>
    <definedName name="_xlnm.Print_Area" localSheetId="1">'2022'!$A$1:$P$138</definedName>
    <definedName name="_xlnm.Print_Area" localSheetId="0">'2023'!$A$1:$P$136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2" i="51" l="1"/>
  <c r="P52" i="51" s="1"/>
  <c r="O131" i="51" l="1"/>
  <c r="P131" i="51" s="1"/>
  <c r="O130" i="51"/>
  <c r="P130" i="51" s="1"/>
  <c r="O129" i="51"/>
  <c r="P129" i="51" s="1"/>
  <c r="N128" i="51"/>
  <c r="M128" i="51"/>
  <c r="L128" i="51"/>
  <c r="K128" i="51"/>
  <c r="J128" i="51"/>
  <c r="I128" i="51"/>
  <c r="H128" i="51"/>
  <c r="G128" i="51"/>
  <c r="F128" i="51"/>
  <c r="E128" i="51"/>
  <c r="D128" i="51"/>
  <c r="O127" i="51"/>
  <c r="P127" i="51" s="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O118" i="51"/>
  <c r="P118" i="51" s="1"/>
  <c r="N117" i="51"/>
  <c r="M117" i="51"/>
  <c r="L117" i="51"/>
  <c r="K117" i="51"/>
  <c r="J117" i="51"/>
  <c r="I117" i="51"/>
  <c r="H117" i="51"/>
  <c r="G117" i="51"/>
  <c r="F117" i="51"/>
  <c r="E117" i="51"/>
  <c r="D117" i="5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N109" i="51"/>
  <c r="M109" i="51"/>
  <c r="L109" i="51"/>
  <c r="K109" i="51"/>
  <c r="J109" i="51"/>
  <c r="I109" i="51"/>
  <c r="H109" i="51"/>
  <c r="G109" i="51"/>
  <c r="F109" i="51"/>
  <c r="E109" i="51"/>
  <c r="D109" i="5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N59" i="51"/>
  <c r="M59" i="51"/>
  <c r="L59" i="51"/>
  <c r="K59" i="51"/>
  <c r="J59" i="51"/>
  <c r="I59" i="51"/>
  <c r="H59" i="51"/>
  <c r="G59" i="51"/>
  <c r="F59" i="51"/>
  <c r="E59" i="51"/>
  <c r="D59" i="5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O21" i="51"/>
  <c r="P21" i="51" s="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8" i="51" l="1"/>
  <c r="P128" i="51" s="1"/>
  <c r="O117" i="51"/>
  <c r="P117" i="51" s="1"/>
  <c r="O109" i="51"/>
  <c r="P109" i="51" s="1"/>
  <c r="O59" i="51"/>
  <c r="P59" i="51" s="1"/>
  <c r="M132" i="51"/>
  <c r="J132" i="51"/>
  <c r="O25" i="51"/>
  <c r="P25" i="51" s="1"/>
  <c r="H132" i="51"/>
  <c r="N132" i="51"/>
  <c r="E132" i="51"/>
  <c r="K132" i="51"/>
  <c r="D132" i="51"/>
  <c r="O19" i="51"/>
  <c r="P19" i="51" s="1"/>
  <c r="F132" i="51"/>
  <c r="G132" i="51"/>
  <c r="L132" i="51"/>
  <c r="I132" i="51"/>
  <c r="O5" i="51"/>
  <c r="P5" i="51" s="1"/>
  <c r="O133" i="50"/>
  <c r="P133" i="50" s="1"/>
  <c r="O132" i="50"/>
  <c r="P132" i="50" s="1"/>
  <c r="O131" i="50"/>
  <c r="P131" i="50" s="1"/>
  <c r="O130" i="50"/>
  <c r="P130" i="50" s="1"/>
  <c r="N129" i="50"/>
  <c r="M129" i="50"/>
  <c r="L129" i="50"/>
  <c r="K129" i="50"/>
  <c r="J129" i="50"/>
  <c r="I129" i="50"/>
  <c r="H129" i="50"/>
  <c r="G129" i="50"/>
  <c r="F129" i="50"/>
  <c r="E129" i="50"/>
  <c r="D129" i="50"/>
  <c r="O128" i="50"/>
  <c r="P128" i="50" s="1"/>
  <c r="O127" i="50"/>
  <c r="P127" i="50" s="1"/>
  <c r="O126" i="50"/>
  <c r="P126" i="50" s="1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N119" i="50"/>
  <c r="M119" i="50"/>
  <c r="L119" i="50"/>
  <c r="K119" i="50"/>
  <c r="J119" i="50"/>
  <c r="I119" i="50"/>
  <c r="H119" i="50"/>
  <c r="G119" i="50"/>
  <c r="F119" i="50"/>
  <c r="E119" i="50"/>
  <c r="D119" i="50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O112" i="50"/>
  <c r="P112" i="50" s="1"/>
  <c r="N111" i="50"/>
  <c r="M111" i="50"/>
  <c r="L111" i="50"/>
  <c r="K111" i="50"/>
  <c r="J111" i="50"/>
  <c r="I111" i="50"/>
  <c r="H111" i="50"/>
  <c r="G111" i="50"/>
  <c r="F111" i="50"/>
  <c r="E111" i="50"/>
  <c r="D111" i="50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N60" i="50"/>
  <c r="M60" i="50"/>
  <c r="L60" i="50"/>
  <c r="K60" i="50"/>
  <c r="J60" i="50"/>
  <c r="I60" i="50"/>
  <c r="H60" i="50"/>
  <c r="G60" i="50"/>
  <c r="F60" i="50"/>
  <c r="E60" i="50"/>
  <c r="D60" i="50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2" i="51" l="1"/>
  <c r="P132" i="51" s="1"/>
  <c r="O129" i="50"/>
  <c r="P129" i="50" s="1"/>
  <c r="O119" i="50"/>
  <c r="P119" i="50" s="1"/>
  <c r="O111" i="50"/>
  <c r="P111" i="50" s="1"/>
  <c r="O60" i="50"/>
  <c r="P60" i="50" s="1"/>
  <c r="O25" i="50"/>
  <c r="P25" i="50" s="1"/>
  <c r="I134" i="50"/>
  <c r="J134" i="50"/>
  <c r="D134" i="50"/>
  <c r="H134" i="50"/>
  <c r="K134" i="50"/>
  <c r="L134" i="50"/>
  <c r="M134" i="50"/>
  <c r="O19" i="50"/>
  <c r="P19" i="50" s="1"/>
  <c r="N134" i="50"/>
  <c r="E134" i="50"/>
  <c r="G134" i="50"/>
  <c r="F134" i="50"/>
  <c r="O5" i="50"/>
  <c r="P5" i="50" s="1"/>
  <c r="O131" i="49"/>
  <c r="P131" i="49" s="1"/>
  <c r="O130" i="49"/>
  <c r="P130" i="49" s="1"/>
  <c r="O129" i="49"/>
  <c r="P129" i="49" s="1"/>
  <c r="N128" i="49"/>
  <c r="M128" i="49"/>
  <c r="L128" i="49"/>
  <c r="K128" i="49"/>
  <c r="J128" i="49"/>
  <c r="I128" i="49"/>
  <c r="H128" i="49"/>
  <c r="G128" i="49"/>
  <c r="F128" i="49"/>
  <c r="E128" i="49"/>
  <c r="D128" i="49"/>
  <c r="O127" i="49"/>
  <c r="P127" i="49"/>
  <c r="O126" i="49"/>
  <c r="P126" i="49" s="1"/>
  <c r="O125" i="49"/>
  <c r="P125" i="49"/>
  <c r="O124" i="49"/>
  <c r="P124" i="49" s="1"/>
  <c r="O123" i="49"/>
  <c r="P123" i="49" s="1"/>
  <c r="O122" i="49"/>
  <c r="P122" i="49"/>
  <c r="O121" i="49"/>
  <c r="P121" i="49"/>
  <c r="O120" i="49"/>
  <c r="P120" i="49" s="1"/>
  <c r="O119" i="49"/>
  <c r="P119" i="49"/>
  <c r="N118" i="49"/>
  <c r="M118" i="49"/>
  <c r="L118" i="49"/>
  <c r="K118" i="49"/>
  <c r="J118" i="49"/>
  <c r="I118" i="49"/>
  <c r="H118" i="49"/>
  <c r="G118" i="49"/>
  <c r="F118" i="49"/>
  <c r="E118" i="49"/>
  <c r="D118" i="49"/>
  <c r="O117" i="49"/>
  <c r="P117" i="49" s="1"/>
  <c r="O116" i="49"/>
  <c r="P116" i="49" s="1"/>
  <c r="O115" i="49"/>
  <c r="P115" i="49" s="1"/>
  <c r="O114" i="49"/>
  <c r="P114" i="49" s="1"/>
  <c r="O113" i="49"/>
  <c r="P113" i="49"/>
  <c r="O112" i="49"/>
  <c r="P112" i="49" s="1"/>
  <c r="N111" i="49"/>
  <c r="M111" i="49"/>
  <c r="L111" i="49"/>
  <c r="K111" i="49"/>
  <c r="J111" i="49"/>
  <c r="I111" i="49"/>
  <c r="H111" i="49"/>
  <c r="G111" i="49"/>
  <c r="F111" i="49"/>
  <c r="E111" i="49"/>
  <c r="D111" i="49"/>
  <c r="O110" i="49"/>
  <c r="P110" i="49"/>
  <c r="O109" i="49"/>
  <c r="P109" i="49" s="1"/>
  <c r="O108" i="49"/>
  <c r="P108" i="49" s="1"/>
  <c r="O107" i="49"/>
  <c r="P107" i="49"/>
  <c r="O106" i="49"/>
  <c r="P106" i="49"/>
  <c r="O105" i="49"/>
  <c r="P105" i="49" s="1"/>
  <c r="O104" i="49"/>
  <c r="P104" i="49"/>
  <c r="O103" i="49"/>
  <c r="P103" i="49" s="1"/>
  <c r="O102" i="49"/>
  <c r="P102" i="49" s="1"/>
  <c r="O101" i="49"/>
  <c r="P101" i="49"/>
  <c r="O100" i="49"/>
  <c r="P100" i="49"/>
  <c r="O99" i="49"/>
  <c r="P99" i="49" s="1"/>
  <c r="O98" i="49"/>
  <c r="P98" i="49"/>
  <c r="O97" i="49"/>
  <c r="P97" i="49" s="1"/>
  <c r="O96" i="49"/>
  <c r="P96" i="49" s="1"/>
  <c r="O95" i="49"/>
  <c r="P95" i="49"/>
  <c r="O94" i="49"/>
  <c r="P94" i="49" s="1"/>
  <c r="O93" i="49"/>
  <c r="P93" i="49" s="1"/>
  <c r="O92" i="49"/>
  <c r="P92" i="49"/>
  <c r="O91" i="49"/>
  <c r="P91" i="49" s="1"/>
  <c r="O90" i="49"/>
  <c r="P90" i="49" s="1"/>
  <c r="O89" i="49"/>
  <c r="P89" i="49"/>
  <c r="O88" i="49"/>
  <c r="P88" i="49" s="1"/>
  <c r="O87" i="49"/>
  <c r="P87" i="49" s="1"/>
  <c r="O86" i="49"/>
  <c r="P86" i="49"/>
  <c r="O85" i="49"/>
  <c r="P85" i="49" s="1"/>
  <c r="O84" i="49"/>
  <c r="P84" i="49" s="1"/>
  <c r="O83" i="49"/>
  <c r="P83" i="49"/>
  <c r="O82" i="49"/>
  <c r="P82" i="49" s="1"/>
  <c r="O81" i="49"/>
  <c r="P81" i="49" s="1"/>
  <c r="O80" i="49"/>
  <c r="P80" i="49"/>
  <c r="O79" i="49"/>
  <c r="P79" i="49" s="1"/>
  <c r="O78" i="49"/>
  <c r="P78" i="49" s="1"/>
  <c r="O77" i="49"/>
  <c r="P77" i="49"/>
  <c r="O76" i="49"/>
  <c r="P76" i="49" s="1"/>
  <c r="O75" i="49"/>
  <c r="P75" i="49" s="1"/>
  <c r="O74" i="49"/>
  <c r="P74" i="49"/>
  <c r="O73" i="49"/>
  <c r="P73" i="49" s="1"/>
  <c r="O72" i="49"/>
  <c r="P72" i="49" s="1"/>
  <c r="O71" i="49"/>
  <c r="P71" i="49"/>
  <c r="O70" i="49"/>
  <c r="P70" i="49" s="1"/>
  <c r="O69" i="49"/>
  <c r="P69" i="49" s="1"/>
  <c r="O68" i="49"/>
  <c r="P68" i="49"/>
  <c r="O67" i="49"/>
  <c r="P67" i="49" s="1"/>
  <c r="O66" i="49"/>
  <c r="P66" i="49" s="1"/>
  <c r="O65" i="49"/>
  <c r="P65" i="49"/>
  <c r="O64" i="49"/>
  <c r="P64" i="49" s="1"/>
  <c r="O63" i="49"/>
  <c r="P63" i="49" s="1"/>
  <c r="O62" i="49"/>
  <c r="P62" i="49"/>
  <c r="O61" i="49"/>
  <c r="P61" i="49" s="1"/>
  <c r="O60" i="49"/>
  <c r="P60" i="49" s="1"/>
  <c r="N59" i="49"/>
  <c r="M59" i="49"/>
  <c r="L59" i="49"/>
  <c r="K59" i="49"/>
  <c r="J59" i="49"/>
  <c r="I59" i="49"/>
  <c r="H59" i="49"/>
  <c r="G59" i="49"/>
  <c r="F59" i="49"/>
  <c r="E59" i="49"/>
  <c r="D59" i="49"/>
  <c r="O58" i="49"/>
  <c r="P58" i="49"/>
  <c r="O57" i="49"/>
  <c r="P57" i="49" s="1"/>
  <c r="O56" i="49"/>
  <c r="P56" i="49"/>
  <c r="O55" i="49"/>
  <c r="P55" i="49"/>
  <c r="O54" i="49"/>
  <c r="P54" i="49" s="1"/>
  <c r="O53" i="49"/>
  <c r="P53" i="49" s="1"/>
  <c r="O52" i="49"/>
  <c r="P52" i="49"/>
  <c r="O51" i="49"/>
  <c r="P51" i="49" s="1"/>
  <c r="O50" i="49"/>
  <c r="P50" i="49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/>
  <c r="O22" i="49"/>
  <c r="P22" i="49" s="1"/>
  <c r="O21" i="49"/>
  <c r="P21" i="49" s="1"/>
  <c r="O20" i="49"/>
  <c r="P20" i="49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32" i="47"/>
  <c r="O132" i="47" s="1"/>
  <c r="N131" i="47"/>
  <c r="O131" i="47" s="1"/>
  <c r="N130" i="47"/>
  <c r="O130" i="47"/>
  <c r="M129" i="47"/>
  <c r="L129" i="47"/>
  <c r="K129" i="47"/>
  <c r="J129" i="47"/>
  <c r="I129" i="47"/>
  <c r="H129" i="47"/>
  <c r="G129" i="47"/>
  <c r="F129" i="47"/>
  <c r="E129" i="47"/>
  <c r="D129" i="47"/>
  <c r="N128" i="47"/>
  <c r="O128" i="47"/>
  <c r="N127" i="47"/>
  <c r="O127" i="47" s="1"/>
  <c r="N126" i="47"/>
  <c r="O126" i="47" s="1"/>
  <c r="N125" i="47"/>
  <c r="O125" i="47"/>
  <c r="N124" i="47"/>
  <c r="O124" i="47" s="1"/>
  <c r="N123" i="47"/>
  <c r="O123" i="47" s="1"/>
  <c r="N122" i="47"/>
  <c r="O122" i="47"/>
  <c r="N121" i="47"/>
  <c r="O121" i="47" s="1"/>
  <c r="N120" i="47"/>
  <c r="O120" i="47" s="1"/>
  <c r="M119" i="47"/>
  <c r="L119" i="47"/>
  <c r="N119" i="47" s="1"/>
  <c r="O119" i="47" s="1"/>
  <c r="K119" i="47"/>
  <c r="J119" i="47"/>
  <c r="I119" i="47"/>
  <c r="H119" i="47"/>
  <c r="G119" i="47"/>
  <c r="F119" i="47"/>
  <c r="E119" i="47"/>
  <c r="D119" i="47"/>
  <c r="N118" i="47"/>
  <c r="O118" i="47" s="1"/>
  <c r="N117" i="47"/>
  <c r="O117" i="47"/>
  <c r="N116" i="47"/>
  <c r="O116" i="47" s="1"/>
  <c r="N115" i="47"/>
  <c r="O115" i="47" s="1"/>
  <c r="N114" i="47"/>
  <c r="O114" i="47"/>
  <c r="N113" i="47"/>
  <c r="O113" i="47" s="1"/>
  <c r="M112" i="47"/>
  <c r="L112" i="47"/>
  <c r="K112" i="47"/>
  <c r="J112" i="47"/>
  <c r="I112" i="47"/>
  <c r="H112" i="47"/>
  <c r="G112" i="47"/>
  <c r="F112" i="47"/>
  <c r="E112" i="47"/>
  <c r="D112" i="47"/>
  <c r="N111" i="47"/>
  <c r="O111" i="47" s="1"/>
  <c r="N110" i="47"/>
  <c r="O110" i="47" s="1"/>
  <c r="N109" i="47"/>
  <c r="O109" i="47"/>
  <c r="N108" i="47"/>
  <c r="O108" i="47" s="1"/>
  <c r="N107" i="47"/>
  <c r="O107" i="47" s="1"/>
  <c r="N106" i="47"/>
  <c r="O106" i="47"/>
  <c r="N105" i="47"/>
  <c r="O105" i="47" s="1"/>
  <c r="N104" i="47"/>
  <c r="O104" i="47" s="1"/>
  <c r="N103" i="47"/>
  <c r="O103" i="47"/>
  <c r="N102" i="47"/>
  <c r="O102" i="47" s="1"/>
  <c r="N101" i="47"/>
  <c r="O101" i="47" s="1"/>
  <c r="N100" i="47"/>
  <c r="O100" i="47"/>
  <c r="N99" i="47"/>
  <c r="O99" i="47" s="1"/>
  <c r="N98" i="47"/>
  <c r="O98" i="47" s="1"/>
  <c r="N97" i="47"/>
  <c r="O97" i="47"/>
  <c r="N96" i="47"/>
  <c r="O96" i="47" s="1"/>
  <c r="N95" i="47"/>
  <c r="O95" i="47" s="1"/>
  <c r="N94" i="47"/>
  <c r="O94" i="47"/>
  <c r="N93" i="47"/>
  <c r="O93" i="47"/>
  <c r="N92" i="47"/>
  <c r="O92" i="47" s="1"/>
  <c r="N91" i="47"/>
  <c r="O91" i="47"/>
  <c r="N90" i="47"/>
  <c r="O90" i="47" s="1"/>
  <c r="N89" i="47"/>
  <c r="O89" i="47" s="1"/>
  <c r="N88" i="47"/>
  <c r="O88" i="47"/>
  <c r="N87" i="47"/>
  <c r="O87" i="47" s="1"/>
  <c r="N86" i="47"/>
  <c r="O86" i="47" s="1"/>
  <c r="N85" i="47"/>
  <c r="O85" i="47"/>
  <c r="N84" i="47"/>
  <c r="O84" i="47" s="1"/>
  <c r="N83" i="47"/>
  <c r="O83" i="47" s="1"/>
  <c r="N82" i="47"/>
  <c r="O82" i="47"/>
  <c r="N81" i="47"/>
  <c r="O81" i="47" s="1"/>
  <c r="N80" i="47"/>
  <c r="O80" i="47" s="1"/>
  <c r="N79" i="47"/>
  <c r="O79" i="47"/>
  <c r="N78" i="47"/>
  <c r="O78" i="47" s="1"/>
  <c r="N77" i="47"/>
  <c r="O77" i="47" s="1"/>
  <c r="N76" i="47"/>
  <c r="O76" i="47" s="1"/>
  <c r="N75" i="47"/>
  <c r="O75" i="47" s="1"/>
  <c r="N74" i="47"/>
  <c r="O74" i="47" s="1"/>
  <c r="N73" i="47"/>
  <c r="O73" i="47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/>
  <c r="M60" i="47"/>
  <c r="L60" i="47"/>
  <c r="K60" i="47"/>
  <c r="J60" i="47"/>
  <c r="I60" i="47"/>
  <c r="H60" i="47"/>
  <c r="G60" i="47"/>
  <c r="F60" i="47"/>
  <c r="E60" i="47"/>
  <c r="D60" i="47"/>
  <c r="N59" i="47"/>
  <c r="O59" i="47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/>
  <c r="N52" i="47"/>
  <c r="O52" i="47" s="1"/>
  <c r="N51" i="47"/>
  <c r="O51" i="47" s="1"/>
  <c r="N50" i="47"/>
  <c r="O50" i="47"/>
  <c r="N49" i="47"/>
  <c r="O49" i="47" s="1"/>
  <c r="N48" i="47"/>
  <c r="O48" i="47" s="1"/>
  <c r="N47" i="47"/>
  <c r="O47" i="47"/>
  <c r="N46" i="47"/>
  <c r="O46" i="47" s="1"/>
  <c r="N45" i="47"/>
  <c r="O45" i="47" s="1"/>
  <c r="N44" i="47"/>
  <c r="O44" i="47" s="1"/>
  <c r="N43" i="47"/>
  <c r="O43" i="47" s="1"/>
  <c r="N42" i="47"/>
  <c r="O42" i="47" s="1"/>
  <c r="N41" i="47"/>
  <c r="O41" i="47"/>
  <c r="N40" i="47"/>
  <c r="O40" i="47" s="1"/>
  <c r="N39" i="47"/>
  <c r="O39" i="47" s="1"/>
  <c r="N38" i="47"/>
  <c r="O38" i="47" s="1"/>
  <c r="N37" i="47"/>
  <c r="O37" i="47" s="1"/>
  <c r="N36" i="47"/>
  <c r="O36" i="47" s="1"/>
  <c r="N35" i="47"/>
  <c r="O35" i="47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/>
  <c r="N28" i="47"/>
  <c r="O28" i="47" s="1"/>
  <c r="N27" i="47"/>
  <c r="O27" i="47" s="1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 s="1"/>
  <c r="N21" i="47"/>
  <c r="O21" i="47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 s="1"/>
  <c r="N16" i="47"/>
  <c r="O16" i="47" s="1"/>
  <c r="N15" i="47"/>
  <c r="O15" i="47" s="1"/>
  <c r="N14" i="47"/>
  <c r="O14" i="47" s="1"/>
  <c r="N13" i="47"/>
  <c r="O13" i="47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131" i="46"/>
  <c r="O131" i="46" s="1"/>
  <c r="N130" i="46"/>
  <c r="O130" i="46" s="1"/>
  <c r="M129" i="46"/>
  <c r="L129" i="46"/>
  <c r="K129" i="46"/>
  <c r="J129" i="46"/>
  <c r="I129" i="46"/>
  <c r="H129" i="46"/>
  <c r="G129" i="46"/>
  <c r="F129" i="46"/>
  <c r="N129" i="46" s="1"/>
  <c r="O129" i="46" s="1"/>
  <c r="E129" i="46"/>
  <c r="D129" i="46"/>
  <c r="N128" i="46"/>
  <c r="O128" i="46" s="1"/>
  <c r="N127" i="46"/>
  <c r="O127" i="46" s="1"/>
  <c r="N126" i="46"/>
  <c r="O126" i="46" s="1"/>
  <c r="N125" i="46"/>
  <c r="O125" i="46" s="1"/>
  <c r="N124" i="46"/>
  <c r="O124" i="46"/>
  <c r="N123" i="46"/>
  <c r="O123" i="46" s="1"/>
  <c r="N122" i="46"/>
  <c r="O122" i="46" s="1"/>
  <c r="N121" i="46"/>
  <c r="O121" i="46" s="1"/>
  <c r="M120" i="46"/>
  <c r="L120" i="46"/>
  <c r="K120" i="46"/>
  <c r="J120" i="46"/>
  <c r="I120" i="46"/>
  <c r="H120" i="46"/>
  <c r="G120" i="46"/>
  <c r="F120" i="46"/>
  <c r="E120" i="46"/>
  <c r="D120" i="46"/>
  <c r="N119" i="46"/>
  <c r="O119" i="46" s="1"/>
  <c r="N118" i="46"/>
  <c r="O118" i="46" s="1"/>
  <c r="N117" i="46"/>
  <c r="O117" i="46" s="1"/>
  <c r="N116" i="46"/>
  <c r="O116" i="46"/>
  <c r="N115" i="46"/>
  <c r="O115" i="46" s="1"/>
  <c r="N114" i="46"/>
  <c r="O114" i="46" s="1"/>
  <c r="N113" i="46"/>
  <c r="O113" i="46" s="1"/>
  <c r="M112" i="46"/>
  <c r="L112" i="46"/>
  <c r="K112" i="46"/>
  <c r="J112" i="46"/>
  <c r="I112" i="46"/>
  <c r="H112" i="46"/>
  <c r="G112" i="46"/>
  <c r="F112" i="46"/>
  <c r="E112" i="46"/>
  <c r="D112" i="46"/>
  <c r="N111" i="46"/>
  <c r="O111" i="46" s="1"/>
  <c r="N110" i="46"/>
  <c r="O110" i="46" s="1"/>
  <c r="N109" i="46"/>
  <c r="O109" i="46" s="1"/>
  <c r="N108" i="46"/>
  <c r="O108" i="46"/>
  <c r="N107" i="46"/>
  <c r="O107" i="46" s="1"/>
  <c r="N106" i="46"/>
  <c r="O106" i="46" s="1"/>
  <c r="N105" i="46"/>
  <c r="O105" i="46" s="1"/>
  <c r="N104" i="46"/>
  <c r="O104" i="46" s="1"/>
  <c r="N103" i="46"/>
  <c r="O103" i="46" s="1"/>
  <c r="N102" i="46"/>
  <c r="O102" i="46"/>
  <c r="N101" i="46"/>
  <c r="O101" i="46" s="1"/>
  <c r="N100" i="46"/>
  <c r="O100" i="46" s="1"/>
  <c r="N99" i="46"/>
  <c r="O99" i="46" s="1"/>
  <c r="N98" i="46"/>
  <c r="O98" i="46" s="1"/>
  <c r="N97" i="46"/>
  <c r="O97" i="46" s="1"/>
  <c r="N96" i="46"/>
  <c r="O96" i="46"/>
  <c r="N95" i="46"/>
  <c r="O95" i="46" s="1"/>
  <c r="N94" i="46"/>
  <c r="O94" i="46" s="1"/>
  <c r="N93" i="46"/>
  <c r="O93" i="46" s="1"/>
  <c r="N92" i="46"/>
  <c r="O92" i="46" s="1"/>
  <c r="N91" i="46"/>
  <c r="O91" i="46" s="1"/>
  <c r="N90" i="46"/>
  <c r="O90" i="46"/>
  <c r="N89" i="46"/>
  <c r="O89" i="46" s="1"/>
  <c r="N88" i="46"/>
  <c r="O88" i="46" s="1"/>
  <c r="N87" i="46"/>
  <c r="O87" i="46" s="1"/>
  <c r="N86" i="46"/>
  <c r="O86" i="46" s="1"/>
  <c r="N85" i="46"/>
  <c r="O85" i="46" s="1"/>
  <c r="N84" i="46"/>
  <c r="O84" i="46"/>
  <c r="N83" i="46"/>
  <c r="O83" i="46" s="1"/>
  <c r="N82" i="46"/>
  <c r="O82" i="46" s="1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 s="1"/>
  <c r="N62" i="46"/>
  <c r="O62" i="46" s="1"/>
  <c r="M61" i="46"/>
  <c r="L61" i="46"/>
  <c r="K61" i="46"/>
  <c r="J61" i="46"/>
  <c r="I61" i="46"/>
  <c r="H61" i="46"/>
  <c r="G61" i="46"/>
  <c r="F61" i="46"/>
  <c r="E61" i="46"/>
  <c r="D61" i="46"/>
  <c r="N60" i="46"/>
  <c r="O60" i="46" s="1"/>
  <c r="N59" i="46"/>
  <c r="O59" i="46" s="1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 s="1"/>
  <c r="N44" i="46"/>
  <c r="O44" i="46" s="1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 s="1"/>
  <c r="N15" i="46"/>
  <c r="O15" i="46" s="1"/>
  <c r="N14" i="46"/>
  <c r="O14" i="46" s="1"/>
  <c r="N13" i="46"/>
  <c r="O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22" i="45"/>
  <c r="O122" i="45"/>
  <c r="N121" i="45"/>
  <c r="O121" i="45" s="1"/>
  <c r="M120" i="45"/>
  <c r="L120" i="45"/>
  <c r="K120" i="45"/>
  <c r="J120" i="45"/>
  <c r="I120" i="45"/>
  <c r="H120" i="45"/>
  <c r="G120" i="45"/>
  <c r="F120" i="45"/>
  <c r="E120" i="45"/>
  <c r="D120" i="45"/>
  <c r="N119" i="45"/>
  <c r="O119" i="45" s="1"/>
  <c r="N118" i="45"/>
  <c r="O118" i="45" s="1"/>
  <c r="N117" i="45"/>
  <c r="O117" i="45" s="1"/>
  <c r="N116" i="45"/>
  <c r="O116" i="45" s="1"/>
  <c r="N115" i="45"/>
  <c r="O115" i="45" s="1"/>
  <c r="N114" i="45"/>
  <c r="O114" i="45"/>
  <c r="N113" i="45"/>
  <c r="O113" i="45" s="1"/>
  <c r="N112" i="45"/>
  <c r="O112" i="45" s="1"/>
  <c r="M111" i="45"/>
  <c r="L111" i="45"/>
  <c r="K111" i="45"/>
  <c r="J111" i="45"/>
  <c r="I111" i="45"/>
  <c r="H111" i="45"/>
  <c r="G111" i="45"/>
  <c r="F111" i="45"/>
  <c r="E111" i="45"/>
  <c r="D111" i="45"/>
  <c r="N110" i="45"/>
  <c r="O110" i="45" s="1"/>
  <c r="N109" i="45"/>
  <c r="O109" i="45" s="1"/>
  <c r="N108" i="45"/>
  <c r="O108" i="45" s="1"/>
  <c r="N107" i="45"/>
  <c r="O107" i="45" s="1"/>
  <c r="N106" i="45"/>
  <c r="O106" i="45"/>
  <c r="N105" i="45"/>
  <c r="O105" i="45" s="1"/>
  <c r="M104" i="45"/>
  <c r="L104" i="45"/>
  <c r="K104" i="45"/>
  <c r="J104" i="45"/>
  <c r="I104" i="45"/>
  <c r="H104" i="45"/>
  <c r="G104" i="45"/>
  <c r="F104" i="45"/>
  <c r="E104" i="45"/>
  <c r="D104" i="45"/>
  <c r="N103" i="45"/>
  <c r="O103" i="45" s="1"/>
  <c r="N102" i="45"/>
  <c r="O102" i="45" s="1"/>
  <c r="N101" i="45"/>
  <c r="O101" i="45" s="1"/>
  <c r="N100" i="45"/>
  <c r="O100" i="45" s="1"/>
  <c r="N99" i="45"/>
  <c r="O99" i="45" s="1"/>
  <c r="N98" i="45"/>
  <c r="O98" i="45"/>
  <c r="N97" i="45"/>
  <c r="O97" i="45" s="1"/>
  <c r="N96" i="45"/>
  <c r="O96" i="45" s="1"/>
  <c r="N95" i="45"/>
  <c r="O95" i="45" s="1"/>
  <c r="N94" i="45"/>
  <c r="O94" i="45" s="1"/>
  <c r="N93" i="45"/>
  <c r="O93" i="45" s="1"/>
  <c r="N92" i="45"/>
  <c r="O92" i="45"/>
  <c r="N91" i="45"/>
  <c r="O91" i="45" s="1"/>
  <c r="N90" i="45"/>
  <c r="O90" i="45" s="1"/>
  <c r="N89" i="45"/>
  <c r="O89" i="45" s="1"/>
  <c r="N88" i="45"/>
  <c r="O88" i="45" s="1"/>
  <c r="N87" i="45"/>
  <c r="O87" i="45" s="1"/>
  <c r="N86" i="45"/>
  <c r="O86" i="45"/>
  <c r="N85" i="45"/>
  <c r="O85" i="45" s="1"/>
  <c r="N84" i="45"/>
  <c r="O84" i="45" s="1"/>
  <c r="N83" i="45"/>
  <c r="O83" i="45" s="1"/>
  <c r="N82" i="45"/>
  <c r="O82" i="45" s="1"/>
  <c r="N81" i="45"/>
  <c r="O81" i="45" s="1"/>
  <c r="N80" i="45"/>
  <c r="O80" i="45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N18" i="45" s="1"/>
  <c r="O18" i="45" s="1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26" i="44"/>
  <c r="O126" i="44" s="1"/>
  <c r="N125" i="44"/>
  <c r="O125" i="44" s="1"/>
  <c r="M124" i="44"/>
  <c r="L124" i="44"/>
  <c r="K124" i="44"/>
  <c r="J124" i="44"/>
  <c r="I124" i="44"/>
  <c r="H124" i="44"/>
  <c r="H127" i="44" s="1"/>
  <c r="G124" i="44"/>
  <c r="F124" i="44"/>
  <c r="E124" i="44"/>
  <c r="D124" i="44"/>
  <c r="N123" i="44"/>
  <c r="O123" i="44" s="1"/>
  <c r="N122" i="44"/>
  <c r="O122" i="44" s="1"/>
  <c r="N121" i="44"/>
  <c r="O121" i="44" s="1"/>
  <c r="N120" i="44"/>
  <c r="O120" i="44"/>
  <c r="N119" i="44"/>
  <c r="O119" i="44" s="1"/>
  <c r="N118" i="44"/>
  <c r="O118" i="44" s="1"/>
  <c r="N117" i="44"/>
  <c r="O117" i="44" s="1"/>
  <c r="N116" i="44"/>
  <c r="O116" i="44" s="1"/>
  <c r="N115" i="44"/>
  <c r="O115" i="44" s="1"/>
  <c r="M114" i="44"/>
  <c r="L114" i="44"/>
  <c r="K114" i="44"/>
  <c r="J114" i="44"/>
  <c r="I114" i="44"/>
  <c r="H114" i="44"/>
  <c r="G114" i="44"/>
  <c r="F114" i="44"/>
  <c r="E114" i="44"/>
  <c r="D114" i="44"/>
  <c r="N113" i="44"/>
  <c r="O113" i="44" s="1"/>
  <c r="N112" i="44"/>
  <c r="O112" i="44"/>
  <c r="N111" i="44"/>
  <c r="O111" i="44" s="1"/>
  <c r="N110" i="44"/>
  <c r="O110" i="44" s="1"/>
  <c r="N109" i="44"/>
  <c r="O109" i="44" s="1"/>
  <c r="N108" i="44"/>
  <c r="O108" i="44" s="1"/>
  <c r="N107" i="44"/>
  <c r="O107" i="44" s="1"/>
  <c r="M106" i="44"/>
  <c r="L106" i="44"/>
  <c r="K106" i="44"/>
  <c r="J106" i="44"/>
  <c r="I106" i="44"/>
  <c r="H106" i="44"/>
  <c r="G106" i="44"/>
  <c r="F106" i="44"/>
  <c r="E106" i="44"/>
  <c r="D106" i="44"/>
  <c r="N105" i="44"/>
  <c r="O105" i="44" s="1"/>
  <c r="N104" i="44"/>
  <c r="O104" i="44"/>
  <c r="N103" i="44"/>
  <c r="O103" i="44" s="1"/>
  <c r="N102" i="44"/>
  <c r="O102" i="44" s="1"/>
  <c r="N101" i="44"/>
  <c r="O101" i="44" s="1"/>
  <c r="N100" i="44"/>
  <c r="O100" i="44" s="1"/>
  <c r="N99" i="44"/>
  <c r="O99" i="44" s="1"/>
  <c r="N98" i="44"/>
  <c r="O98" i="44"/>
  <c r="N97" i="44"/>
  <c r="O97" i="44" s="1"/>
  <c r="N96" i="44"/>
  <c r="O96" i="44" s="1"/>
  <c r="N95" i="44"/>
  <c r="O95" i="44" s="1"/>
  <c r="N94" i="44"/>
  <c r="O94" i="44" s="1"/>
  <c r="N93" i="44"/>
  <c r="O93" i="44" s="1"/>
  <c r="N92" i="44"/>
  <c r="O92" i="44"/>
  <c r="N91" i="44"/>
  <c r="O91" i="44" s="1"/>
  <c r="N90" i="44"/>
  <c r="O90" i="44" s="1"/>
  <c r="N89" i="44"/>
  <c r="O89" i="44" s="1"/>
  <c r="N88" i="44"/>
  <c r="O88" i="44" s="1"/>
  <c r="N87" i="44"/>
  <c r="O87" i="44" s="1"/>
  <c r="N86" i="44"/>
  <c r="O86" i="44"/>
  <c r="N85" i="44"/>
  <c r="O85" i="44" s="1"/>
  <c r="N84" i="44"/>
  <c r="O84" i="44" s="1"/>
  <c r="N83" i="44"/>
  <c r="O83" i="44" s="1"/>
  <c r="N82" i="44"/>
  <c r="O82" i="44" s="1"/>
  <c r="N81" i="44"/>
  <c r="O81" i="44" s="1"/>
  <c r="N80" i="44"/>
  <c r="O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/>
  <c r="M55" i="44"/>
  <c r="L55" i="44"/>
  <c r="K55" i="44"/>
  <c r="J55" i="44"/>
  <c r="I55" i="44"/>
  <c r="H55" i="44"/>
  <c r="G55" i="44"/>
  <c r="F55" i="44"/>
  <c r="E55" i="44"/>
  <c r="D55" i="44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/>
  <c r="N13" i="44"/>
  <c r="O13" i="44" s="1"/>
  <c r="N12" i="44"/>
  <c r="O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28" i="43"/>
  <c r="O128" i="43"/>
  <c r="N127" i="43"/>
  <c r="O127" i="43" s="1"/>
  <c r="M126" i="43"/>
  <c r="L126" i="43"/>
  <c r="K126" i="43"/>
  <c r="J126" i="43"/>
  <c r="I126" i="43"/>
  <c r="H126" i="43"/>
  <c r="G126" i="43"/>
  <c r="F126" i="43"/>
  <c r="E126" i="43"/>
  <c r="D126" i="43"/>
  <c r="N125" i="43"/>
  <c r="O125" i="43" s="1"/>
  <c r="N124" i="43"/>
  <c r="O124" i="43"/>
  <c r="N123" i="43"/>
  <c r="O123" i="43" s="1"/>
  <c r="N122" i="43"/>
  <c r="O122" i="43"/>
  <c r="N121" i="43"/>
  <c r="O121" i="43" s="1"/>
  <c r="N120" i="43"/>
  <c r="O120" i="43"/>
  <c r="N119" i="43"/>
  <c r="O119" i="43" s="1"/>
  <c r="N118" i="43"/>
  <c r="O118" i="43"/>
  <c r="N117" i="43"/>
  <c r="O117" i="43" s="1"/>
  <c r="M116" i="43"/>
  <c r="L116" i="43"/>
  <c r="K116" i="43"/>
  <c r="J116" i="43"/>
  <c r="I116" i="43"/>
  <c r="H116" i="43"/>
  <c r="G116" i="43"/>
  <c r="F116" i="43"/>
  <c r="E116" i="43"/>
  <c r="D116" i="43"/>
  <c r="N115" i="43"/>
  <c r="O115" i="43" s="1"/>
  <c r="N114" i="43"/>
  <c r="O114" i="43"/>
  <c r="N113" i="43"/>
  <c r="O113" i="43" s="1"/>
  <c r="N112" i="43"/>
  <c r="O112" i="43"/>
  <c r="N111" i="43"/>
  <c r="O111" i="43" s="1"/>
  <c r="N110" i="43"/>
  <c r="O110" i="43"/>
  <c r="M109" i="43"/>
  <c r="L109" i="43"/>
  <c r="K109" i="43"/>
  <c r="J109" i="43"/>
  <c r="I109" i="43"/>
  <c r="H109" i="43"/>
  <c r="G109" i="43"/>
  <c r="F109" i="43"/>
  <c r="E109" i="43"/>
  <c r="D109" i="43"/>
  <c r="N108" i="43"/>
  <c r="O108" i="43"/>
  <c r="N107" i="43"/>
  <c r="O107" i="43" s="1"/>
  <c r="N106" i="43"/>
  <c r="O106" i="43"/>
  <c r="N105" i="43"/>
  <c r="O105" i="43" s="1"/>
  <c r="N104" i="43"/>
  <c r="O104" i="43"/>
  <c r="N103" i="43"/>
  <c r="O103" i="43" s="1"/>
  <c r="N102" i="43"/>
  <c r="O102" i="43"/>
  <c r="N101" i="43"/>
  <c r="O101" i="43" s="1"/>
  <c r="N100" i="43"/>
  <c r="O100" i="43"/>
  <c r="N99" i="43"/>
  <c r="O99" i="43" s="1"/>
  <c r="N98" i="43"/>
  <c r="O98" i="43"/>
  <c r="N97" i="43"/>
  <c r="O97" i="43" s="1"/>
  <c r="N96" i="43"/>
  <c r="O96" i="43"/>
  <c r="N95" i="43"/>
  <c r="O95" i="43" s="1"/>
  <c r="N94" i="43"/>
  <c r="O94" i="43"/>
  <c r="N93" i="43"/>
  <c r="O93" i="43" s="1"/>
  <c r="N92" i="43"/>
  <c r="O92" i="43"/>
  <c r="N91" i="43"/>
  <c r="O91" i="43" s="1"/>
  <c r="N90" i="43"/>
  <c r="O90" i="43"/>
  <c r="N89" i="43"/>
  <c r="O89" i="43" s="1"/>
  <c r="N88" i="43"/>
  <c r="O88" i="43"/>
  <c r="N87" i="43"/>
  <c r="O87" i="43" s="1"/>
  <c r="N86" i="43"/>
  <c r="O86" i="43"/>
  <c r="N85" i="43"/>
  <c r="O85" i="43" s="1"/>
  <c r="N84" i="43"/>
  <c r="O84" i="43"/>
  <c r="N83" i="43"/>
  <c r="O83" i="43" s="1"/>
  <c r="N82" i="43"/>
  <c r="O82" i="43"/>
  <c r="N81" i="43"/>
  <c r="O81" i="43" s="1"/>
  <c r="N80" i="43"/>
  <c r="O80" i="43"/>
  <c r="N79" i="43"/>
  <c r="O79" i="43" s="1"/>
  <c r="N78" i="43"/>
  <c r="O78" i="43"/>
  <c r="N77" i="43"/>
  <c r="O77" i="43" s="1"/>
  <c r="N76" i="43"/>
  <c r="O76" i="43"/>
  <c r="N75" i="43"/>
  <c r="O75" i="43" s="1"/>
  <c r="N74" i="43"/>
  <c r="O74" i="43"/>
  <c r="N73" i="43"/>
  <c r="O73" i="43" s="1"/>
  <c r="N72" i="43"/>
  <c r="O72" i="43"/>
  <c r="N71" i="43"/>
  <c r="O71" i="43" s="1"/>
  <c r="N70" i="43"/>
  <c r="O70" i="43"/>
  <c r="N69" i="43"/>
  <c r="O69" i="43" s="1"/>
  <c r="N68" i="43"/>
  <c r="O68" i="43"/>
  <c r="N67" i="43"/>
  <c r="O67" i="43" s="1"/>
  <c r="N66" i="43"/>
  <c r="O66" i="43"/>
  <c r="N65" i="43"/>
  <c r="O65" i="43" s="1"/>
  <c r="N64" i="43"/>
  <c r="O64" i="43"/>
  <c r="N63" i="43"/>
  <c r="O63" i="43" s="1"/>
  <c r="N62" i="43"/>
  <c r="O62" i="43"/>
  <c r="N61" i="43"/>
  <c r="O61" i="43" s="1"/>
  <c r="N60" i="43"/>
  <c r="O60" i="43"/>
  <c r="N59" i="43"/>
  <c r="O59" i="43" s="1"/>
  <c r="N58" i="43"/>
  <c r="O58" i="43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/>
  <c r="N53" i="43"/>
  <c r="O53" i="43" s="1"/>
  <c r="N52" i="43"/>
  <c r="O52" i="43"/>
  <c r="N51" i="43"/>
  <c r="O51" i="43" s="1"/>
  <c r="N50" i="43"/>
  <c r="O50" i="43"/>
  <c r="N49" i="43"/>
  <c r="O49" i="43" s="1"/>
  <c r="N48" i="43"/>
  <c r="O48" i="43"/>
  <c r="N47" i="43"/>
  <c r="O47" i="43" s="1"/>
  <c r="N46" i="43"/>
  <c r="O46" i="43"/>
  <c r="N45" i="43"/>
  <c r="O45" i="43" s="1"/>
  <c r="N44" i="43"/>
  <c r="O44" i="43"/>
  <c r="N43" i="43"/>
  <c r="O43" i="43" s="1"/>
  <c r="N42" i="43"/>
  <c r="O42" i="43"/>
  <c r="N41" i="43"/>
  <c r="O41" i="43" s="1"/>
  <c r="N40" i="43"/>
  <c r="O40" i="43"/>
  <c r="N39" i="43"/>
  <c r="O39" i="43" s="1"/>
  <c r="N38" i="43"/>
  <c r="O38" i="43"/>
  <c r="N37" i="43"/>
  <c r="O37" i="43" s="1"/>
  <c r="N36" i="43"/>
  <c r="O36" i="43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/>
  <c r="N29" i="43"/>
  <c r="O29" i="43" s="1"/>
  <c r="N28" i="43"/>
  <c r="O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H129" i="43" s="1"/>
  <c r="G24" i="43"/>
  <c r="F24" i="43"/>
  <c r="E24" i="43"/>
  <c r="D24" i="43"/>
  <c r="N23" i="43"/>
  <c r="O23" i="43" s="1"/>
  <c r="N22" i="43"/>
  <c r="O22" i="43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/>
  <c r="N13" i="43"/>
  <c r="O13" i="43" s="1"/>
  <c r="N12" i="43"/>
  <c r="O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111" i="42"/>
  <c r="O111" i="42"/>
  <c r="N110" i="42"/>
  <c r="O110" i="42" s="1"/>
  <c r="N109" i="42"/>
  <c r="O109" i="42"/>
  <c r="N108" i="42"/>
  <c r="O108" i="42" s="1"/>
  <c r="N107" i="42"/>
  <c r="O107" i="42"/>
  <c r="N106" i="42"/>
  <c r="O106" i="42" s="1"/>
  <c r="N105" i="42"/>
  <c r="O105" i="42"/>
  <c r="N104" i="42"/>
  <c r="O104" i="42" s="1"/>
  <c r="M103" i="42"/>
  <c r="L103" i="42"/>
  <c r="K103" i="42"/>
  <c r="J103" i="42"/>
  <c r="I103" i="42"/>
  <c r="H103" i="42"/>
  <c r="G103" i="42"/>
  <c r="F103" i="42"/>
  <c r="E103" i="42"/>
  <c r="D103" i="42"/>
  <c r="N102" i="42"/>
  <c r="O102" i="42" s="1"/>
  <c r="N101" i="42"/>
  <c r="O101" i="42"/>
  <c r="N100" i="42"/>
  <c r="O100" i="42" s="1"/>
  <c r="N99" i="42"/>
  <c r="O99" i="42"/>
  <c r="N98" i="42"/>
  <c r="O98" i="42" s="1"/>
  <c r="N97" i="42"/>
  <c r="O97" i="42"/>
  <c r="N96" i="42"/>
  <c r="O96" i="42" s="1"/>
  <c r="N95" i="42"/>
  <c r="O95" i="42"/>
  <c r="N94" i="42"/>
  <c r="O94" i="42" s="1"/>
  <c r="N93" i="42"/>
  <c r="O93" i="42"/>
  <c r="M92" i="42"/>
  <c r="L92" i="42"/>
  <c r="K92" i="42"/>
  <c r="J92" i="42"/>
  <c r="I92" i="42"/>
  <c r="H92" i="42"/>
  <c r="G92" i="42"/>
  <c r="F92" i="42"/>
  <c r="E92" i="42"/>
  <c r="D92" i="42"/>
  <c r="N91" i="42"/>
  <c r="O91" i="42"/>
  <c r="N90" i="42"/>
  <c r="O90" i="42" s="1"/>
  <c r="N89" i="42"/>
  <c r="O89" i="42"/>
  <c r="M88" i="42"/>
  <c r="L88" i="42"/>
  <c r="K88" i="42"/>
  <c r="J88" i="42"/>
  <c r="I88" i="42"/>
  <c r="H88" i="42"/>
  <c r="G88" i="42"/>
  <c r="F88" i="42"/>
  <c r="E88" i="42"/>
  <c r="D88" i="42"/>
  <c r="N87" i="42"/>
  <c r="O87" i="42"/>
  <c r="N86" i="42"/>
  <c r="O86" i="42" s="1"/>
  <c r="N85" i="42"/>
  <c r="O85" i="42"/>
  <c r="N84" i="42"/>
  <c r="O84" i="42" s="1"/>
  <c r="N83" i="42"/>
  <c r="O83" i="42"/>
  <c r="N82" i="42"/>
  <c r="O82" i="42" s="1"/>
  <c r="N81" i="42"/>
  <c r="O81" i="42"/>
  <c r="N80" i="42"/>
  <c r="O80" i="42" s="1"/>
  <c r="N79" i="42"/>
  <c r="O79" i="42"/>
  <c r="N78" i="42"/>
  <c r="O78" i="42" s="1"/>
  <c r="N77" i="42"/>
  <c r="O77" i="42"/>
  <c r="N76" i="42"/>
  <c r="O76" i="42" s="1"/>
  <c r="N75" i="42"/>
  <c r="O75" i="42"/>
  <c r="N74" i="42"/>
  <c r="O74" i="42" s="1"/>
  <c r="N73" i="42"/>
  <c r="O73" i="42"/>
  <c r="N72" i="42"/>
  <c r="O72" i="42" s="1"/>
  <c r="N71" i="42"/>
  <c r="O71" i="42"/>
  <c r="N70" i="42"/>
  <c r="O70" i="42" s="1"/>
  <c r="N69" i="42"/>
  <c r="O69" i="42"/>
  <c r="N68" i="42"/>
  <c r="O68" i="42" s="1"/>
  <c r="N67" i="42"/>
  <c r="O67" i="42"/>
  <c r="N66" i="42"/>
  <c r="O66" i="42" s="1"/>
  <c r="N65" i="42"/>
  <c r="O65" i="42"/>
  <c r="N64" i="42"/>
  <c r="O64" i="42" s="1"/>
  <c r="N63" i="42"/>
  <c r="O63" i="42"/>
  <c r="N62" i="42"/>
  <c r="O62" i="42" s="1"/>
  <c r="N61" i="42"/>
  <c r="O61" i="42"/>
  <c r="N60" i="42"/>
  <c r="O60" i="42" s="1"/>
  <c r="N59" i="42"/>
  <c r="O59" i="42"/>
  <c r="N58" i="42"/>
  <c r="O58" i="42" s="1"/>
  <c r="N57" i="42"/>
  <c r="O57" i="42"/>
  <c r="N56" i="42"/>
  <c r="O56" i="42" s="1"/>
  <c r="N55" i="42"/>
  <c r="O55" i="42"/>
  <c r="N54" i="42"/>
  <c r="O54" i="42" s="1"/>
  <c r="N53" i="42"/>
  <c r="O53" i="42"/>
  <c r="M52" i="42"/>
  <c r="L52" i="42"/>
  <c r="K52" i="42"/>
  <c r="J52" i="42"/>
  <c r="N52" i="42" s="1"/>
  <c r="O52" i="42" s="1"/>
  <c r="I52" i="42"/>
  <c r="H52" i="42"/>
  <c r="G52" i="42"/>
  <c r="F52" i="42"/>
  <c r="E52" i="42"/>
  <c r="D52" i="42"/>
  <c r="N51" i="42"/>
  <c r="O51" i="42"/>
  <c r="N50" i="42"/>
  <c r="O50" i="42" s="1"/>
  <c r="N49" i="42"/>
  <c r="O49" i="42"/>
  <c r="N48" i="42"/>
  <c r="O48" i="42" s="1"/>
  <c r="N47" i="42"/>
  <c r="O47" i="42"/>
  <c r="N46" i="42"/>
  <c r="O46" i="42" s="1"/>
  <c r="N45" i="42"/>
  <c r="O45" i="42"/>
  <c r="N44" i="42"/>
  <c r="O44" i="42" s="1"/>
  <c r="N43" i="42"/>
  <c r="O43" i="42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114" i="41"/>
  <c r="O114" i="41" s="1"/>
  <c r="N113" i="41"/>
  <c r="O113" i="41" s="1"/>
  <c r="N112" i="41"/>
  <c r="O112" i="41" s="1"/>
  <c r="N111" i="41"/>
  <c r="O111" i="41"/>
  <c r="N110" i="41"/>
  <c r="O110" i="41" s="1"/>
  <c r="N109" i="41"/>
  <c r="O109" i="41"/>
  <c r="N108" i="41"/>
  <c r="O108" i="41" s="1"/>
  <c r="M107" i="41"/>
  <c r="L107" i="41"/>
  <c r="K107" i="41"/>
  <c r="J107" i="41"/>
  <c r="I107" i="41"/>
  <c r="H107" i="41"/>
  <c r="G107" i="41"/>
  <c r="F107" i="41"/>
  <c r="E107" i="41"/>
  <c r="D107" i="41"/>
  <c r="N106" i="41"/>
  <c r="O106" i="41" s="1"/>
  <c r="N105" i="41"/>
  <c r="O105" i="41" s="1"/>
  <c r="N104" i="41"/>
  <c r="O104" i="41" s="1"/>
  <c r="N103" i="41"/>
  <c r="O103" i="41"/>
  <c r="N102" i="41"/>
  <c r="O102" i="41" s="1"/>
  <c r="N101" i="41"/>
  <c r="O101" i="41"/>
  <c r="N100" i="41"/>
  <c r="O100" i="41" s="1"/>
  <c r="N99" i="41"/>
  <c r="O99" i="41" s="1"/>
  <c r="N98" i="41"/>
  <c r="O98" i="41" s="1"/>
  <c r="M97" i="41"/>
  <c r="L97" i="41"/>
  <c r="K97" i="41"/>
  <c r="J97" i="41"/>
  <c r="I97" i="41"/>
  <c r="H97" i="41"/>
  <c r="G97" i="41"/>
  <c r="F97" i="41"/>
  <c r="E97" i="41"/>
  <c r="D97" i="41"/>
  <c r="N96" i="41"/>
  <c r="O96" i="41" s="1"/>
  <c r="N95" i="41"/>
  <c r="O95" i="41"/>
  <c r="N94" i="41"/>
  <c r="O94" i="41" s="1"/>
  <c r="N93" i="41"/>
  <c r="O93" i="41"/>
  <c r="N92" i="41"/>
  <c r="O92" i="41" s="1"/>
  <c r="N91" i="41"/>
  <c r="O91" i="41" s="1"/>
  <c r="M90" i="41"/>
  <c r="L90" i="41"/>
  <c r="K90" i="41"/>
  <c r="J90" i="41"/>
  <c r="I90" i="41"/>
  <c r="H90" i="41"/>
  <c r="G90" i="41"/>
  <c r="F90" i="41"/>
  <c r="E90" i="41"/>
  <c r="D90" i="41"/>
  <c r="N89" i="41"/>
  <c r="O89" i="41" s="1"/>
  <c r="N88" i="41"/>
  <c r="O88" i="41" s="1"/>
  <c r="N87" i="41"/>
  <c r="O87" i="41"/>
  <c r="N86" i="41"/>
  <c r="O86" i="41" s="1"/>
  <c r="N85" i="41"/>
  <c r="O85" i="41"/>
  <c r="N84" i="41"/>
  <c r="O84" i="41" s="1"/>
  <c r="N83" i="41"/>
  <c r="O83" i="41" s="1"/>
  <c r="N82" i="41"/>
  <c r="O82" i="41" s="1"/>
  <c r="N81" i="41"/>
  <c r="O81" i="41"/>
  <c r="N80" i="41"/>
  <c r="O80" i="41" s="1"/>
  <c r="N79" i="41"/>
  <c r="O79" i="41"/>
  <c r="N78" i="41"/>
  <c r="O78" i="41" s="1"/>
  <c r="N77" i="41"/>
  <c r="O77" i="41" s="1"/>
  <c r="N76" i="41"/>
  <c r="O76" i="41" s="1"/>
  <c r="N75" i="41"/>
  <c r="O75" i="41"/>
  <c r="N74" i="41"/>
  <c r="O74" i="41" s="1"/>
  <c r="N73" i="41"/>
  <c r="O73" i="4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23" i="40"/>
  <c r="O123" i="40" s="1"/>
  <c r="N122" i="40"/>
  <c r="O122" i="40" s="1"/>
  <c r="N121" i="40"/>
  <c r="O121" i="40" s="1"/>
  <c r="M120" i="40"/>
  <c r="L120" i="40"/>
  <c r="K120" i="40"/>
  <c r="J120" i="40"/>
  <c r="I120" i="40"/>
  <c r="H120" i="40"/>
  <c r="G120" i="40"/>
  <c r="F120" i="40"/>
  <c r="E120" i="40"/>
  <c r="D120" i="40"/>
  <c r="N119" i="40"/>
  <c r="O119" i="40" s="1"/>
  <c r="N118" i="40"/>
  <c r="O118" i="40"/>
  <c r="N117" i="40"/>
  <c r="O117" i="40" s="1"/>
  <c r="N116" i="40"/>
  <c r="O116" i="40"/>
  <c r="N115" i="40"/>
  <c r="O115" i="40" s="1"/>
  <c r="N114" i="40"/>
  <c r="O114" i="40" s="1"/>
  <c r="N113" i="40"/>
  <c r="O113" i="40" s="1"/>
  <c r="N112" i="40"/>
  <c r="O112" i="40"/>
  <c r="M111" i="40"/>
  <c r="L111" i="40"/>
  <c r="K111" i="40"/>
  <c r="J111" i="40"/>
  <c r="I111" i="40"/>
  <c r="H111" i="40"/>
  <c r="G111" i="40"/>
  <c r="F111" i="40"/>
  <c r="E111" i="40"/>
  <c r="D111" i="40"/>
  <c r="N110" i="40"/>
  <c r="O110" i="40"/>
  <c r="N109" i="40"/>
  <c r="O109" i="40" s="1"/>
  <c r="N108" i="40"/>
  <c r="O108" i="40"/>
  <c r="N107" i="40"/>
  <c r="O107" i="40" s="1"/>
  <c r="N106" i="40"/>
  <c r="O106" i="40" s="1"/>
  <c r="N105" i="40"/>
  <c r="O105" i="40" s="1"/>
  <c r="M104" i="40"/>
  <c r="L104" i="40"/>
  <c r="K104" i="40"/>
  <c r="J104" i="40"/>
  <c r="I104" i="40"/>
  <c r="H104" i="40"/>
  <c r="G104" i="40"/>
  <c r="F104" i="40"/>
  <c r="E104" i="40"/>
  <c r="D104" i="40"/>
  <c r="N104" i="40" s="1"/>
  <c r="O104" i="40" s="1"/>
  <c r="N103" i="40"/>
  <c r="O103" i="40"/>
  <c r="N102" i="40"/>
  <c r="O102" i="40" s="1"/>
  <c r="N101" i="40"/>
  <c r="O101" i="40"/>
  <c r="N100" i="40"/>
  <c r="O100" i="40" s="1"/>
  <c r="N99" i="40"/>
  <c r="O99" i="40" s="1"/>
  <c r="N98" i="40"/>
  <c r="O98" i="40" s="1"/>
  <c r="N97" i="40"/>
  <c r="O97" i="40"/>
  <c r="N96" i="40"/>
  <c r="O96" i="40" s="1"/>
  <c r="N95" i="40"/>
  <c r="O95" i="40"/>
  <c r="N94" i="40"/>
  <c r="O94" i="40" s="1"/>
  <c r="N93" i="40"/>
  <c r="O93" i="40" s="1"/>
  <c r="N92" i="40"/>
  <c r="O92" i="40" s="1"/>
  <c r="N91" i="40"/>
  <c r="O91" i="40"/>
  <c r="N90" i="40"/>
  <c r="O90" i="40" s="1"/>
  <c r="N89" i="40"/>
  <c r="O89" i="40"/>
  <c r="N88" i="40"/>
  <c r="O88" i="40" s="1"/>
  <c r="N87" i="40"/>
  <c r="O87" i="40" s="1"/>
  <c r="N86" i="40"/>
  <c r="O86" i="40" s="1"/>
  <c r="N85" i="40"/>
  <c r="O85" i="40"/>
  <c r="N84" i="40"/>
  <c r="O84" i="40" s="1"/>
  <c r="N83" i="40"/>
  <c r="O83" i="40"/>
  <c r="N82" i="40"/>
  <c r="O82" i="40" s="1"/>
  <c r="N81" i="40"/>
  <c r="O81" i="40" s="1"/>
  <c r="N80" i="40"/>
  <c r="O80" i="40" s="1"/>
  <c r="N79" i="40"/>
  <c r="O79" i="40"/>
  <c r="N78" i="40"/>
  <c r="O78" i="40" s="1"/>
  <c r="N77" i="40"/>
  <c r="O77" i="40"/>
  <c r="N76" i="40"/>
  <c r="O76" i="40" s="1"/>
  <c r="N75" i="40"/>
  <c r="O75" i="40" s="1"/>
  <c r="N74" i="40"/>
  <c r="O74" i="40" s="1"/>
  <c r="N73" i="40"/>
  <c r="O73" i="40"/>
  <c r="N72" i="40"/>
  <c r="O72" i="40" s="1"/>
  <c r="N71" i="40"/>
  <c r="O71" i="40"/>
  <c r="N70" i="40"/>
  <c r="O70" i="40" s="1"/>
  <c r="N69" i="40"/>
  <c r="O69" i="40" s="1"/>
  <c r="N68" i="40"/>
  <c r="O68" i="40" s="1"/>
  <c r="N67" i="40"/>
  <c r="O67" i="40"/>
  <c r="N66" i="40"/>
  <c r="O66" i="40" s="1"/>
  <c r="N65" i="40"/>
  <c r="O65" i="40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/>
  <c r="N54" i="40"/>
  <c r="O54" i="40" s="1"/>
  <c r="M53" i="40"/>
  <c r="L53" i="40"/>
  <c r="K53" i="40"/>
  <c r="J53" i="40"/>
  <c r="I53" i="40"/>
  <c r="H53" i="40"/>
  <c r="G53" i="40"/>
  <c r="G124" i="40"/>
  <c r="F53" i="40"/>
  <c r="E53" i="40"/>
  <c r="D53" i="40"/>
  <c r="N52" i="40"/>
  <c r="O52" i="40" s="1"/>
  <c r="N51" i="40"/>
  <c r="O51" i="40" s="1"/>
  <c r="N50" i="40"/>
  <c r="O50" i="40"/>
  <c r="N49" i="40"/>
  <c r="O49" i="40"/>
  <c r="N48" i="40"/>
  <c r="O48" i="40" s="1"/>
  <c r="N47" i="40"/>
  <c r="O47" i="40"/>
  <c r="N46" i="40"/>
  <c r="O46" i="40" s="1"/>
  <c r="N45" i="40"/>
  <c r="O45" i="40" s="1"/>
  <c r="N44" i="40"/>
  <c r="O44" i="40"/>
  <c r="N43" i="40"/>
  <c r="O43" i="40"/>
  <c r="N42" i="40"/>
  <c r="O42" i="40" s="1"/>
  <c r="N41" i="40"/>
  <c r="O41" i="40"/>
  <c r="N40" i="40"/>
  <c r="O40" i="40" s="1"/>
  <c r="N39" i="40"/>
  <c r="O39" i="40" s="1"/>
  <c r="N38" i="40"/>
  <c r="O38" i="40"/>
  <c r="N37" i="40"/>
  <c r="O37" i="40"/>
  <c r="N36" i="40"/>
  <c r="O36" i="40" s="1"/>
  <c r="N35" i="40"/>
  <c r="O35" i="40"/>
  <c r="N34" i="40"/>
  <c r="O34" i="40" s="1"/>
  <c r="N33" i="40"/>
  <c r="O33" i="40" s="1"/>
  <c r="N32" i="40"/>
  <c r="O32" i="40"/>
  <c r="N31" i="40"/>
  <c r="O31" i="40"/>
  <c r="N30" i="40"/>
  <c r="O30" i="40" s="1"/>
  <c r="N29" i="40"/>
  <c r="O29" i="40"/>
  <c r="N28" i="40"/>
  <c r="O28" i="40" s="1"/>
  <c r="N27" i="40"/>
  <c r="O27" i="40" s="1"/>
  <c r="N26" i="40"/>
  <c r="O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/>
  <c r="N14" i="40"/>
  <c r="O14" i="40" s="1"/>
  <c r="N13" i="40"/>
  <c r="O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L5" i="40"/>
  <c r="K5" i="40"/>
  <c r="K124" i="40" s="1"/>
  <c r="J5" i="40"/>
  <c r="I5" i="40"/>
  <c r="H5" i="40"/>
  <c r="H124" i="40" s="1"/>
  <c r="G5" i="40"/>
  <c r="N5" i="40" s="1"/>
  <c r="O5" i="40" s="1"/>
  <c r="F5" i="40"/>
  <c r="E5" i="40"/>
  <c r="D5" i="40"/>
  <c r="N122" i="39"/>
  <c r="O122" i="39" s="1"/>
  <c r="N121" i="39"/>
  <c r="O121" i="39"/>
  <c r="N120" i="39"/>
  <c r="O120" i="39"/>
  <c r="M119" i="39"/>
  <c r="L119" i="39"/>
  <c r="K119" i="39"/>
  <c r="J119" i="39"/>
  <c r="I119" i="39"/>
  <c r="H119" i="39"/>
  <c r="G119" i="39"/>
  <c r="F119" i="39"/>
  <c r="E119" i="39"/>
  <c r="D119" i="39"/>
  <c r="N118" i="39"/>
  <c r="O118" i="39" s="1"/>
  <c r="N117" i="39"/>
  <c r="O117" i="39"/>
  <c r="N116" i="39"/>
  <c r="O116" i="39" s="1"/>
  <c r="N115" i="39"/>
  <c r="O115" i="39" s="1"/>
  <c r="N114" i="39"/>
  <c r="O114" i="39"/>
  <c r="N113" i="39"/>
  <c r="O113" i="39"/>
  <c r="N112" i="39"/>
  <c r="O112" i="39" s="1"/>
  <c r="N111" i="39"/>
  <c r="O111" i="39"/>
  <c r="M110" i="39"/>
  <c r="L110" i="39"/>
  <c r="K110" i="39"/>
  <c r="J110" i="39"/>
  <c r="I110" i="39"/>
  <c r="H110" i="39"/>
  <c r="G110" i="39"/>
  <c r="F110" i="39"/>
  <c r="E110" i="39"/>
  <c r="D110" i="39"/>
  <c r="N109" i="39"/>
  <c r="O109" i="39"/>
  <c r="N108" i="39"/>
  <c r="O108" i="39" s="1"/>
  <c r="N107" i="39"/>
  <c r="O107" i="39" s="1"/>
  <c r="N106" i="39"/>
  <c r="O106" i="39"/>
  <c r="N105" i="39"/>
  <c r="O105" i="39"/>
  <c r="N104" i="39"/>
  <c r="O104" i="39" s="1"/>
  <c r="M103" i="39"/>
  <c r="L103" i="39"/>
  <c r="K103" i="39"/>
  <c r="J103" i="39"/>
  <c r="I103" i="39"/>
  <c r="H103" i="39"/>
  <c r="G103" i="39"/>
  <c r="F103" i="39"/>
  <c r="E103" i="39"/>
  <c r="N103" i="39"/>
  <c r="O103" i="39"/>
  <c r="D103" i="39"/>
  <c r="N102" i="39"/>
  <c r="O102" i="39"/>
  <c r="N101" i="39"/>
  <c r="O101" i="39" s="1"/>
  <c r="N100" i="39"/>
  <c r="O100" i="39" s="1"/>
  <c r="N99" i="39"/>
  <c r="O99" i="39"/>
  <c r="N98" i="39"/>
  <c r="O98" i="39"/>
  <c r="N97" i="39"/>
  <c r="O97" i="39" s="1"/>
  <c r="N96" i="39"/>
  <c r="O96" i="39"/>
  <c r="N95" i="39"/>
  <c r="O95" i="39" s="1"/>
  <c r="N94" i="39"/>
  <c r="O94" i="39" s="1"/>
  <c r="N93" i="39"/>
  <c r="O93" i="39"/>
  <c r="N92" i="39"/>
  <c r="O92" i="39"/>
  <c r="N91" i="39"/>
  <c r="O91" i="39" s="1"/>
  <c r="N90" i="39"/>
  <c r="O90" i="39"/>
  <c r="N89" i="39"/>
  <c r="O89" i="39" s="1"/>
  <c r="N88" i="39"/>
  <c r="O88" i="39" s="1"/>
  <c r="N87" i="39"/>
  <c r="O87" i="39"/>
  <c r="N86" i="39"/>
  <c r="O86" i="39"/>
  <c r="N85" i="39"/>
  <c r="O85" i="39" s="1"/>
  <c r="N84" i="39"/>
  <c r="O84" i="39"/>
  <c r="N83" i="39"/>
  <c r="O83" i="39" s="1"/>
  <c r="N82" i="39"/>
  <c r="O82" i="39" s="1"/>
  <c r="N81" i="39"/>
  <c r="O81" i="39"/>
  <c r="N80" i="39"/>
  <c r="O80" i="39"/>
  <c r="N79" i="39"/>
  <c r="O79" i="39" s="1"/>
  <c r="N78" i="39"/>
  <c r="O78" i="39"/>
  <c r="N77" i="39"/>
  <c r="O77" i="39" s="1"/>
  <c r="N76" i="39"/>
  <c r="O76" i="39" s="1"/>
  <c r="N75" i="39"/>
  <c r="O75" i="39"/>
  <c r="N74" i="39"/>
  <c r="O74" i="39"/>
  <c r="N73" i="39"/>
  <c r="O73" i="39" s="1"/>
  <c r="N72" i="39"/>
  <c r="O72" i="39"/>
  <c r="N71" i="39"/>
  <c r="O71" i="39" s="1"/>
  <c r="N70" i="39"/>
  <c r="O70" i="39" s="1"/>
  <c r="N69" i="39"/>
  <c r="O69" i="39"/>
  <c r="N68" i="39"/>
  <c r="O68" i="39" s="1"/>
  <c r="N67" i="39"/>
  <c r="O67" i="39" s="1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N53" i="39"/>
  <c r="O53" i="39" s="1"/>
  <c r="F53" i="39"/>
  <c r="E53" i="39"/>
  <c r="D53" i="39"/>
  <c r="N52" i="39"/>
  <c r="O52" i="39" s="1"/>
  <c r="N51" i="39"/>
  <c r="O51" i="39" s="1"/>
  <c r="N50" i="39"/>
  <c r="O50" i="39"/>
  <c r="N49" i="39"/>
  <c r="O49" i="39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K123" i="39" s="1"/>
  <c r="J5" i="39"/>
  <c r="I5" i="39"/>
  <c r="H5" i="39"/>
  <c r="G5" i="39"/>
  <c r="F5" i="39"/>
  <c r="E5" i="39"/>
  <c r="D5" i="39"/>
  <c r="N118" i="38"/>
  <c r="O118" i="38" s="1"/>
  <c r="N117" i="38"/>
  <c r="O117" i="38" s="1"/>
  <c r="N116" i="38"/>
  <c r="O116" i="38" s="1"/>
  <c r="M115" i="38"/>
  <c r="L115" i="38"/>
  <c r="K115" i="38"/>
  <c r="J115" i="38"/>
  <c r="I115" i="38"/>
  <c r="H115" i="38"/>
  <c r="G115" i="38"/>
  <c r="F115" i="38"/>
  <c r="E115" i="38"/>
  <c r="D115" i="38"/>
  <c r="N114" i="38"/>
  <c r="O114" i="38" s="1"/>
  <c r="N113" i="38"/>
  <c r="O113" i="38" s="1"/>
  <c r="N112" i="38"/>
  <c r="O112" i="38" s="1"/>
  <c r="N111" i="38"/>
  <c r="O111" i="38" s="1"/>
  <c r="N110" i="38"/>
  <c r="O110" i="38" s="1"/>
  <c r="N109" i="38"/>
  <c r="O109" i="38"/>
  <c r="N108" i="38"/>
  <c r="O108" i="38" s="1"/>
  <c r="N107" i="38"/>
  <c r="O107" i="38" s="1"/>
  <c r="M106" i="38"/>
  <c r="L106" i="38"/>
  <c r="K106" i="38"/>
  <c r="J106" i="38"/>
  <c r="I106" i="38"/>
  <c r="H106" i="38"/>
  <c r="G106" i="38"/>
  <c r="N106" i="38" s="1"/>
  <c r="O106" i="38" s="1"/>
  <c r="F106" i="38"/>
  <c r="E106" i="38"/>
  <c r="D106" i="38"/>
  <c r="N105" i="38"/>
  <c r="O105" i="38" s="1"/>
  <c r="N104" i="38"/>
  <c r="O104" i="38" s="1"/>
  <c r="N103" i="38"/>
  <c r="O103" i="38" s="1"/>
  <c r="N102" i="38"/>
  <c r="O102" i="38" s="1"/>
  <c r="N101" i="38"/>
  <c r="O101" i="38"/>
  <c r="N100" i="38"/>
  <c r="O100" i="38"/>
  <c r="M99" i="38"/>
  <c r="L99" i="38"/>
  <c r="K99" i="38"/>
  <c r="J99" i="38"/>
  <c r="I99" i="38"/>
  <c r="H99" i="38"/>
  <c r="G99" i="38"/>
  <c r="F99" i="38"/>
  <c r="E99" i="38"/>
  <c r="D99" i="38"/>
  <c r="N98" i="38"/>
  <c r="O98" i="38" s="1"/>
  <c r="N97" i="38"/>
  <c r="O97" i="38" s="1"/>
  <c r="N96" i="38"/>
  <c r="O96" i="38" s="1"/>
  <c r="N95" i="38"/>
  <c r="O95" i="38" s="1"/>
  <c r="N94" i="38"/>
  <c r="O94" i="38"/>
  <c r="N93" i="38"/>
  <c r="O93" i="38" s="1"/>
  <c r="N92" i="38"/>
  <c r="O92" i="38" s="1"/>
  <c r="N91" i="38"/>
  <c r="O91" i="38" s="1"/>
  <c r="N90" i="38"/>
  <c r="O90" i="38" s="1"/>
  <c r="N89" i="38"/>
  <c r="O89" i="38" s="1"/>
  <c r="N88" i="38"/>
  <c r="O88" i="38"/>
  <c r="N87" i="38"/>
  <c r="O87" i="38" s="1"/>
  <c r="N86" i="38"/>
  <c r="O86" i="38" s="1"/>
  <c r="N85" i="38"/>
  <c r="O85" i="38" s="1"/>
  <c r="N84" i="38"/>
  <c r="O84" i="38" s="1"/>
  <c r="N83" i="38"/>
  <c r="O83" i="38" s="1"/>
  <c r="N82" i="38"/>
  <c r="O82" i="38"/>
  <c r="N81" i="38"/>
  <c r="O81" i="38" s="1"/>
  <c r="N80" i="38"/>
  <c r="O80" i="38" s="1"/>
  <c r="N79" i="38"/>
  <c r="O79" i="38" s="1"/>
  <c r="N78" i="38"/>
  <c r="O78" i="38" s="1"/>
  <c r="N77" i="38"/>
  <c r="O77" i="38" s="1"/>
  <c r="N76" i="38"/>
  <c r="O76" i="38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N17" i="38" s="1"/>
  <c r="O17" i="38" s="1"/>
  <c r="F17" i="38"/>
  <c r="F119" i="38"/>
  <c r="E17" i="38"/>
  <c r="D17" i="38"/>
  <c r="N16" i="38"/>
  <c r="O16" i="38"/>
  <c r="N15" i="38"/>
  <c r="O15" i="38"/>
  <c r="N14" i="38"/>
  <c r="O14" i="38"/>
  <c r="N13" i="38"/>
  <c r="O13" i="38"/>
  <c r="N12" i="38"/>
  <c r="O12" i="38"/>
  <c r="N11" i="38"/>
  <c r="O11" i="38" s="1"/>
  <c r="N10" i="38"/>
  <c r="O10" i="38"/>
  <c r="N9" i="38"/>
  <c r="O9" i="38"/>
  <c r="N8" i="38"/>
  <c r="O8" i="38"/>
  <c r="N7" i="38"/>
  <c r="O7" i="38"/>
  <c r="N6" i="38"/>
  <c r="O6" i="38"/>
  <c r="M5" i="38"/>
  <c r="L5" i="38"/>
  <c r="L119" i="38" s="1"/>
  <c r="K5" i="38"/>
  <c r="K119" i="38" s="1"/>
  <c r="J5" i="38"/>
  <c r="J119" i="38" s="1"/>
  <c r="I5" i="38"/>
  <c r="I119" i="38" s="1"/>
  <c r="H5" i="38"/>
  <c r="H119" i="38" s="1"/>
  <c r="G5" i="38"/>
  <c r="F5" i="38"/>
  <c r="E5" i="38"/>
  <c r="D5" i="38"/>
  <c r="N100" i="37"/>
  <c r="O100" i="37" s="1"/>
  <c r="N99" i="37"/>
  <c r="O99" i="37" s="1"/>
  <c r="M98" i="37"/>
  <c r="L98" i="37"/>
  <c r="K98" i="37"/>
  <c r="J98" i="37"/>
  <c r="I98" i="37"/>
  <c r="H98" i="37"/>
  <c r="G98" i="37"/>
  <c r="N98" i="37" s="1"/>
  <c r="O98" i="37" s="1"/>
  <c r="F98" i="37"/>
  <c r="E98" i="37"/>
  <c r="D98" i="37"/>
  <c r="N97" i="37"/>
  <c r="O97" i="37"/>
  <c r="N96" i="37"/>
  <c r="O96" i="37"/>
  <c r="N95" i="37"/>
  <c r="O95" i="37"/>
  <c r="N94" i="37"/>
  <c r="O94" i="37"/>
  <c r="N93" i="37"/>
  <c r="O93" i="37"/>
  <c r="N92" i="37"/>
  <c r="O92" i="37" s="1"/>
  <c r="N91" i="37"/>
  <c r="O91" i="37"/>
  <c r="N90" i="37"/>
  <c r="O90" i="37"/>
  <c r="M89" i="37"/>
  <c r="L89" i="37"/>
  <c r="K89" i="37"/>
  <c r="J89" i="37"/>
  <c r="J101" i="37" s="1"/>
  <c r="I89" i="37"/>
  <c r="H89" i="37"/>
  <c r="G89" i="37"/>
  <c r="F89" i="37"/>
  <c r="E89" i="37"/>
  <c r="D89" i="37"/>
  <c r="N88" i="37"/>
  <c r="O88" i="37"/>
  <c r="N87" i="37"/>
  <c r="O87" i="37"/>
  <c r="N86" i="37"/>
  <c r="O86" i="37"/>
  <c r="N85" i="37"/>
  <c r="O85" i="37"/>
  <c r="N84" i="37"/>
  <c r="O84" i="37" s="1"/>
  <c r="N83" i="37"/>
  <c r="O83" i="37"/>
  <c r="M82" i="37"/>
  <c r="L82" i="37"/>
  <c r="K82" i="37"/>
  <c r="J82" i="37"/>
  <c r="I82" i="37"/>
  <c r="H82" i="37"/>
  <c r="G82" i="37"/>
  <c r="F82" i="37"/>
  <c r="E82" i="37"/>
  <c r="D82" i="37"/>
  <c r="N81" i="37"/>
  <c r="O81" i="37"/>
  <c r="N80" i="37"/>
  <c r="O80" i="37"/>
  <c r="N79" i="37"/>
  <c r="O79" i="37"/>
  <c r="N78" i="37"/>
  <c r="O78" i="37"/>
  <c r="N77" i="37"/>
  <c r="O77" i="37"/>
  <c r="N76" i="37"/>
  <c r="O76" i="37" s="1"/>
  <c r="N75" i="37"/>
  <c r="O75" i="37"/>
  <c r="N74" i="37"/>
  <c r="O74" i="37"/>
  <c r="N73" i="37"/>
  <c r="O73" i="37"/>
  <c r="N72" i="37"/>
  <c r="O72" i="37"/>
  <c r="N71" i="37"/>
  <c r="O71" i="37"/>
  <c r="N70" i="37"/>
  <c r="O70" i="37" s="1"/>
  <c r="N69" i="37"/>
  <c r="O69" i="37"/>
  <c r="N68" i="37"/>
  <c r="O68" i="37"/>
  <c r="N67" i="37"/>
  <c r="O67" i="37"/>
  <c r="N66" i="37"/>
  <c r="O66" i="37"/>
  <c r="N65" i="37"/>
  <c r="O65" i="37"/>
  <c r="N64" i="37"/>
  <c r="O64" i="37" s="1"/>
  <c r="N63" i="37"/>
  <c r="O63" i="37" s="1"/>
  <c r="N62" i="37"/>
  <c r="O62" i="37"/>
  <c r="N61" i="37"/>
  <c r="O61" i="37"/>
  <c r="N60" i="37"/>
  <c r="O60" i="37"/>
  <c r="N59" i="37"/>
  <c r="O59" i="37"/>
  <c r="N58" i="37"/>
  <c r="O58" i="37" s="1"/>
  <c r="N57" i="37"/>
  <c r="O57" i="37" s="1"/>
  <c r="N56" i="37"/>
  <c r="O56" i="37"/>
  <c r="N55" i="37"/>
  <c r="O55" i="37"/>
  <c r="N54" i="37"/>
  <c r="O54" i="37"/>
  <c r="M53" i="37"/>
  <c r="L53" i="37"/>
  <c r="K53" i="37"/>
  <c r="J53" i="37"/>
  <c r="I53" i="37"/>
  <c r="H53" i="37"/>
  <c r="G53" i="37"/>
  <c r="F53" i="37"/>
  <c r="E53" i="37"/>
  <c r="D53" i="37"/>
  <c r="N53" i="37" s="1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N24" i="37" s="1"/>
  <c r="O24" i="37" s="1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N18" i="37" s="1"/>
  <c r="O18" i="37" s="1"/>
  <c r="E18" i="37"/>
  <c r="D18" i="37"/>
  <c r="N17" i="37"/>
  <c r="O17" i="37" s="1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101" i="37" s="1"/>
  <c r="L5" i="37"/>
  <c r="K5" i="37"/>
  <c r="K101" i="37" s="1"/>
  <c r="J5" i="37"/>
  <c r="I5" i="37"/>
  <c r="I101" i="37" s="1"/>
  <c r="H5" i="37"/>
  <c r="G5" i="37"/>
  <c r="F5" i="37"/>
  <c r="E5" i="37"/>
  <c r="E101" i="37" s="1"/>
  <c r="D5" i="37"/>
  <c r="D101" i="37" s="1"/>
  <c r="N8" i="36"/>
  <c r="O8" i="36" s="1"/>
  <c r="N122" i="36"/>
  <c r="O122" i="36" s="1"/>
  <c r="N121" i="36"/>
  <c r="O121" i="36" s="1"/>
  <c r="N120" i="36"/>
  <c r="O120" i="36" s="1"/>
  <c r="N119" i="36"/>
  <c r="O119" i="36" s="1"/>
  <c r="N118" i="36"/>
  <c r="O118" i="36" s="1"/>
  <c r="N117" i="36"/>
  <c r="O117" i="36" s="1"/>
  <c r="M116" i="36"/>
  <c r="L116" i="36"/>
  <c r="K116" i="36"/>
  <c r="J116" i="36"/>
  <c r="I116" i="36"/>
  <c r="H116" i="36"/>
  <c r="G116" i="36"/>
  <c r="F116" i="36"/>
  <c r="E116" i="36"/>
  <c r="N116" i="36" s="1"/>
  <c r="O116" i="36" s="1"/>
  <c r="D116" i="36"/>
  <c r="N115" i="36"/>
  <c r="O115" i="36" s="1"/>
  <c r="N114" i="36"/>
  <c r="O114" i="36" s="1"/>
  <c r="N113" i="36"/>
  <c r="O113" i="36" s="1"/>
  <c r="N112" i="36"/>
  <c r="O112" i="36" s="1"/>
  <c r="N111" i="36"/>
  <c r="O111" i="36" s="1"/>
  <c r="N110" i="36"/>
  <c r="O110" i="36" s="1"/>
  <c r="N109" i="36"/>
  <c r="O109" i="36" s="1"/>
  <c r="N108" i="36"/>
  <c r="O108" i="36" s="1"/>
  <c r="N107" i="36"/>
  <c r="O107" i="36" s="1"/>
  <c r="M106" i="36"/>
  <c r="L106" i="36"/>
  <c r="K106" i="36"/>
  <c r="J106" i="36"/>
  <c r="I106" i="36"/>
  <c r="H106" i="36"/>
  <c r="G106" i="36"/>
  <c r="F106" i="36"/>
  <c r="E106" i="36"/>
  <c r="D106" i="36"/>
  <c r="N105" i="36"/>
  <c r="O105" i="36"/>
  <c r="N104" i="36"/>
  <c r="O104" i="36"/>
  <c r="N103" i="36"/>
  <c r="O103" i="36"/>
  <c r="N102" i="36"/>
  <c r="O102" i="36"/>
  <c r="N101" i="36"/>
  <c r="O101" i="36"/>
  <c r="N100" i="36"/>
  <c r="O100" i="36" s="1"/>
  <c r="M99" i="36"/>
  <c r="L99" i="36"/>
  <c r="K99" i="36"/>
  <c r="J99" i="36"/>
  <c r="I99" i="36"/>
  <c r="H99" i="36"/>
  <c r="G99" i="36"/>
  <c r="F99" i="36"/>
  <c r="N99" i="36" s="1"/>
  <c r="O99" i="36" s="1"/>
  <c r="E99" i="36"/>
  <c r="D99" i="36"/>
  <c r="N98" i="36"/>
  <c r="O98" i="36" s="1"/>
  <c r="N97" i="36"/>
  <c r="O97" i="36"/>
  <c r="N96" i="36"/>
  <c r="O96" i="36"/>
  <c r="N95" i="36"/>
  <c r="O95" i="36"/>
  <c r="N94" i="36"/>
  <c r="O94" i="36"/>
  <c r="N93" i="36"/>
  <c r="O93" i="36" s="1"/>
  <c r="N92" i="36"/>
  <c r="O92" i="36" s="1"/>
  <c r="N91" i="36"/>
  <c r="O91" i="36"/>
  <c r="N90" i="36"/>
  <c r="O90" i="36"/>
  <c r="N89" i="36"/>
  <c r="O89" i="36"/>
  <c r="N88" i="36"/>
  <c r="O88" i="36"/>
  <c r="N87" i="36"/>
  <c r="O87" i="36" s="1"/>
  <c r="N86" i="36"/>
  <c r="O86" i="36" s="1"/>
  <c r="N85" i="36"/>
  <c r="O85" i="36"/>
  <c r="N84" i="36"/>
  <c r="O84" i="36"/>
  <c r="N83" i="36"/>
  <c r="O83" i="36"/>
  <c r="N82" i="36"/>
  <c r="O82" i="36" s="1"/>
  <c r="N81" i="36"/>
  <c r="O81" i="36" s="1"/>
  <c r="N80" i="36"/>
  <c r="O80" i="36" s="1"/>
  <c r="N79" i="36"/>
  <c r="O79" i="36"/>
  <c r="N78" i="36"/>
  <c r="O78" i="36" s="1"/>
  <c r="N77" i="36"/>
  <c r="O77" i="36"/>
  <c r="N76" i="36"/>
  <c r="O76" i="36"/>
  <c r="N75" i="36"/>
  <c r="O75" i="36" s="1"/>
  <c r="N74" i="36"/>
  <c r="O74" i="36"/>
  <c r="N73" i="36"/>
  <c r="O73" i="36" s="1"/>
  <c r="N72" i="36"/>
  <c r="O72" i="36" s="1"/>
  <c r="N71" i="36"/>
  <c r="O71" i="36"/>
  <c r="N70" i="36"/>
  <c r="O70" i="36" s="1"/>
  <c r="N69" i="36"/>
  <c r="O69" i="36"/>
  <c r="N68" i="36"/>
  <c r="O68" i="36"/>
  <c r="N67" i="36"/>
  <c r="O67" i="36" s="1"/>
  <c r="N66" i="36"/>
  <c r="O66" i="36" s="1"/>
  <c r="N65" i="36"/>
  <c r="O65" i="36"/>
  <c r="N64" i="36"/>
  <c r="O64" i="36" s="1"/>
  <c r="N63" i="36"/>
  <c r="O63" i="36"/>
  <c r="N62" i="36"/>
  <c r="O62" i="36"/>
  <c r="N61" i="36"/>
  <c r="O61" i="36" s="1"/>
  <c r="N60" i="36"/>
  <c r="O60" i="36" s="1"/>
  <c r="N59" i="36"/>
  <c r="O59" i="36"/>
  <c r="N58" i="36"/>
  <c r="O58" i="36" s="1"/>
  <c r="N57" i="36"/>
  <c r="O57" i="36"/>
  <c r="N56" i="36"/>
  <c r="O56" i="36"/>
  <c r="N55" i="36"/>
  <c r="O55" i="36" s="1"/>
  <c r="N54" i="36"/>
  <c r="O54" i="36" s="1"/>
  <c r="N53" i="36"/>
  <c r="O53" i="36"/>
  <c r="M52" i="36"/>
  <c r="L52" i="36"/>
  <c r="K52" i="36"/>
  <c r="J52" i="36"/>
  <c r="I52" i="36"/>
  <c r="H52" i="36"/>
  <c r="G52" i="36"/>
  <c r="N52" i="36" s="1"/>
  <c r="O52" i="36" s="1"/>
  <c r="F52" i="36"/>
  <c r="E52" i="36"/>
  <c r="D52" i="36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/>
  <c r="N45" i="36"/>
  <c r="O45" i="36" s="1"/>
  <c r="N44" i="36"/>
  <c r="O44" i="36" s="1"/>
  <c r="N43" i="36"/>
  <c r="O43" i="36"/>
  <c r="N42" i="36"/>
  <c r="O42" i="36" s="1"/>
  <c r="N41" i="36"/>
  <c r="O41" i="36" s="1"/>
  <c r="N40" i="36"/>
  <c r="O40" i="36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N24" i="36"/>
  <c r="O24" i="36" s="1"/>
  <c r="M23" i="36"/>
  <c r="L23" i="36"/>
  <c r="K23" i="36"/>
  <c r="J23" i="36"/>
  <c r="I23" i="36"/>
  <c r="I123" i="36" s="1"/>
  <c r="H23" i="36"/>
  <c r="G23" i="36"/>
  <c r="F23" i="36"/>
  <c r="N23" i="36" s="1"/>
  <c r="O23" i="36" s="1"/>
  <c r="E23" i="36"/>
  <c r="D23" i="36"/>
  <c r="N22" i="36"/>
  <c r="O22" i="36"/>
  <c r="N21" i="36"/>
  <c r="O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N16" i="36"/>
  <c r="O16" i="36" s="1"/>
  <c r="N15" i="36"/>
  <c r="O15" i="36"/>
  <c r="N14" i="36"/>
  <c r="O14" i="36"/>
  <c r="N13" i="36"/>
  <c r="O13" i="36" s="1"/>
  <c r="N12" i="36"/>
  <c r="O12" i="36"/>
  <c r="N11" i="36"/>
  <c r="O11" i="36"/>
  <c r="N10" i="36"/>
  <c r="O10" i="36" s="1"/>
  <c r="N9" i="36"/>
  <c r="O9" i="36"/>
  <c r="N7" i="36"/>
  <c r="O7" i="36"/>
  <c r="N6" i="36"/>
  <c r="O6" i="36" s="1"/>
  <c r="M5" i="36"/>
  <c r="M123" i="36" s="1"/>
  <c r="L5" i="36"/>
  <c r="L123" i="36" s="1"/>
  <c r="K5" i="36"/>
  <c r="K123" i="36" s="1"/>
  <c r="J5" i="36"/>
  <c r="J123" i="36" s="1"/>
  <c r="I5" i="36"/>
  <c r="H5" i="36"/>
  <c r="G5" i="36"/>
  <c r="F5" i="36"/>
  <c r="E5" i="36"/>
  <c r="D5" i="36"/>
  <c r="N105" i="35"/>
  <c r="O105" i="35" s="1"/>
  <c r="N104" i="35"/>
  <c r="O104" i="35" s="1"/>
  <c r="N103" i="35"/>
  <c r="O103" i="35"/>
  <c r="M102" i="35"/>
  <c r="L102" i="35"/>
  <c r="K102" i="35"/>
  <c r="J102" i="35"/>
  <c r="I102" i="35"/>
  <c r="H102" i="35"/>
  <c r="G102" i="35"/>
  <c r="N102" i="35" s="1"/>
  <c r="O102" i="35" s="1"/>
  <c r="F102" i="35"/>
  <c r="E102" i="35"/>
  <c r="D102" i="35"/>
  <c r="N101" i="35"/>
  <c r="O101" i="35" s="1"/>
  <c r="N100" i="35"/>
  <c r="O100" i="35" s="1"/>
  <c r="N99" i="35"/>
  <c r="O99" i="35"/>
  <c r="N98" i="35"/>
  <c r="O98" i="35" s="1"/>
  <c r="N97" i="35"/>
  <c r="O97" i="35" s="1"/>
  <c r="N96" i="35"/>
  <c r="O96" i="35"/>
  <c r="N95" i="35"/>
  <c r="O95" i="35" s="1"/>
  <c r="M94" i="35"/>
  <c r="L94" i="35"/>
  <c r="K94" i="35"/>
  <c r="J94" i="35"/>
  <c r="I94" i="35"/>
  <c r="H94" i="35"/>
  <c r="G94" i="35"/>
  <c r="F94" i="35"/>
  <c r="E94" i="35"/>
  <c r="D94" i="35"/>
  <c r="D106" i="35" s="1"/>
  <c r="N93" i="35"/>
  <c r="O93" i="35"/>
  <c r="N92" i="35"/>
  <c r="O92" i="35" s="1"/>
  <c r="N91" i="35"/>
  <c r="O91" i="35"/>
  <c r="N90" i="35"/>
  <c r="O90" i="35"/>
  <c r="N89" i="35"/>
  <c r="O89" i="35" s="1"/>
  <c r="N88" i="35"/>
  <c r="O88" i="35"/>
  <c r="M87" i="35"/>
  <c r="L87" i="35"/>
  <c r="K87" i="35"/>
  <c r="J87" i="35"/>
  <c r="I87" i="35"/>
  <c r="H87" i="35"/>
  <c r="G87" i="35"/>
  <c r="N87" i="35" s="1"/>
  <c r="O87" i="35" s="1"/>
  <c r="F87" i="35"/>
  <c r="E87" i="35"/>
  <c r="D87" i="35"/>
  <c r="N86" i="35"/>
  <c r="O86" i="35" s="1"/>
  <c r="N85" i="35"/>
  <c r="O85" i="35"/>
  <c r="N84" i="35"/>
  <c r="O84" i="35" s="1"/>
  <c r="N83" i="35"/>
  <c r="O83" i="35" s="1"/>
  <c r="N82" i="35"/>
  <c r="O82" i="35"/>
  <c r="N81" i="35"/>
  <c r="O81" i="35" s="1"/>
  <c r="N80" i="35"/>
  <c r="O80" i="35" s="1"/>
  <c r="N79" i="35"/>
  <c r="O79" i="35"/>
  <c r="N78" i="35"/>
  <c r="O78" i="35" s="1"/>
  <c r="N77" i="35"/>
  <c r="O77" i="35" s="1"/>
  <c r="N76" i="35"/>
  <c r="O76" i="35"/>
  <c r="N75" i="35"/>
  <c r="O75" i="35" s="1"/>
  <c r="N74" i="35"/>
  <c r="O74" i="35" s="1"/>
  <c r="N73" i="35"/>
  <c r="O73" i="35"/>
  <c r="N72" i="35"/>
  <c r="O72" i="35" s="1"/>
  <c r="N71" i="35"/>
  <c r="O71" i="35" s="1"/>
  <c r="N70" i="35"/>
  <c r="O70" i="35"/>
  <c r="N69" i="35"/>
  <c r="O69" i="35" s="1"/>
  <c r="N68" i="35"/>
  <c r="O68" i="35" s="1"/>
  <c r="N67" i="35"/>
  <c r="O67" i="35"/>
  <c r="N66" i="35"/>
  <c r="O66" i="35" s="1"/>
  <c r="N65" i="35"/>
  <c r="O65" i="35" s="1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/>
  <c r="M57" i="35"/>
  <c r="L57" i="35"/>
  <c r="K57" i="35"/>
  <c r="J57" i="35"/>
  <c r="I57" i="35"/>
  <c r="H57" i="35"/>
  <c r="G57" i="35"/>
  <c r="N57" i="35" s="1"/>
  <c r="O57" i="35" s="1"/>
  <c r="F57" i="35"/>
  <c r="E57" i="35"/>
  <c r="D57" i="35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 s="1"/>
  <c r="N49" i="35"/>
  <c r="O49" i="35" s="1"/>
  <c r="N48" i="35"/>
  <c r="O48" i="35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/>
  <c r="N29" i="35"/>
  <c r="O29" i="35" s="1"/>
  <c r="N28" i="35"/>
  <c r="O28" i="35" s="1"/>
  <c r="N27" i="35"/>
  <c r="O27" i="35"/>
  <c r="M26" i="35"/>
  <c r="L26" i="35"/>
  <c r="K26" i="35"/>
  <c r="J26" i="35"/>
  <c r="I26" i="35"/>
  <c r="H26" i="35"/>
  <c r="G26" i="35"/>
  <c r="N26" i="35" s="1"/>
  <c r="O26" i="35" s="1"/>
  <c r="F26" i="35"/>
  <c r="E26" i="35"/>
  <c r="D26" i="35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I18" i="35"/>
  <c r="N18" i="35" s="1"/>
  <c r="O18" i="35" s="1"/>
  <c r="H18" i="35"/>
  <c r="H106" i="35" s="1"/>
  <c r="G18" i="35"/>
  <c r="F18" i="35"/>
  <c r="E18" i="35"/>
  <c r="E106" i="35" s="1"/>
  <c r="D18" i="35"/>
  <c r="N17" i="35"/>
  <c r="O17" i="35" s="1"/>
  <c r="N16" i="35"/>
  <c r="O16" i="35"/>
  <c r="N15" i="35"/>
  <c r="O15" i="35"/>
  <c r="N14" i="35"/>
  <c r="O14" i="35" s="1"/>
  <c r="N13" i="35"/>
  <c r="O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M106" i="35" s="1"/>
  <c r="L5" i="35"/>
  <c r="L106" i="35" s="1"/>
  <c r="K5" i="35"/>
  <c r="K106" i="35" s="1"/>
  <c r="J5" i="35"/>
  <c r="J106" i="35" s="1"/>
  <c r="I5" i="35"/>
  <c r="I106" i="35" s="1"/>
  <c r="H5" i="35"/>
  <c r="G5" i="35"/>
  <c r="N5" i="35" s="1"/>
  <c r="O5" i="35" s="1"/>
  <c r="F5" i="35"/>
  <c r="F106" i="35" s="1"/>
  <c r="E5" i="35"/>
  <c r="D5" i="35"/>
  <c r="N107" i="34"/>
  <c r="O107" i="34"/>
  <c r="M106" i="34"/>
  <c r="M108" i="34" s="1"/>
  <c r="L106" i="34"/>
  <c r="K106" i="34"/>
  <c r="J106" i="34"/>
  <c r="I106" i="34"/>
  <c r="H106" i="34"/>
  <c r="G106" i="34"/>
  <c r="F106" i="34"/>
  <c r="E106" i="34"/>
  <c r="D106" i="34"/>
  <c r="N106" i="34" s="1"/>
  <c r="O106" i="34" s="1"/>
  <c r="N105" i="34"/>
  <c r="O105" i="34" s="1"/>
  <c r="N104" i="34"/>
  <c r="O104" i="34" s="1"/>
  <c r="N103" i="34"/>
  <c r="O103" i="34"/>
  <c r="N102" i="34"/>
  <c r="O102" i="34" s="1"/>
  <c r="N101" i="34"/>
  <c r="O101" i="34" s="1"/>
  <c r="N100" i="34"/>
  <c r="O100" i="34"/>
  <c r="N99" i="34"/>
  <c r="O99" i="34" s="1"/>
  <c r="N98" i="34"/>
  <c r="O98" i="34" s="1"/>
  <c r="M97" i="34"/>
  <c r="L97" i="34"/>
  <c r="K97" i="34"/>
  <c r="J97" i="34"/>
  <c r="I97" i="34"/>
  <c r="H97" i="34"/>
  <c r="G97" i="34"/>
  <c r="F97" i="34"/>
  <c r="E97" i="34"/>
  <c r="N97" i="34" s="1"/>
  <c r="O97" i="34" s="1"/>
  <c r="D97" i="34"/>
  <c r="N96" i="34"/>
  <c r="O96" i="34" s="1"/>
  <c r="N95" i="34"/>
  <c r="O95" i="34"/>
  <c r="N94" i="34"/>
  <c r="O94" i="34" s="1"/>
  <c r="N93" i="34"/>
  <c r="O93" i="34" s="1"/>
  <c r="N92" i="34"/>
  <c r="O92" i="34"/>
  <c r="N91" i="34"/>
  <c r="O91" i="34" s="1"/>
  <c r="N90" i="34"/>
  <c r="O90" i="34" s="1"/>
  <c r="M89" i="34"/>
  <c r="L89" i="34"/>
  <c r="K89" i="34"/>
  <c r="J89" i="34"/>
  <c r="I89" i="34"/>
  <c r="H89" i="34"/>
  <c r="G89" i="34"/>
  <c r="F89" i="34"/>
  <c r="E89" i="34"/>
  <c r="E108" i="34" s="1"/>
  <c r="D89" i="34"/>
  <c r="N89" i="34" s="1"/>
  <c r="O89" i="34" s="1"/>
  <c r="N88" i="34"/>
  <c r="O88" i="34"/>
  <c r="N87" i="34"/>
  <c r="O87" i="34" s="1"/>
  <c r="N86" i="34"/>
  <c r="O86" i="34" s="1"/>
  <c r="N85" i="34"/>
  <c r="O85" i="34"/>
  <c r="N84" i="34"/>
  <c r="O84" i="34" s="1"/>
  <c r="N83" i="34"/>
  <c r="O83" i="34" s="1"/>
  <c r="N82" i="34"/>
  <c r="O82" i="34"/>
  <c r="N81" i="34"/>
  <c r="O81" i="34" s="1"/>
  <c r="N80" i="34"/>
  <c r="O80" i="34" s="1"/>
  <c r="N79" i="34"/>
  <c r="O79" i="34"/>
  <c r="N78" i="34"/>
  <c r="O78" i="34" s="1"/>
  <c r="N77" i="34"/>
  <c r="O77" i="34" s="1"/>
  <c r="N76" i="34"/>
  <c r="O76" i="34"/>
  <c r="N75" i="34"/>
  <c r="O75" i="34" s="1"/>
  <c r="N74" i="34"/>
  <c r="O74" i="34" s="1"/>
  <c r="N73" i="34"/>
  <c r="O73" i="34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/>
  <c r="N57" i="34"/>
  <c r="O57" i="34" s="1"/>
  <c r="M56" i="34"/>
  <c r="L56" i="34"/>
  <c r="K56" i="34"/>
  <c r="J56" i="34"/>
  <c r="I56" i="34"/>
  <c r="I108" i="34" s="1"/>
  <c r="H56" i="34"/>
  <c r="G56" i="34"/>
  <c r="F56" i="34"/>
  <c r="E56" i="34"/>
  <c r="D56" i="34"/>
  <c r="N55" i="34"/>
  <c r="O55" i="34"/>
  <c r="N54" i="34"/>
  <c r="O54" i="34" s="1"/>
  <c r="N53" i="34"/>
  <c r="O53" i="34"/>
  <c r="N52" i="34"/>
  <c r="O52" i="34"/>
  <c r="N51" i="34"/>
  <c r="O51" i="34" s="1"/>
  <c r="N50" i="34"/>
  <c r="O50" i="34"/>
  <c r="N49" i="34"/>
  <c r="O49" i="34"/>
  <c r="N48" i="34"/>
  <c r="O48" i="34" s="1"/>
  <c r="N47" i="34"/>
  <c r="O47" i="34"/>
  <c r="N46" i="34"/>
  <c r="O46" i="34"/>
  <c r="N45" i="34"/>
  <c r="O45" i="34" s="1"/>
  <c r="N44" i="34"/>
  <c r="O44" i="34"/>
  <c r="N43" i="34"/>
  <c r="O43" i="34"/>
  <c r="N42" i="34"/>
  <c r="O42" i="34" s="1"/>
  <c r="N41" i="34"/>
  <c r="O41" i="34"/>
  <c r="N40" i="34"/>
  <c r="O40" i="34"/>
  <c r="N39" i="34"/>
  <c r="O39" i="34" s="1"/>
  <c r="N38" i="34"/>
  <c r="O38" i="34"/>
  <c r="N37" i="34"/>
  <c r="O37" i="34"/>
  <c r="N36" i="34"/>
  <c r="O36" i="34" s="1"/>
  <c r="N35" i="34"/>
  <c r="O35" i="34"/>
  <c r="N34" i="34"/>
  <c r="O34" i="34"/>
  <c r="N33" i="34"/>
  <c r="O33" i="34" s="1"/>
  <c r="N32" i="34"/>
  <c r="O32" i="34"/>
  <c r="N31" i="34"/>
  <c r="O31" i="34"/>
  <c r="N30" i="34"/>
  <c r="O30" i="34" s="1"/>
  <c r="N29" i="34"/>
  <c r="O29" i="34"/>
  <c r="N28" i="34"/>
  <c r="O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N25" i="34" s="1"/>
  <c r="O25" i="34" s="1"/>
  <c r="E25" i="34"/>
  <c r="D25" i="34"/>
  <c r="N24" i="34"/>
  <c r="O24" i="34"/>
  <c r="N23" i="34"/>
  <c r="O23" i="34" s="1"/>
  <c r="N22" i="34"/>
  <c r="O22" i="34"/>
  <c r="N21" i="34"/>
  <c r="O21" i="34"/>
  <c r="N20" i="34"/>
  <c r="O20" i="34" s="1"/>
  <c r="N19" i="34"/>
  <c r="O19" i="34"/>
  <c r="M18" i="34"/>
  <c r="L18" i="34"/>
  <c r="K18" i="34"/>
  <c r="J18" i="34"/>
  <c r="J108" i="34" s="1"/>
  <c r="I18" i="34"/>
  <c r="H18" i="34"/>
  <c r="H108" i="34" s="1"/>
  <c r="G18" i="34"/>
  <c r="F18" i="34"/>
  <c r="E18" i="34"/>
  <c r="D18" i="34"/>
  <c r="N17" i="34"/>
  <c r="O17" i="34" s="1"/>
  <c r="N16" i="34"/>
  <c r="O16" i="34"/>
  <c r="N15" i="34"/>
  <c r="O15" i="34"/>
  <c r="N14" i="34"/>
  <c r="O14" i="34" s="1"/>
  <c r="N13" i="34"/>
  <c r="O13" i="34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L5" i="34"/>
  <c r="L108" i="34"/>
  <c r="K5" i="34"/>
  <c r="K108" i="34" s="1"/>
  <c r="J5" i="34"/>
  <c r="I5" i="34"/>
  <c r="H5" i="34"/>
  <c r="G5" i="34"/>
  <c r="G108" i="34"/>
  <c r="F5" i="34"/>
  <c r="E5" i="34"/>
  <c r="D5" i="34"/>
  <c r="N5" i="34" s="1"/>
  <c r="O5" i="34" s="1"/>
  <c r="E58" i="33"/>
  <c r="F58" i="33"/>
  <c r="G58" i="33"/>
  <c r="H58" i="33"/>
  <c r="I58" i="33"/>
  <c r="J58" i="33"/>
  <c r="K58" i="33"/>
  <c r="L58" i="33"/>
  <c r="M58" i="33"/>
  <c r="D58" i="33"/>
  <c r="N58" i="33" s="1"/>
  <c r="O58" i="33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19" i="33"/>
  <c r="F19" i="33"/>
  <c r="G19" i="33"/>
  <c r="H19" i="33"/>
  <c r="I19" i="33"/>
  <c r="I127" i="33" s="1"/>
  <c r="J19" i="33"/>
  <c r="K19" i="33"/>
  <c r="L19" i="33"/>
  <c r="M19" i="33"/>
  <c r="D19" i="33"/>
  <c r="N19" i="33" s="1"/>
  <c r="O19" i="33" s="1"/>
  <c r="E5" i="33"/>
  <c r="N5" i="33" s="1"/>
  <c r="O5" i="33" s="1"/>
  <c r="F5" i="33"/>
  <c r="F127" i="33" s="1"/>
  <c r="G5" i="33"/>
  <c r="H5" i="33"/>
  <c r="H127" i="33"/>
  <c r="I5" i="33"/>
  <c r="J5" i="33"/>
  <c r="J127" i="33" s="1"/>
  <c r="K5" i="33"/>
  <c r="L5" i="33"/>
  <c r="L127" i="33" s="1"/>
  <c r="M5" i="33"/>
  <c r="M127" i="33" s="1"/>
  <c r="D5" i="33"/>
  <c r="E120" i="33"/>
  <c r="F120" i="33"/>
  <c r="G120" i="33"/>
  <c r="H120" i="33"/>
  <c r="I120" i="33"/>
  <c r="J120" i="33"/>
  <c r="K120" i="33"/>
  <c r="L120" i="33"/>
  <c r="M120" i="33"/>
  <c r="D120" i="33"/>
  <c r="N120" i="33" s="1"/>
  <c r="O120" i="33" s="1"/>
  <c r="N122" i="33"/>
  <c r="O122" i="33" s="1"/>
  <c r="N123" i="33"/>
  <c r="O123" i="33"/>
  <c r="N124" i="33"/>
  <c r="O124" i="33" s="1"/>
  <c r="N125" i="33"/>
  <c r="O125" i="33" s="1"/>
  <c r="N126" i="33"/>
  <c r="O126" i="33"/>
  <c r="N121" i="33"/>
  <c r="O121" i="33" s="1"/>
  <c r="N114" i="33"/>
  <c r="O114" i="33" s="1"/>
  <c r="N115" i="33"/>
  <c r="O115" i="33"/>
  <c r="N116" i="33"/>
  <c r="O116" i="33" s="1"/>
  <c r="N117" i="33"/>
  <c r="O117" i="33" s="1"/>
  <c r="N118" i="33"/>
  <c r="O118" i="33"/>
  <c r="N119" i="33"/>
  <c r="O119" i="33" s="1"/>
  <c r="N113" i="33"/>
  <c r="O113" i="33" s="1"/>
  <c r="E112" i="33"/>
  <c r="F112" i="33"/>
  <c r="G112" i="33"/>
  <c r="N112" i="33" s="1"/>
  <c r="O112" i="33" s="1"/>
  <c r="H112" i="33"/>
  <c r="I112" i="33"/>
  <c r="J112" i="33"/>
  <c r="K112" i="33"/>
  <c r="L112" i="33"/>
  <c r="M112" i="33"/>
  <c r="D112" i="33"/>
  <c r="E103" i="33"/>
  <c r="F103" i="33"/>
  <c r="N103" i="33" s="1"/>
  <c r="O103" i="33" s="1"/>
  <c r="G103" i="33"/>
  <c r="G127" i="33" s="1"/>
  <c r="H103" i="33"/>
  <c r="I103" i="33"/>
  <c r="J103" i="33"/>
  <c r="K103" i="33"/>
  <c r="K127" i="33"/>
  <c r="L103" i="33"/>
  <c r="M103" i="33"/>
  <c r="D103" i="33"/>
  <c r="N105" i="33"/>
  <c r="O105" i="33" s="1"/>
  <c r="N106" i="33"/>
  <c r="O106" i="33" s="1"/>
  <c r="N107" i="33"/>
  <c r="O107" i="33"/>
  <c r="N108" i="33"/>
  <c r="O108" i="33" s="1"/>
  <c r="N109" i="33"/>
  <c r="O109" i="33" s="1"/>
  <c r="N110" i="33"/>
  <c r="O110" i="33"/>
  <c r="N111" i="33"/>
  <c r="O111" i="33" s="1"/>
  <c r="N104" i="33"/>
  <c r="O104" i="33" s="1"/>
  <c r="N91" i="33"/>
  <c r="O91" i="33"/>
  <c r="N92" i="33"/>
  <c r="O92" i="33" s="1"/>
  <c r="N93" i="33"/>
  <c r="O93" i="33" s="1"/>
  <c r="N94" i="33"/>
  <c r="O94" i="33"/>
  <c r="N95" i="33"/>
  <c r="O95" i="33" s="1"/>
  <c r="N96" i="33"/>
  <c r="O96" i="33" s="1"/>
  <c r="N97" i="33"/>
  <c r="O97" i="33"/>
  <c r="N98" i="33"/>
  <c r="O98" i="33" s="1"/>
  <c r="N90" i="33"/>
  <c r="O90" i="33" s="1"/>
  <c r="N89" i="33"/>
  <c r="O89" i="33"/>
  <c r="N88" i="33"/>
  <c r="O88" i="33" s="1"/>
  <c r="N87" i="33"/>
  <c r="O87" i="33" s="1"/>
  <c r="N86" i="33"/>
  <c r="O86" i="33"/>
  <c r="N85" i="33"/>
  <c r="O85" i="33" s="1"/>
  <c r="N84" i="33"/>
  <c r="O84" i="33" s="1"/>
  <c r="N83" i="33"/>
  <c r="O83" i="33"/>
  <c r="N82" i="33"/>
  <c r="O82" i="33" s="1"/>
  <c r="N81" i="33"/>
  <c r="O81" i="33" s="1"/>
  <c r="N80" i="33"/>
  <c r="O80" i="33"/>
  <c r="N79" i="33"/>
  <c r="O79" i="33" s="1"/>
  <c r="N100" i="33"/>
  <c r="O100" i="33" s="1"/>
  <c r="N101" i="33"/>
  <c r="O101" i="33"/>
  <c r="N99" i="33"/>
  <c r="O99" i="33" s="1"/>
  <c r="N60" i="33"/>
  <c r="O60" i="33" s="1"/>
  <c r="N61" i="33"/>
  <c r="O61" i="33"/>
  <c r="N62" i="33"/>
  <c r="O62" i="33" s="1"/>
  <c r="N63" i="33"/>
  <c r="O63" i="33" s="1"/>
  <c r="N64" i="33"/>
  <c r="O64" i="33"/>
  <c r="N65" i="33"/>
  <c r="O65" i="33" s="1"/>
  <c r="N66" i="33"/>
  <c r="O66" i="33" s="1"/>
  <c r="N67" i="33"/>
  <c r="O67" i="33"/>
  <c r="N68" i="33"/>
  <c r="O68" i="33" s="1"/>
  <c r="N69" i="33"/>
  <c r="O69" i="33" s="1"/>
  <c r="N70" i="33"/>
  <c r="O70" i="33" s="1"/>
  <c r="N71" i="33"/>
  <c r="O71" i="33"/>
  <c r="N72" i="33"/>
  <c r="O72" i="33"/>
  <c r="N73" i="33"/>
  <c r="O73" i="33"/>
  <c r="N74" i="33"/>
  <c r="O74" i="33"/>
  <c r="N75" i="33"/>
  <c r="O75" i="33"/>
  <c r="N76" i="33"/>
  <c r="N77" i="33"/>
  <c r="O77" i="33"/>
  <c r="N78" i="33"/>
  <c r="O78" i="33" s="1"/>
  <c r="N102" i="33"/>
  <c r="O102" i="33" s="1"/>
  <c r="N59" i="33"/>
  <c r="O59" i="33"/>
  <c r="O76" i="33"/>
  <c r="N21" i="33"/>
  <c r="O21" i="33" s="1"/>
  <c r="N22" i="33"/>
  <c r="O22" i="33"/>
  <c r="N23" i="33"/>
  <c r="O23" i="33" s="1"/>
  <c r="N24" i="33"/>
  <c r="O24" i="33" s="1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/>
  <c r="N14" i="33"/>
  <c r="O14" i="33" s="1"/>
  <c r="N15" i="33"/>
  <c r="O15" i="33" s="1"/>
  <c r="N16" i="33"/>
  <c r="O16" i="33"/>
  <c r="N17" i="33"/>
  <c r="O17" i="33" s="1"/>
  <c r="N18" i="33"/>
  <c r="O18" i="33" s="1"/>
  <c r="N6" i="33"/>
  <c r="O6" i="33"/>
  <c r="N56" i="33"/>
  <c r="O56" i="33" s="1"/>
  <c r="N57" i="33"/>
  <c r="O57" i="33" s="1"/>
  <c r="N53" i="33"/>
  <c r="O53" i="33"/>
  <c r="N54" i="33"/>
  <c r="O54" i="33" s="1"/>
  <c r="N55" i="33"/>
  <c r="O55" i="33" s="1"/>
  <c r="N49" i="33"/>
  <c r="O49" i="33"/>
  <c r="N50" i="33"/>
  <c r="O50" i="33" s="1"/>
  <c r="N51" i="33"/>
  <c r="O51" i="33" s="1"/>
  <c r="N52" i="33"/>
  <c r="O52" i="33"/>
  <c r="N37" i="33"/>
  <c r="O37" i="33" s="1"/>
  <c r="N38" i="33"/>
  <c r="O38" i="33" s="1"/>
  <c r="N39" i="33"/>
  <c r="O39" i="33"/>
  <c r="N40" i="33"/>
  <c r="O40" i="33" s="1"/>
  <c r="N41" i="33"/>
  <c r="O41" i="33" s="1"/>
  <c r="N42" i="33"/>
  <c r="O42" i="33"/>
  <c r="N43" i="33"/>
  <c r="O43" i="33" s="1"/>
  <c r="N44" i="33"/>
  <c r="O44" i="33" s="1"/>
  <c r="N45" i="33"/>
  <c r="O45" i="33"/>
  <c r="N46" i="33"/>
  <c r="O46" i="33" s="1"/>
  <c r="N47" i="33"/>
  <c r="O47" i="33" s="1"/>
  <c r="N48" i="33"/>
  <c r="O48" i="33"/>
  <c r="N28" i="33"/>
  <c r="O28" i="33" s="1"/>
  <c r="N29" i="33"/>
  <c r="O29" i="33" s="1"/>
  <c r="N30" i="33"/>
  <c r="O30" i="33"/>
  <c r="N31" i="33"/>
  <c r="O31" i="33" s="1"/>
  <c r="N32" i="33"/>
  <c r="O32" i="33" s="1"/>
  <c r="N33" i="33"/>
  <c r="O33" i="33"/>
  <c r="N34" i="33"/>
  <c r="O34" i="33" s="1"/>
  <c r="N35" i="33"/>
  <c r="O35" i="33" s="1"/>
  <c r="N27" i="33"/>
  <c r="O27" i="33"/>
  <c r="N36" i="33"/>
  <c r="O36" i="33" s="1"/>
  <c r="N26" i="33"/>
  <c r="O26" i="33" s="1"/>
  <c r="N20" i="33"/>
  <c r="O20" i="33"/>
  <c r="O53" i="37"/>
  <c r="M119" i="38"/>
  <c r="E119" i="38"/>
  <c r="N119" i="38" s="1"/>
  <c r="O119" i="38" s="1"/>
  <c r="N5" i="38"/>
  <c r="O5" i="38"/>
  <c r="L123" i="39"/>
  <c r="F123" i="39"/>
  <c r="H123" i="39"/>
  <c r="N110" i="39"/>
  <c r="O110" i="39" s="1"/>
  <c r="G123" i="39"/>
  <c r="N24" i="39"/>
  <c r="O24" i="39"/>
  <c r="N18" i="39"/>
  <c r="O18" i="39"/>
  <c r="D123" i="39"/>
  <c r="N5" i="39"/>
  <c r="O5" i="39" s="1"/>
  <c r="L124" i="40"/>
  <c r="N120" i="40"/>
  <c r="O120" i="40"/>
  <c r="N111" i="40"/>
  <c r="O111" i="40"/>
  <c r="N18" i="40"/>
  <c r="O18" i="40" s="1"/>
  <c r="N24" i="40"/>
  <c r="O24" i="40"/>
  <c r="D124" i="40"/>
  <c r="N124" i="40" s="1"/>
  <c r="O124" i="40" s="1"/>
  <c r="E123" i="36"/>
  <c r="N99" i="38"/>
  <c r="O99" i="38"/>
  <c r="D119" i="38"/>
  <c r="I123" i="39"/>
  <c r="I124" i="40"/>
  <c r="J124" i="40"/>
  <c r="N53" i="40"/>
  <c r="O53" i="40"/>
  <c r="G119" i="38"/>
  <c r="F108" i="34"/>
  <c r="H123" i="36"/>
  <c r="F124" i="40"/>
  <c r="E123" i="39"/>
  <c r="M123" i="39"/>
  <c r="M124" i="40"/>
  <c r="N5" i="37"/>
  <c r="O5" i="37"/>
  <c r="D123" i="36"/>
  <c r="N50" i="38"/>
  <c r="O50" i="38"/>
  <c r="E124" i="40"/>
  <c r="N106" i="36"/>
  <c r="O106" i="36"/>
  <c r="F101" i="37"/>
  <c r="N82" i="37"/>
  <c r="O82" i="37"/>
  <c r="L101" i="37"/>
  <c r="G101" i="37"/>
  <c r="K115" i="41"/>
  <c r="N115" i="41" s="1"/>
  <c r="O115" i="41" s="1"/>
  <c r="J115" i="41"/>
  <c r="L115" i="41"/>
  <c r="N90" i="41"/>
  <c r="O90" i="41"/>
  <c r="H115" i="41"/>
  <c r="M115" i="41"/>
  <c r="N107" i="41"/>
  <c r="O107" i="41"/>
  <c r="I115" i="41"/>
  <c r="G115" i="41"/>
  <c r="N97" i="41"/>
  <c r="O97" i="41"/>
  <c r="F115" i="41"/>
  <c r="N53" i="41"/>
  <c r="O53" i="41" s="1"/>
  <c r="N23" i="41"/>
  <c r="O23" i="41"/>
  <c r="E115" i="41"/>
  <c r="N18" i="41"/>
  <c r="O18" i="41"/>
  <c r="N5" i="41"/>
  <c r="O5" i="41"/>
  <c r="D115" i="41"/>
  <c r="K112" i="42"/>
  <c r="L112" i="42"/>
  <c r="M112" i="42"/>
  <c r="I112" i="42"/>
  <c r="N103" i="42"/>
  <c r="O103" i="42"/>
  <c r="H112" i="42"/>
  <c r="N92" i="42"/>
  <c r="O92" i="42"/>
  <c r="F112" i="42"/>
  <c r="N88" i="42"/>
  <c r="O88" i="42"/>
  <c r="G112" i="42"/>
  <c r="N22" i="42"/>
  <c r="O22" i="42" s="1"/>
  <c r="E112" i="42"/>
  <c r="N18" i="42"/>
  <c r="O18" i="42"/>
  <c r="D112" i="42"/>
  <c r="N5" i="42"/>
  <c r="O5" i="42" s="1"/>
  <c r="L129" i="43"/>
  <c r="N126" i="43"/>
  <c r="O126" i="43"/>
  <c r="K129" i="43"/>
  <c r="N18" i="43"/>
  <c r="O18" i="43" s="1"/>
  <c r="N116" i="43"/>
  <c r="O116" i="43"/>
  <c r="F129" i="43"/>
  <c r="J129" i="43"/>
  <c r="G129" i="43"/>
  <c r="N109" i="43"/>
  <c r="O109" i="43"/>
  <c r="M129" i="43"/>
  <c r="I129" i="43"/>
  <c r="N56" i="43"/>
  <c r="O56" i="43" s="1"/>
  <c r="D129" i="43"/>
  <c r="E129" i="43"/>
  <c r="N5" i="43"/>
  <c r="O5" i="43" s="1"/>
  <c r="K127" i="44"/>
  <c r="L127" i="44"/>
  <c r="J127" i="44"/>
  <c r="N106" i="44"/>
  <c r="O106" i="44"/>
  <c r="N114" i="44"/>
  <c r="O114" i="44"/>
  <c r="I127" i="44"/>
  <c r="M127" i="44"/>
  <c r="G127" i="44"/>
  <c r="F127" i="44"/>
  <c r="N55" i="44"/>
  <c r="O55" i="44" s="1"/>
  <c r="N24" i="44"/>
  <c r="O24" i="44"/>
  <c r="D127" i="44"/>
  <c r="N18" i="44"/>
  <c r="O18" i="44"/>
  <c r="E127" i="44"/>
  <c r="N5" i="44"/>
  <c r="O5" i="44"/>
  <c r="M123" i="45"/>
  <c r="K123" i="45"/>
  <c r="L123" i="45"/>
  <c r="N120" i="45"/>
  <c r="O120" i="45"/>
  <c r="N104" i="45"/>
  <c r="O104" i="45"/>
  <c r="N5" i="45"/>
  <c r="O5" i="45"/>
  <c r="J123" i="45"/>
  <c r="G123" i="45"/>
  <c r="I123" i="45"/>
  <c r="N111" i="45"/>
  <c r="O111" i="45" s="1"/>
  <c r="F123" i="45"/>
  <c r="N52" i="45"/>
  <c r="O52" i="45" s="1"/>
  <c r="N24" i="45"/>
  <c r="O24" i="45" s="1"/>
  <c r="E123" i="45"/>
  <c r="D123" i="45"/>
  <c r="L132" i="46"/>
  <c r="K132" i="46"/>
  <c r="N112" i="46"/>
  <c r="O112" i="46" s="1"/>
  <c r="H132" i="46"/>
  <c r="M132" i="46"/>
  <c r="J132" i="46"/>
  <c r="G132" i="46"/>
  <c r="N120" i="46"/>
  <c r="O120" i="46" s="1"/>
  <c r="I132" i="46"/>
  <c r="N61" i="46"/>
  <c r="O61" i="46" s="1"/>
  <c r="N26" i="46"/>
  <c r="O26" i="46" s="1"/>
  <c r="D132" i="46"/>
  <c r="E132" i="46"/>
  <c r="N19" i="46"/>
  <c r="O19" i="46" s="1"/>
  <c r="N5" i="46"/>
  <c r="O5" i="46" s="1"/>
  <c r="L133" i="47"/>
  <c r="N133" i="47" s="1"/>
  <c r="O133" i="47" s="1"/>
  <c r="J133" i="47"/>
  <c r="K133" i="47"/>
  <c r="M133" i="47"/>
  <c r="N112" i="47"/>
  <c r="O112" i="47"/>
  <c r="N19" i="47"/>
  <c r="O19" i="47" s="1"/>
  <c r="N129" i="47"/>
  <c r="O129" i="47" s="1"/>
  <c r="H133" i="47"/>
  <c r="I133" i="47"/>
  <c r="F133" i="47"/>
  <c r="N60" i="47"/>
  <c r="O60" i="47"/>
  <c r="D133" i="47"/>
  <c r="G133" i="47"/>
  <c r="N25" i="47"/>
  <c r="O25" i="47"/>
  <c r="E133" i="47"/>
  <c r="N5" i="47"/>
  <c r="O5" i="47"/>
  <c r="O128" i="49"/>
  <c r="P128" i="49" s="1"/>
  <c r="O118" i="49"/>
  <c r="P118" i="49"/>
  <c r="O111" i="49"/>
  <c r="P111" i="49" s="1"/>
  <c r="O59" i="49"/>
  <c r="P59" i="49" s="1"/>
  <c r="M132" i="49"/>
  <c r="O25" i="49"/>
  <c r="P25" i="49"/>
  <c r="G132" i="49"/>
  <c r="N132" i="49"/>
  <c r="E132" i="49"/>
  <c r="D132" i="49"/>
  <c r="O132" i="49" s="1"/>
  <c r="P132" i="49" s="1"/>
  <c r="O19" i="49"/>
  <c r="P19" i="49"/>
  <c r="H132" i="49"/>
  <c r="I132" i="49"/>
  <c r="J132" i="49"/>
  <c r="K132" i="49"/>
  <c r="L132" i="49"/>
  <c r="O5" i="49"/>
  <c r="P5" i="49" s="1"/>
  <c r="F132" i="49"/>
  <c r="O134" i="50" l="1"/>
  <c r="P134" i="50" s="1"/>
  <c r="N129" i="43"/>
  <c r="O129" i="43" s="1"/>
  <c r="N112" i="42"/>
  <c r="O112" i="42" s="1"/>
  <c r="N127" i="44"/>
  <c r="O127" i="44" s="1"/>
  <c r="N132" i="46"/>
  <c r="O132" i="46" s="1"/>
  <c r="N94" i="35"/>
  <c r="O94" i="35" s="1"/>
  <c r="D127" i="33"/>
  <c r="N127" i="33" s="1"/>
  <c r="O127" i="33" s="1"/>
  <c r="E127" i="33"/>
  <c r="G106" i="35"/>
  <c r="N106" i="35" s="1"/>
  <c r="O106" i="35" s="1"/>
  <c r="N124" i="44"/>
  <c r="O124" i="44" s="1"/>
  <c r="N24" i="43"/>
  <c r="O24" i="43" s="1"/>
  <c r="D108" i="34"/>
  <c r="N108" i="34" s="1"/>
  <c r="O108" i="34" s="1"/>
  <c r="N89" i="37"/>
  <c r="O89" i="37" s="1"/>
  <c r="N115" i="38"/>
  <c r="O115" i="38" s="1"/>
  <c r="F132" i="46"/>
  <c r="G123" i="36"/>
  <c r="H123" i="45"/>
  <c r="N123" i="45" s="1"/>
  <c r="O123" i="45" s="1"/>
  <c r="J112" i="42"/>
  <c r="N56" i="34"/>
  <c r="O56" i="34" s="1"/>
  <c r="N18" i="34"/>
  <c r="O18" i="34" s="1"/>
  <c r="N5" i="36"/>
  <c r="O5" i="36" s="1"/>
  <c r="N119" i="39"/>
  <c r="O119" i="39" s="1"/>
  <c r="F123" i="36"/>
  <c r="N123" i="36" s="1"/>
  <c r="O123" i="36" s="1"/>
  <c r="H101" i="37"/>
  <c r="N101" i="37" s="1"/>
  <c r="O101" i="37" s="1"/>
  <c r="J123" i="39"/>
  <c r="N123" i="39" s="1"/>
  <c r="O123" i="39" s="1"/>
</calcChain>
</file>

<file path=xl/sharedStrings.xml><?xml version="1.0" encoding="utf-8"?>
<sst xmlns="http://schemas.openxmlformats.org/spreadsheetml/2006/main" count="2491" uniqueCount="313">
  <si>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</si>
  <si>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</si>
  <si>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</si>
  <si>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</si>
  <si>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</si>
  <si>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</si>
  <si>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</si>
  <si>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</si>
  <si>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</si>
  <si>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</si>
  <si>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</si>
  <si>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</si>
  <si>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</si>
  <si>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</si>
  <si>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</si>
  <si>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</si>
  <si>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</si>
  <si>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</si>
  <si>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</si>
  <si>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</si>
  <si>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Other</t>
  </si>
  <si>
    <t>Communications Services Taxes</t>
  </si>
  <si>
    <t>Local Business Tax</t>
  </si>
  <si>
    <t>Other General Taxes</t>
  </si>
  <si>
    <t>Permits, Fees, and Special Assessments</t>
  </si>
  <si>
    <t>Franchise Fee - Solid Waste</t>
  </si>
  <si>
    <t>Impact Fees - Residential - Physical Environment</t>
  </si>
  <si>
    <t>Impact Fees - Residential - Transportation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</si>
  <si>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</si>
  <si>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</si>
  <si>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</si>
  <si>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</si>
  <si>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</si>
  <si>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</si>
  <si>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</si>
  <si>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</si>
  <si>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</si>
  <si>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Child Support Reimbursement</t>
  </si>
  <si>
    <t>Federal Grant - Human Services - Other Human Services</t>
  </si>
  <si>
    <t>State Grant - Physical Environment - Garbage / Solid Waste</t>
  </si>
  <si>
    <t>State Grant - Physical Environment - Stormwater Management</t>
  </si>
  <si>
    <t>State Grant - Physical Environment - Other Physical Environment</t>
  </si>
  <si>
    <t>State Grant - Economic Environment</t>
  </si>
  <si>
    <t>State Grant - Human Services - Health or Hospitals</t>
  </si>
  <si>
    <t>State Grant - Culture / Recreation</t>
  </si>
  <si>
    <t>State Grant - Court-Related Grants - Child Dependency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</si>
  <si>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</si>
  <si>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</si>
  <si>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</si>
  <si>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</si>
  <si>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</si>
  <si>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</si>
  <si>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</si>
  <si>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</si>
  <si>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</si>
  <si>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Clerk Allotment from Justice Administrative Commission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</si>
  <si>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</si>
  <si>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</si>
  <si>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</si>
  <si>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</si>
  <si>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</si>
  <si>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</si>
  <si>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</si>
  <si>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</si>
  <si>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</si>
  <si>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</si>
  <si>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</si>
  <si>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</si>
  <si>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</si>
  <si>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Public Records Modernization Trust Fund</t>
  </si>
  <si>
    <t>General Gov't (Not Court-Related) - County Portion of $4 Additional Service Charge</t>
  </si>
  <si>
    <t>General Gov't (Not Court-Related) - Internal Service Fund Fees and Charges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</si>
  <si>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</si>
  <si>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</si>
  <si>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</si>
  <si>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</si>
  <si>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</si>
  <si>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</si>
  <si>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Housing for Prisoners</t>
  </si>
  <si>
    <t>Public Safety - Ambulance Fees</t>
  </si>
  <si>
    <t>Public Safety - Other Public Safety Charges and Fees</t>
  </si>
  <si>
    <t>Physical Environment - Garbage / Solid Waste</t>
  </si>
  <si>
    <t>Physical Environment - Other Physical Environment Charges</t>
  </si>
  <si>
    <t>Transportation (User Fees) - Parking Facilities</t>
  </si>
  <si>
    <t>Transportation (User Fees) - Other Transportation Charges</t>
  </si>
  <si>
    <t>Economic Environment - Housing</t>
  </si>
  <si>
    <t>Culture / Recreation - Libraries</t>
  </si>
  <si>
    <t>Culture / Recreation - Parks and Recreation</t>
  </si>
  <si>
    <t>Court Service Reimbursement - Circuit-Wide Judicial Reimbursement - Other Counties</t>
  </si>
  <si>
    <t>Court Service Reimbursement - Public Defender Liens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</si>
  <si>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</si>
  <si>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</si>
  <si>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</si>
  <si>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</si>
  <si>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</si>
  <si>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</si>
  <si>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</si>
  <si>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</si>
  <si>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</si>
  <si>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</si>
  <si>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</si>
  <si>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</si>
  <si>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</si>
  <si>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</si>
  <si>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</si>
  <si>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</si>
  <si>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</si>
  <si>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</si>
  <si>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</si>
  <si>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</si>
  <si>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</si>
  <si>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</si>
  <si>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</si>
  <si>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</si>
  <si>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</si>
  <si>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</si>
  <si>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</si>
  <si>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</si>
  <si>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</si>
  <si>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</si>
  <si>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</si>
  <si>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</si>
  <si>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</si>
  <si>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</si>
  <si>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</si>
  <si>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</si>
  <si>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</si>
  <si>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</si>
  <si>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</si>
  <si>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</si>
  <si>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</si>
  <si>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</si>
  <si>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</si>
  <si>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</si>
  <si>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</si>
  <si>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</si>
  <si>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</si>
  <si>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</si>
  <si>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</si>
  <si>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</si>
  <si>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</si>
  <si>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Leon County Government Revenues Reported by Account Code and Fund Type</t>
  </si>
  <si>
    <t>Local Fiscal Year Ended September 30, 2010</t>
  </si>
  <si>
    <t>Utility Service Tax - Cable Television</t>
  </si>
  <si>
    <t>Special Assessments - Charges for Public Services</t>
  </si>
  <si>
    <t>Physical Environment - Sewer / Wastewater Utility</t>
  </si>
  <si>
    <t>Physical Environment - Water / Sewer Combination Utility</t>
  </si>
  <si>
    <t>Restricted Local Ordinance Court-Related Board Revenue - Not Remitted to the State</t>
  </si>
  <si>
    <t>Interest and Other Earnings - Dividends</t>
  </si>
  <si>
    <t>2010 Countywide Census Population:</t>
  </si>
  <si>
    <t>Local Fiscal Year Ended September 30, 2011</t>
  </si>
  <si>
    <t>Licenses</t>
  </si>
  <si>
    <t>State Grant - Human Services - Other Human Services</t>
  </si>
  <si>
    <t>Public Safety - Protective Inspection Fees</t>
  </si>
  <si>
    <t>Court-Ordered Judgments and Fines - As Decided by Traffic Court</t>
  </si>
  <si>
    <t>Proceeds - Installment Purchases and Capital Lease Proceeds</t>
  </si>
  <si>
    <t>Proceeds of General Capital Asset Dispositions - Compensation for Loss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</si>
  <si>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</si>
  <si>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</si>
  <si>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</si>
  <si>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</si>
  <si>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</si>
  <si>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State Grant - General Government</t>
  </si>
  <si>
    <t>State Grant - Physical Environment - Sewer / Wastewater</t>
  </si>
  <si>
    <t>Public Safety - Emergency Management Service Fees / Charges</t>
  </si>
  <si>
    <t>Human Services - Other Human Services Charges</t>
  </si>
  <si>
    <t>County Court Criminal - Filing Fees</t>
  </si>
  <si>
    <t>Traffic Court - Filing Fees</t>
  </si>
  <si>
    <t>Special Assessments - Capital Improvement</t>
  </si>
  <si>
    <t>2008 Countywide Population:</t>
  </si>
  <si>
    <t>Special Act Fuel Tax (Section 206.61, F.S.)</t>
  </si>
  <si>
    <t>Local Fiscal Year Ended September 30, 2012</t>
  </si>
  <si>
    <t>Impact Fees - Commercial - Transportation</t>
  </si>
  <si>
    <t>Other Miscellaneous Revenues - Settlements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</si>
  <si>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</si>
  <si>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</si>
  <si>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</si>
  <si>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</si>
  <si>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</si>
  <si>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</si>
  <si>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</si>
  <si>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</si>
  <si>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</si>
  <si>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Public Safety - Other Public Safety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</si>
  <si>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</si>
  <si>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</si>
  <si>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</si>
  <si>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</si>
  <si>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Sheriff</t>
  </si>
  <si>
    <t>General Government - Fees Remitted to County from Supervisor of Elections</t>
  </si>
  <si>
    <t>General Government - Other General Government Charges and Fees</t>
  </si>
  <si>
    <t>Transportation - Parking Facilities</t>
  </si>
  <si>
    <t>Transportation - Other Transportation Charges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</si>
  <si>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</si>
  <si>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</si>
  <si>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</si>
  <si>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</si>
  <si>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</si>
  <si>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</si>
  <si>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</si>
  <si>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</si>
  <si>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</si>
  <si>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</si>
  <si>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</si>
  <si>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</si>
  <si>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</si>
  <si>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</si>
  <si>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Service Charges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</si>
  <si>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</si>
  <si>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</si>
  <si>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</si>
  <si>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</si>
  <si>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</si>
  <si>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</si>
  <si>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</si>
  <si>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</si>
  <si>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</si>
  <si>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</si>
  <si>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</si>
  <si>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</si>
  <si>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</si>
  <si>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</si>
  <si>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</si>
  <si>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Sales - Disposition of Fixed Assets</t>
  </si>
  <si>
    <t>Sales - Sale of Surplus Materials and Scrap</t>
  </si>
  <si>
    <t>Proceeds - Proceeds from Refunding Bonds</t>
  </si>
  <si>
    <t>2013 Countywide Population:</t>
  </si>
  <si>
    <t>Local Fiscal Year Ended September 30, 2014</t>
  </si>
  <si>
    <t>Second Local Option Fuel Tax (1 to 5 Cents)</t>
  </si>
  <si>
    <t>State Grant - Transportation - Other Transportation</t>
  </si>
  <si>
    <t>State Grant - Court-Related Grants - Article V Clerk of Court Trust Fund</t>
  </si>
  <si>
    <t>Grants from Other Local Units - General Government</t>
  </si>
  <si>
    <t>Court-Related Revenues - County Court Criminal - Non-Local Fines and Forfeitures</t>
  </si>
  <si>
    <t>2014 Countywide Population:</t>
  </si>
  <si>
    <t>Local Fiscal Year Ended September 30, 2015</t>
  </si>
  <si>
    <t>Grants from Other Local Units - Economic Environment</t>
  </si>
  <si>
    <t>General Government - Administrative Service Fees</t>
  </si>
  <si>
    <t>General Government - Fees Remitted to County from Clerk of Circuit Court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</si>
  <si>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</si>
  <si>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</si>
  <si>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</si>
  <si>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</si>
  <si>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</si>
  <si>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State Shared Revenues - General Gov't - Other General Government</t>
  </si>
  <si>
    <t>Juvenile Court - Filing Fees</t>
  </si>
  <si>
    <t>2007 Countywide Population:</t>
  </si>
  <si>
    <t>Local Fiscal Year Ended September 30, 2006</t>
  </si>
  <si>
    <t>Local Option Fuel Tax / Alternative Fuel Tax</t>
  </si>
  <si>
    <t>Permits, Fees, and Licenses</t>
  </si>
  <si>
    <t>Federal Grant - Physical Environment - Garbage / Solid Waste</t>
  </si>
  <si>
    <t>State Grant - Physical Environment - Electric Supply System</t>
  </si>
  <si>
    <t>State Grant - Court-Related Grants - Other Court-Related</t>
  </si>
  <si>
    <t>State Grant - Other</t>
  </si>
  <si>
    <t>Circuit Court Criminal - Filing Fees</t>
  </si>
  <si>
    <t>Circuit Court Civil - Child Support</t>
  </si>
  <si>
    <t>Juvenile Court - Probation / Alternatives</t>
  </si>
  <si>
    <t>Court-Ordered Judgments and Fines</t>
  </si>
  <si>
    <t>Interest and Other Earnings - Gain (Loss) on Sale of Investments</t>
  </si>
  <si>
    <t>Proceeds - Debt Proceeds</t>
  </si>
  <si>
    <t>Proprietary Non-Operating - Capital Contributions from Other Public Source</t>
  </si>
  <si>
    <t>2006 Countywide Population:</t>
  </si>
  <si>
    <t>Local Fiscal Year Ended September 30, 2016</t>
  </si>
  <si>
    <t>Court-Related Revenues - Restricted Board Revenue - Animal Control Surcharge</t>
  </si>
  <si>
    <t>2016 Countywide Population:</t>
  </si>
  <si>
    <t>Local Fiscal Year Ended September 30, 2017</t>
  </si>
  <si>
    <t>2017 Countywide Population:</t>
  </si>
  <si>
    <t>Local Fiscal Year Ended September 30, 2018</t>
  </si>
  <si>
    <t>Federal Grant - Physical Environment - Electric Supply System</t>
  </si>
  <si>
    <t>2018 Countywide Population:</t>
  </si>
  <si>
    <t>Local Fiscal Year Ended September 30, 2019</t>
  </si>
  <si>
    <t>Federal Grant - Transportation - Airport Development</t>
  </si>
  <si>
    <t>Federal Grant - Human Services - Health or Hospitals</t>
  </si>
  <si>
    <t>Sale of Contraband Property Seized by Law Enforcement</t>
  </si>
  <si>
    <t>2019 Countywide Population:</t>
  </si>
  <si>
    <t>Local Fiscal Year Ended September 30, 2020</t>
  </si>
  <si>
    <t>Federal Grant - Physical Environment - Sewer / Wastewater</t>
  </si>
  <si>
    <t>Federal Grant - Other Federal Grants</t>
  </si>
  <si>
    <t>State Payments in Lieu of Taxes</t>
  </si>
  <si>
    <t>Physical Environment - Cemetary</t>
  </si>
  <si>
    <t>2020 Countywide Population:</t>
  </si>
  <si>
    <t>Local Fiscal Year Ended September 30, 2021</t>
  </si>
  <si>
    <t>General Government - Fees Remitted to County from Tax Collector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</si>
  <si>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</si>
  <si>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</si>
  <si>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</si>
  <si>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</si>
  <si>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</si>
  <si>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</si>
  <si>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</si>
  <si>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</si>
  <si>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</si>
  <si>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</si>
  <si>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</si>
  <si>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</si>
  <si>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</si>
  <si>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</si>
  <si>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</si>
  <si>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</si>
  <si>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</si>
  <si>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</si>
  <si>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</si>
  <si>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</si>
  <si>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</si>
  <si>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</si>
  <si>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Local Fiscal Year Ended September 30, 2022</t>
  </si>
  <si>
    <t>Voter-Approved Indigent Care Surtax</t>
  </si>
  <si>
    <t>Federal Grant - Physical Environment - Water Supply System</t>
  </si>
  <si>
    <t>Proceeds - Leases - Financial Agreements</t>
  </si>
  <si>
    <t>Proceeds - Leases</t>
  </si>
  <si>
    <t>2022 Countywide Population:</t>
  </si>
  <si>
    <t>Local Fiscal Year Ended September 30, 2023</t>
  </si>
  <si>
    <t>Court-Ordered Judgments and Fines - Other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</si>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</sst>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283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284</v>
      </c>
      <c r="N4" s="35" t="s">
        <v>11</v>
      </c>
      <c r="O4" s="35" t="s">
        <v>285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286</v>
      </c>
      <c r="B5" s="26"/>
      <c r="C5" s="26"/>
      <c r="D5" s="27">
        <f t="shared" ref="D5:N5" si="0">SUM(D6:D18)</f>
        <v>72590835</v>
      </c>
      <c r="E5" s="27">
        <f t="shared" si="0"/>
        <v>140902312</v>
      </c>
      <c r="F5" s="27">
        <f t="shared" si="0"/>
        <v>0</v>
      </c>
      <c r="G5" s="27">
        <f t="shared" si="0"/>
        <v>7311682</v>
      </c>
      <c r="H5" s="27">
        <f t="shared" si="0"/>
        <v>0</v>
      </c>
      <c r="I5" s="27">
        <f t="shared" si="0"/>
        <v>1585161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414617555</v>
      </c>
      <c r="N5" s="27">
        <f t="shared" si="0"/>
        <v>0</v>
      </c>
      <c r="O5" s="28">
        <f>SUM(D5:N5)</f>
        <v>637007545</v>
      </c>
      <c r="P5" s="33">
        <f t="shared" ref="P5:P36" si="1">(O5/P$134)</f>
        <v>2111.2259714175871</v>
      </c>
      <c r="Q5" s="6"/>
    </row>
    <row r="6" spans="1:134">
      <c r="A6" s="12"/>
      <c r="B6" s="25">
        <v>311</v>
      </c>
      <c r="C6" s="20" t="s">
        <v>3</v>
      </c>
      <c r="D6" s="47">
        <v>69690045</v>
      </c>
      <c r="E6" s="47">
        <v>111471371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382843794</v>
      </c>
      <c r="N6" s="47">
        <v>0</v>
      </c>
      <c r="O6" s="47">
        <f>SUM(D6:N6)</f>
        <v>564005210</v>
      </c>
      <c r="P6" s="48">
        <f t="shared" si="1"/>
        <v>1869.2752648115497</v>
      </c>
      <c r="Q6" s="9"/>
    </row>
    <row r="7" spans="1:134">
      <c r="A7" s="12"/>
      <c r="B7" s="25">
        <v>312.13</v>
      </c>
      <c r="C7" s="20" t="s">
        <v>287</v>
      </c>
      <c r="D7" s="47">
        <v>85124</v>
      </c>
      <c r="E7" s="47">
        <v>8257058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8342181</v>
      </c>
      <c r="N7" s="47">
        <v>0</v>
      </c>
      <c r="O7" s="47">
        <f t="shared" ref="O7:O17" si="2">SUM(D7:N7)</f>
        <v>16684363</v>
      </c>
      <c r="P7" s="48">
        <f t="shared" si="1"/>
        <v>55.296771221381128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1387836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1387836</v>
      </c>
      <c r="P8" s="48">
        <f t="shared" si="1"/>
        <v>4.5996871312855454</v>
      </c>
      <c r="Q8" s="9"/>
    </row>
    <row r="9" spans="1:134">
      <c r="A9" s="12"/>
      <c r="B9" s="25">
        <v>312.41000000000003</v>
      </c>
      <c r="C9" s="20" t="s">
        <v>288</v>
      </c>
      <c r="D9" s="47">
        <v>0</v>
      </c>
      <c r="E9" s="47">
        <v>3569207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3569207</v>
      </c>
      <c r="P9" s="48">
        <f t="shared" si="1"/>
        <v>11.829377179143853</v>
      </c>
      <c r="Q9" s="9"/>
    </row>
    <row r="10" spans="1:134">
      <c r="A10" s="12"/>
      <c r="B10" s="25">
        <v>312.42</v>
      </c>
      <c r="C10" s="20" t="s">
        <v>289</v>
      </c>
      <c r="D10" s="47">
        <v>0</v>
      </c>
      <c r="E10" s="47">
        <v>2801380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2801380</v>
      </c>
      <c r="P10" s="48">
        <f t="shared" si="1"/>
        <v>9.2845779586642099</v>
      </c>
      <c r="Q10" s="9"/>
    </row>
    <row r="11" spans="1:134">
      <c r="A11" s="12"/>
      <c r="B11" s="25">
        <v>312.63</v>
      </c>
      <c r="C11" s="20" t="s">
        <v>290</v>
      </c>
      <c r="D11" s="47">
        <v>0</v>
      </c>
      <c r="E11" s="47">
        <v>0</v>
      </c>
      <c r="F11" s="47">
        <v>0</v>
      </c>
      <c r="G11" s="47">
        <v>7311682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7311682</v>
      </c>
      <c r="P11" s="48">
        <f t="shared" si="1"/>
        <v>24.233014277949383</v>
      </c>
      <c r="Q11" s="9"/>
    </row>
    <row r="12" spans="1:134">
      <c r="A12" s="12"/>
      <c r="B12" s="25">
        <v>314.10000000000002</v>
      </c>
      <c r="C12" s="20" t="s">
        <v>16</v>
      </c>
      <c r="D12" s="47">
        <v>0</v>
      </c>
      <c r="E12" s="47">
        <v>7822158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7822158</v>
      </c>
      <c r="P12" s="48">
        <f t="shared" si="1"/>
        <v>25.924878365658682</v>
      </c>
      <c r="Q12" s="9"/>
    </row>
    <row r="13" spans="1:134">
      <c r="A13" s="12"/>
      <c r="B13" s="25">
        <v>314.3</v>
      </c>
      <c r="C13" s="20" t="s">
        <v>17</v>
      </c>
      <c r="D13" s="47">
        <v>0</v>
      </c>
      <c r="E13" s="47">
        <v>1403244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1403244</v>
      </c>
      <c r="P13" s="48">
        <f t="shared" si="1"/>
        <v>4.6507536689159625</v>
      </c>
      <c r="Q13" s="9"/>
    </row>
    <row r="14" spans="1:134">
      <c r="A14" s="12"/>
      <c r="B14" s="25">
        <v>314.39999999999998</v>
      </c>
      <c r="C14" s="20" t="s">
        <v>18</v>
      </c>
      <c r="D14" s="47">
        <v>0</v>
      </c>
      <c r="E14" s="47">
        <v>688660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688660</v>
      </c>
      <c r="P14" s="48">
        <f t="shared" si="1"/>
        <v>2.2824170433906485</v>
      </c>
      <c r="Q14" s="9"/>
    </row>
    <row r="15" spans="1:134">
      <c r="A15" s="12"/>
      <c r="B15" s="25">
        <v>314.7</v>
      </c>
      <c r="C15" s="20" t="s">
        <v>19</v>
      </c>
      <c r="D15" s="47">
        <v>0</v>
      </c>
      <c r="E15" s="47">
        <v>156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156</v>
      </c>
      <c r="P15" s="48">
        <f t="shared" si="1"/>
        <v>5.1702880778459789E-4</v>
      </c>
      <c r="Q15" s="9"/>
    </row>
    <row r="16" spans="1:134">
      <c r="A16" s="12"/>
      <c r="B16" s="25">
        <v>314.89999999999998</v>
      </c>
      <c r="C16" s="20" t="s">
        <v>20</v>
      </c>
      <c r="D16" s="47">
        <v>0</v>
      </c>
      <c r="E16" s="47">
        <v>-29143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-29143</v>
      </c>
      <c r="P16" s="48">
        <f t="shared" si="1"/>
        <v>-9.6588272726067528E-2</v>
      </c>
      <c r="Q16" s="9"/>
    </row>
    <row r="17" spans="1:17">
      <c r="A17" s="12"/>
      <c r="B17" s="25">
        <v>315.2</v>
      </c>
      <c r="C17" s="20" t="s">
        <v>291</v>
      </c>
      <c r="D17" s="47">
        <v>2743295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2743295</v>
      </c>
      <c r="P17" s="48">
        <f t="shared" si="1"/>
        <v>9.0920675849451822</v>
      </c>
      <c r="Q17" s="9"/>
    </row>
    <row r="18" spans="1:17">
      <c r="A18" s="12"/>
      <c r="B18" s="25">
        <v>319.89999999999998</v>
      </c>
      <c r="C18" s="20" t="s">
        <v>23</v>
      </c>
      <c r="D18" s="47">
        <v>72371</v>
      </c>
      <c r="E18" s="47">
        <v>3530385</v>
      </c>
      <c r="F18" s="47">
        <v>0</v>
      </c>
      <c r="G18" s="47">
        <v>0</v>
      </c>
      <c r="H18" s="47">
        <v>0</v>
      </c>
      <c r="I18" s="47">
        <v>1585161</v>
      </c>
      <c r="J18" s="47">
        <v>0</v>
      </c>
      <c r="K18" s="47">
        <v>0</v>
      </c>
      <c r="L18" s="47">
        <v>0</v>
      </c>
      <c r="M18" s="47">
        <v>23431580</v>
      </c>
      <c r="N18" s="47">
        <v>0</v>
      </c>
      <c r="O18" s="47">
        <f>SUM(D18:N18)</f>
        <v>28619497</v>
      </c>
      <c r="P18" s="48">
        <f t="shared" si="1"/>
        <v>94.853233418620988</v>
      </c>
      <c r="Q18" s="9"/>
    </row>
    <row r="19" spans="1:17" ht="15.75">
      <c r="A19" s="29" t="s">
        <v>24</v>
      </c>
      <c r="B19" s="30"/>
      <c r="C19" s="31"/>
      <c r="D19" s="32">
        <f t="shared" ref="D19:N19" si="3">SUM(D20:D24)</f>
        <v>9400</v>
      </c>
      <c r="E19" s="32">
        <f t="shared" si="3"/>
        <v>36740833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306899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32">
        <f t="shared" si="3"/>
        <v>0</v>
      </c>
      <c r="O19" s="45">
        <f>SUM(D19:N19)</f>
        <v>37057132</v>
      </c>
      <c r="P19" s="46">
        <f t="shared" si="1"/>
        <v>122.81797934536199</v>
      </c>
      <c r="Q19" s="10"/>
    </row>
    <row r="20" spans="1:17">
      <c r="A20" s="12"/>
      <c r="B20" s="25">
        <v>322</v>
      </c>
      <c r="C20" s="20" t="s">
        <v>292</v>
      </c>
      <c r="D20" s="47">
        <v>0</v>
      </c>
      <c r="E20" s="47">
        <v>1917150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1917150</v>
      </c>
      <c r="P20" s="48">
        <f t="shared" si="1"/>
        <v>6.353985761822063</v>
      </c>
      <c r="Q20" s="9"/>
    </row>
    <row r="21" spans="1:17">
      <c r="A21" s="12"/>
      <c r="B21" s="25">
        <v>322.89999999999998</v>
      </c>
      <c r="C21" s="20" t="s">
        <v>293</v>
      </c>
      <c r="D21" s="47">
        <v>9400</v>
      </c>
      <c r="E21" s="47">
        <v>25184726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24" si="4">SUM(D21:N21)</f>
        <v>25194126</v>
      </c>
      <c r="P21" s="48">
        <f t="shared" si="1"/>
        <v>83.500570057403451</v>
      </c>
      <c r="Q21" s="9"/>
    </row>
    <row r="22" spans="1:17">
      <c r="A22" s="12"/>
      <c r="B22" s="25">
        <v>323.7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306899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306899</v>
      </c>
      <c r="P22" s="48">
        <f t="shared" si="1"/>
        <v>1.0171514364120853</v>
      </c>
      <c r="Q22" s="9"/>
    </row>
    <row r="23" spans="1:17">
      <c r="A23" s="12"/>
      <c r="B23" s="25">
        <v>325.10000000000002</v>
      </c>
      <c r="C23" s="20" t="s">
        <v>168</v>
      </c>
      <c r="D23" s="47">
        <v>0</v>
      </c>
      <c r="E23" s="47">
        <v>76190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76190</v>
      </c>
      <c r="P23" s="48">
        <f t="shared" si="1"/>
        <v>0.25251554400710585</v>
      </c>
      <c r="Q23" s="9"/>
    </row>
    <row r="24" spans="1:17">
      <c r="A24" s="12"/>
      <c r="B24" s="25">
        <v>325.2</v>
      </c>
      <c r="C24" s="20" t="s">
        <v>144</v>
      </c>
      <c r="D24" s="47">
        <v>0</v>
      </c>
      <c r="E24" s="47">
        <v>9562767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9562767</v>
      </c>
      <c r="P24" s="48">
        <f t="shared" si="1"/>
        <v>31.693756545717278</v>
      </c>
      <c r="Q24" s="9"/>
    </row>
    <row r="25" spans="1:17" ht="15.75">
      <c r="A25" s="29" t="s">
        <v>294</v>
      </c>
      <c r="B25" s="30"/>
      <c r="C25" s="31"/>
      <c r="D25" s="32">
        <f t="shared" ref="D25:N25" si="5">SUM(D26:D58)</f>
        <v>28942510</v>
      </c>
      <c r="E25" s="32">
        <f t="shared" si="5"/>
        <v>15700826</v>
      </c>
      <c r="F25" s="32">
        <f t="shared" si="5"/>
        <v>130000</v>
      </c>
      <c r="G25" s="32">
        <f t="shared" si="5"/>
        <v>1376196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6451722</v>
      </c>
      <c r="N25" s="32">
        <f t="shared" si="5"/>
        <v>0</v>
      </c>
      <c r="O25" s="45">
        <f>SUM(D25:N25)</f>
        <v>52601254</v>
      </c>
      <c r="P25" s="46">
        <f t="shared" si="1"/>
        <v>174.335664382018</v>
      </c>
      <c r="Q25" s="10"/>
    </row>
    <row r="26" spans="1:17">
      <c r="A26" s="12"/>
      <c r="B26" s="25">
        <v>331.1</v>
      </c>
      <c r="C26" s="20" t="s">
        <v>29</v>
      </c>
      <c r="D26" s="47">
        <v>0</v>
      </c>
      <c r="E26" s="47">
        <v>307600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307600</v>
      </c>
      <c r="P26" s="48">
        <f t="shared" si="1"/>
        <v>1.0194747517598866</v>
      </c>
      <c r="Q26" s="9"/>
    </row>
    <row r="27" spans="1:17">
      <c r="A27" s="12"/>
      <c r="B27" s="25">
        <v>331.2</v>
      </c>
      <c r="C27" s="20" t="s">
        <v>30</v>
      </c>
      <c r="D27" s="47">
        <v>0</v>
      </c>
      <c r="E27" s="47">
        <v>1121711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1121711</v>
      </c>
      <c r="P27" s="48">
        <f t="shared" si="1"/>
        <v>3.7176724423645449</v>
      </c>
      <c r="Q27" s="9"/>
    </row>
    <row r="28" spans="1:17">
      <c r="A28" s="12"/>
      <c r="B28" s="25">
        <v>331.35</v>
      </c>
      <c r="C28" s="20" t="s">
        <v>275</v>
      </c>
      <c r="D28" s="47">
        <v>0</v>
      </c>
      <c r="E28" s="47">
        <v>7498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49" si="6">SUM(D28:N28)</f>
        <v>7498</v>
      </c>
      <c r="P28" s="48">
        <f t="shared" si="1"/>
        <v>2.485052564595458E-2</v>
      </c>
      <c r="Q28" s="9"/>
    </row>
    <row r="29" spans="1:17">
      <c r="A29" s="12"/>
      <c r="B29" s="25">
        <v>331.39</v>
      </c>
      <c r="C29" s="20" t="s">
        <v>35</v>
      </c>
      <c r="D29" s="47">
        <v>888762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888762</v>
      </c>
      <c r="P29" s="48">
        <f t="shared" si="1"/>
        <v>2.9456125465657355</v>
      </c>
      <c r="Q29" s="9"/>
    </row>
    <row r="30" spans="1:17">
      <c r="A30" s="12"/>
      <c r="B30" s="25">
        <v>331.5</v>
      </c>
      <c r="C30" s="20" t="s">
        <v>32</v>
      </c>
      <c r="D30" s="47">
        <v>0</v>
      </c>
      <c r="E30" s="47">
        <v>2427964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2427964</v>
      </c>
      <c r="P30" s="48">
        <f t="shared" si="1"/>
        <v>8.0469700786148923</v>
      </c>
      <c r="Q30" s="9"/>
    </row>
    <row r="31" spans="1:17">
      <c r="A31" s="12"/>
      <c r="B31" s="25">
        <v>331.61</v>
      </c>
      <c r="C31" s="20" t="s">
        <v>271</v>
      </c>
      <c r="D31" s="47">
        <v>0</v>
      </c>
      <c r="E31" s="47">
        <v>1004467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1004467</v>
      </c>
      <c r="P31" s="48">
        <f t="shared" si="1"/>
        <v>3.329092150442126</v>
      </c>
      <c r="Q31" s="9"/>
    </row>
    <row r="32" spans="1:17">
      <c r="A32" s="12"/>
      <c r="B32" s="25">
        <v>331.65</v>
      </c>
      <c r="C32" s="20" t="s">
        <v>37</v>
      </c>
      <c r="D32" s="47">
        <v>7558</v>
      </c>
      <c r="E32" s="47">
        <v>269230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276788</v>
      </c>
      <c r="P32" s="48">
        <f t="shared" si="1"/>
        <v>0.91735493364796972</v>
      </c>
      <c r="Q32" s="9"/>
    </row>
    <row r="33" spans="1:17">
      <c r="A33" s="12"/>
      <c r="B33" s="25">
        <v>333</v>
      </c>
      <c r="C33" s="20" t="s">
        <v>4</v>
      </c>
      <c r="D33" s="47">
        <v>272990</v>
      </c>
      <c r="E33" s="47">
        <v>49288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322278</v>
      </c>
      <c r="P33" s="48">
        <f t="shared" si="1"/>
        <v>1.0681218597128501</v>
      </c>
      <c r="Q33" s="9"/>
    </row>
    <row r="34" spans="1:17">
      <c r="A34" s="12"/>
      <c r="B34" s="25">
        <v>334.2</v>
      </c>
      <c r="C34" s="20" t="s">
        <v>34</v>
      </c>
      <c r="D34" s="47">
        <v>0</v>
      </c>
      <c r="E34" s="47">
        <v>485961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485961</v>
      </c>
      <c r="P34" s="48">
        <f t="shared" si="1"/>
        <v>1.6106143362808394</v>
      </c>
      <c r="Q34" s="9"/>
    </row>
    <row r="35" spans="1:17">
      <c r="A35" s="12"/>
      <c r="B35" s="25">
        <v>334.34</v>
      </c>
      <c r="C35" s="20" t="s">
        <v>39</v>
      </c>
      <c r="D35" s="47">
        <v>0</v>
      </c>
      <c r="E35" s="47">
        <v>19738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19738</v>
      </c>
      <c r="P35" s="48">
        <f t="shared" si="1"/>
        <v>6.5417401333669176E-2</v>
      </c>
      <c r="Q35" s="9"/>
    </row>
    <row r="36" spans="1:17">
      <c r="A36" s="12"/>
      <c r="B36" s="25">
        <v>334.35</v>
      </c>
      <c r="C36" s="20" t="s">
        <v>163</v>
      </c>
      <c r="D36" s="47">
        <v>0</v>
      </c>
      <c r="E36" s="47">
        <v>414773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414773</v>
      </c>
      <c r="P36" s="48">
        <f t="shared" si="1"/>
        <v>1.3746768569951346</v>
      </c>
      <c r="Q36" s="9"/>
    </row>
    <row r="37" spans="1:17">
      <c r="A37" s="12"/>
      <c r="B37" s="25">
        <v>334.36</v>
      </c>
      <c r="C37" s="20" t="s">
        <v>40</v>
      </c>
      <c r="D37" s="47">
        <v>0</v>
      </c>
      <c r="E37" s="47">
        <v>420850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420850</v>
      </c>
      <c r="P37" s="48">
        <f t="shared" ref="P37:P68" si="7">(O37/P$134)</f>
        <v>1.3948177804881283</v>
      </c>
      <c r="Q37" s="9"/>
    </row>
    <row r="38" spans="1:17">
      <c r="A38" s="12"/>
      <c r="B38" s="25">
        <v>334.39</v>
      </c>
      <c r="C38" s="20" t="s">
        <v>41</v>
      </c>
      <c r="D38" s="47">
        <v>0</v>
      </c>
      <c r="E38" s="47">
        <v>119012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119012</v>
      </c>
      <c r="P38" s="48">
        <f t="shared" si="7"/>
        <v>0.39443995174397795</v>
      </c>
      <c r="Q38" s="9"/>
    </row>
    <row r="39" spans="1:17">
      <c r="A39" s="12"/>
      <c r="B39" s="25">
        <v>334.61</v>
      </c>
      <c r="C39" s="20" t="s">
        <v>43</v>
      </c>
      <c r="D39" s="47">
        <v>0</v>
      </c>
      <c r="E39" s="47">
        <v>23069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23069</v>
      </c>
      <c r="P39" s="48">
        <f t="shared" si="7"/>
        <v>7.6457292094762097E-2</v>
      </c>
      <c r="Q39" s="9"/>
    </row>
    <row r="40" spans="1:17">
      <c r="A40" s="12"/>
      <c r="B40" s="25">
        <v>334.7</v>
      </c>
      <c r="C40" s="20" t="s">
        <v>44</v>
      </c>
      <c r="D40" s="47">
        <v>107995</v>
      </c>
      <c r="E40" s="47">
        <v>123905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231900</v>
      </c>
      <c r="P40" s="48">
        <f t="shared" si="7"/>
        <v>0.76858320849518103</v>
      </c>
      <c r="Q40" s="9"/>
    </row>
    <row r="41" spans="1:17">
      <c r="A41" s="12"/>
      <c r="B41" s="25">
        <v>334.82</v>
      </c>
      <c r="C41" s="20" t="s">
        <v>295</v>
      </c>
      <c r="D41" s="47">
        <v>0</v>
      </c>
      <c r="E41" s="47">
        <v>2016770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2016770</v>
      </c>
      <c r="P41" s="48">
        <f t="shared" si="7"/>
        <v>6.6841550556137399</v>
      </c>
      <c r="Q41" s="9"/>
    </row>
    <row r="42" spans="1:17">
      <c r="A42" s="12"/>
      <c r="B42" s="25">
        <v>335.12099999999998</v>
      </c>
      <c r="C42" s="20" t="s">
        <v>296</v>
      </c>
      <c r="D42" s="47">
        <v>8388771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8388771</v>
      </c>
      <c r="P42" s="48">
        <f t="shared" si="7"/>
        <v>27.802796595564157</v>
      </c>
      <c r="Q42" s="9"/>
    </row>
    <row r="43" spans="1:17">
      <c r="A43" s="12"/>
      <c r="B43" s="25">
        <v>335.13</v>
      </c>
      <c r="C43" s="20" t="s">
        <v>178</v>
      </c>
      <c r="D43" s="47">
        <v>101712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101712</v>
      </c>
      <c r="P43" s="48">
        <f t="shared" si="7"/>
        <v>0.33710278267555782</v>
      </c>
      <c r="Q43" s="9"/>
    </row>
    <row r="44" spans="1:17">
      <c r="A44" s="12"/>
      <c r="B44" s="25">
        <v>335.14</v>
      </c>
      <c r="C44" s="20" t="s">
        <v>179</v>
      </c>
      <c r="D44" s="47">
        <v>26115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26115</v>
      </c>
      <c r="P44" s="48">
        <f t="shared" si="7"/>
        <v>8.6552610995479312E-2</v>
      </c>
      <c r="Q44" s="9"/>
    </row>
    <row r="45" spans="1:17">
      <c r="A45" s="12"/>
      <c r="B45" s="25">
        <v>335.15</v>
      </c>
      <c r="C45" s="20" t="s">
        <v>180</v>
      </c>
      <c r="D45" s="47">
        <v>119003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119003</v>
      </c>
      <c r="P45" s="48">
        <f t="shared" si="7"/>
        <v>0.39441012315891344</v>
      </c>
      <c r="Q45" s="9"/>
    </row>
    <row r="46" spans="1:17">
      <c r="A46" s="12"/>
      <c r="B46" s="25">
        <v>335.16</v>
      </c>
      <c r="C46" s="20" t="s">
        <v>297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6451722</v>
      </c>
      <c r="N46" s="47">
        <v>0</v>
      </c>
      <c r="O46" s="47">
        <f t="shared" si="6"/>
        <v>6674972</v>
      </c>
      <c r="P46" s="48">
        <f t="shared" si="7"/>
        <v>22.122774456125466</v>
      </c>
      <c r="Q46" s="9"/>
    </row>
    <row r="47" spans="1:17">
      <c r="A47" s="12"/>
      <c r="B47" s="25">
        <v>335.18</v>
      </c>
      <c r="C47" s="20" t="s">
        <v>298</v>
      </c>
      <c r="D47" s="47">
        <v>15740767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15740767</v>
      </c>
      <c r="P47" s="48">
        <f t="shared" si="7"/>
        <v>52.169423048879111</v>
      </c>
      <c r="Q47" s="9"/>
    </row>
    <row r="48" spans="1:17">
      <c r="A48" s="12"/>
      <c r="B48" s="25">
        <v>335.22</v>
      </c>
      <c r="C48" s="20" t="s">
        <v>52</v>
      </c>
      <c r="D48" s="47">
        <v>0</v>
      </c>
      <c r="E48" s="47">
        <v>1300413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1300413</v>
      </c>
      <c r="P48" s="48">
        <f t="shared" si="7"/>
        <v>4.3099421988307194</v>
      </c>
      <c r="Q48" s="9"/>
    </row>
    <row r="49" spans="1:17">
      <c r="A49" s="12"/>
      <c r="B49" s="25">
        <v>335.29</v>
      </c>
      <c r="C49" s="20" t="s">
        <v>183</v>
      </c>
      <c r="D49" s="47">
        <v>0</v>
      </c>
      <c r="E49" s="47">
        <v>3822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3822</v>
      </c>
      <c r="P49" s="48">
        <f t="shared" si="7"/>
        <v>1.2667205790722648E-2</v>
      </c>
      <c r="Q49" s="9"/>
    </row>
    <row r="50" spans="1:17">
      <c r="A50" s="12"/>
      <c r="B50" s="25">
        <v>335.42</v>
      </c>
      <c r="C50" s="20" t="s">
        <v>53</v>
      </c>
      <c r="D50" s="47">
        <v>0</v>
      </c>
      <c r="E50" s="47">
        <v>593185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57" si="8">SUM(D50:N50)</f>
        <v>593185</v>
      </c>
      <c r="P50" s="48">
        <f t="shared" si="7"/>
        <v>1.9659854701647863</v>
      </c>
      <c r="Q50" s="9"/>
    </row>
    <row r="51" spans="1:17">
      <c r="A51" s="12"/>
      <c r="B51" s="25">
        <v>335.48</v>
      </c>
      <c r="C51" s="20" t="s">
        <v>54</v>
      </c>
      <c r="D51" s="47">
        <v>0</v>
      </c>
      <c r="E51" s="47">
        <v>3699876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3699876</v>
      </c>
      <c r="P51" s="48">
        <f t="shared" si="7"/>
        <v>12.262451777120813</v>
      </c>
      <c r="Q51" s="9"/>
    </row>
    <row r="52" spans="1:17">
      <c r="A52" s="12"/>
      <c r="B52" s="25">
        <v>336</v>
      </c>
      <c r="C52" s="20" t="s">
        <v>277</v>
      </c>
      <c r="D52" s="47">
        <v>0</v>
      </c>
      <c r="E52" s="47">
        <v>41970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41970</v>
      </c>
      <c r="P52" s="48">
        <f t="shared" si="7"/>
        <v>0.13910063501743314</v>
      </c>
      <c r="Q52" s="9"/>
    </row>
    <row r="53" spans="1:17">
      <c r="A53" s="12"/>
      <c r="B53" s="25">
        <v>337.2</v>
      </c>
      <c r="C53" s="20" t="s">
        <v>56</v>
      </c>
      <c r="D53" s="47">
        <v>1293736</v>
      </c>
      <c r="E53" s="47">
        <v>121502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1415238</v>
      </c>
      <c r="P53" s="48">
        <f t="shared" si="7"/>
        <v>4.6905052299452477</v>
      </c>
      <c r="Q53" s="9"/>
    </row>
    <row r="54" spans="1:17">
      <c r="A54" s="12"/>
      <c r="B54" s="25">
        <v>337.3</v>
      </c>
      <c r="C54" s="20" t="s">
        <v>57</v>
      </c>
      <c r="D54" s="47">
        <v>1557087</v>
      </c>
      <c r="E54" s="47">
        <v>0</v>
      </c>
      <c r="F54" s="47">
        <v>130000</v>
      </c>
      <c r="G54" s="47">
        <v>1376196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3063283</v>
      </c>
      <c r="P54" s="48">
        <f t="shared" si="7"/>
        <v>10.152599726902732</v>
      </c>
      <c r="Q54" s="9"/>
    </row>
    <row r="55" spans="1:17">
      <c r="A55" s="12"/>
      <c r="B55" s="25">
        <v>337.4</v>
      </c>
      <c r="C55" s="20" t="s">
        <v>58</v>
      </c>
      <c r="D55" s="47">
        <v>192082</v>
      </c>
      <c r="E55" s="47">
        <v>892805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1084887</v>
      </c>
      <c r="P55" s="48">
        <f t="shared" si="7"/>
        <v>3.5956271294295448</v>
      </c>
      <c r="Q55" s="9"/>
    </row>
    <row r="56" spans="1:17">
      <c r="A56" s="12"/>
      <c r="B56" s="25">
        <v>337.5</v>
      </c>
      <c r="C56" s="20" t="s">
        <v>235</v>
      </c>
      <c r="D56" s="47">
        <v>0</v>
      </c>
      <c r="E56" s="47">
        <v>68650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68650</v>
      </c>
      <c r="P56" s="48">
        <f t="shared" si="7"/>
        <v>0.22752581829751695</v>
      </c>
      <c r="Q56" s="9"/>
    </row>
    <row r="57" spans="1:17">
      <c r="A57" s="12"/>
      <c r="B57" s="25">
        <v>337.7</v>
      </c>
      <c r="C57" s="20" t="s">
        <v>59</v>
      </c>
      <c r="D57" s="47">
        <v>0</v>
      </c>
      <c r="E57" s="47">
        <v>166767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166767</v>
      </c>
      <c r="P57" s="48">
        <f t="shared" si="7"/>
        <v>0.5527137383834233</v>
      </c>
      <c r="Q57" s="9"/>
    </row>
    <row r="58" spans="1:17">
      <c r="A58" s="12"/>
      <c r="B58" s="25">
        <v>339</v>
      </c>
      <c r="C58" s="20" t="s">
        <v>60</v>
      </c>
      <c r="D58" s="47">
        <v>22682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22682</v>
      </c>
      <c r="P58" s="48">
        <f t="shared" si="7"/>
        <v>7.5174662936988768E-2</v>
      </c>
      <c r="Q58" s="9"/>
    </row>
    <row r="59" spans="1:17" ht="15.75">
      <c r="A59" s="29" t="s">
        <v>65</v>
      </c>
      <c r="B59" s="30"/>
      <c r="C59" s="31"/>
      <c r="D59" s="32">
        <f t="shared" ref="D59:N59" si="9">SUM(D60:D108)</f>
        <v>7666137</v>
      </c>
      <c r="E59" s="32">
        <f t="shared" si="9"/>
        <v>27074775</v>
      </c>
      <c r="F59" s="32">
        <f t="shared" si="9"/>
        <v>0</v>
      </c>
      <c r="G59" s="32">
        <f t="shared" si="9"/>
        <v>3881917</v>
      </c>
      <c r="H59" s="32">
        <f t="shared" si="9"/>
        <v>0</v>
      </c>
      <c r="I59" s="32">
        <f t="shared" si="9"/>
        <v>11189014</v>
      </c>
      <c r="J59" s="32">
        <f t="shared" si="9"/>
        <v>11511367</v>
      </c>
      <c r="K59" s="32">
        <f t="shared" si="9"/>
        <v>0</v>
      </c>
      <c r="L59" s="32">
        <f t="shared" si="9"/>
        <v>0</v>
      </c>
      <c r="M59" s="32">
        <f t="shared" si="9"/>
        <v>3756534</v>
      </c>
      <c r="N59" s="32">
        <f t="shared" si="9"/>
        <v>78780</v>
      </c>
      <c r="O59" s="32">
        <f>SUM(D59:N59)</f>
        <v>65158524</v>
      </c>
      <c r="P59" s="46">
        <f t="shared" si="7"/>
        <v>215.95406397900067</v>
      </c>
      <c r="Q59" s="10"/>
    </row>
    <row r="60" spans="1:17">
      <c r="A60" s="12"/>
      <c r="B60" s="25">
        <v>341.1</v>
      </c>
      <c r="C60" s="20" t="s">
        <v>184</v>
      </c>
      <c r="D60" s="47">
        <v>3738175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3738175</v>
      </c>
      <c r="P60" s="48">
        <f t="shared" si="7"/>
        <v>12.38938566371916</v>
      </c>
      <c r="Q60" s="9"/>
    </row>
    <row r="61" spans="1:17">
      <c r="A61" s="12"/>
      <c r="B61" s="25">
        <v>341.15</v>
      </c>
      <c r="C61" s="20" t="s">
        <v>185</v>
      </c>
      <c r="D61" s="47">
        <v>0</v>
      </c>
      <c r="E61" s="47">
        <v>408128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08" si="10">SUM(D61:N61)</f>
        <v>408128</v>
      </c>
      <c r="P61" s="48">
        <f t="shared" si="7"/>
        <v>1.3526534183558483</v>
      </c>
      <c r="Q61" s="9"/>
    </row>
    <row r="62" spans="1:17">
      <c r="A62" s="12"/>
      <c r="B62" s="25">
        <v>341.16</v>
      </c>
      <c r="C62" s="20" t="s">
        <v>186</v>
      </c>
      <c r="D62" s="47">
        <v>321726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321726</v>
      </c>
      <c r="P62" s="48">
        <f t="shared" si="7"/>
        <v>1.0662923731622278</v>
      </c>
      <c r="Q62" s="9"/>
    </row>
    <row r="63" spans="1:17">
      <c r="A63" s="12"/>
      <c r="B63" s="25">
        <v>341.2</v>
      </c>
      <c r="C63" s="20" t="s">
        <v>187</v>
      </c>
      <c r="D63" s="47">
        <v>29635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11511367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11541002</v>
      </c>
      <c r="P63" s="48">
        <f t="shared" si="7"/>
        <v>38.250195542946535</v>
      </c>
      <c r="Q63" s="9"/>
    </row>
    <row r="64" spans="1:17">
      <c r="A64" s="12"/>
      <c r="B64" s="25">
        <v>341.3</v>
      </c>
      <c r="C64" s="20" t="s">
        <v>236</v>
      </c>
      <c r="D64" s="47">
        <v>0</v>
      </c>
      <c r="E64" s="47">
        <v>17280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17280</v>
      </c>
      <c r="P64" s="48">
        <f t="shared" si="7"/>
        <v>5.7270883323832379E-2</v>
      </c>
      <c r="Q64" s="9"/>
    </row>
    <row r="65" spans="1:17">
      <c r="A65" s="12"/>
      <c r="B65" s="25">
        <v>341.52</v>
      </c>
      <c r="C65" s="20" t="s">
        <v>188</v>
      </c>
      <c r="D65" s="47">
        <v>0</v>
      </c>
      <c r="E65" s="47">
        <v>402917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402917</v>
      </c>
      <c r="P65" s="48">
        <f t="shared" si="7"/>
        <v>1.3353826676035052</v>
      </c>
      <c r="Q65" s="9"/>
    </row>
    <row r="66" spans="1:17">
      <c r="A66" s="12"/>
      <c r="B66" s="25">
        <v>341.53</v>
      </c>
      <c r="C66" s="20" t="s">
        <v>237</v>
      </c>
      <c r="D66" s="47">
        <v>31101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31101</v>
      </c>
      <c r="P66" s="48">
        <f t="shared" si="7"/>
        <v>0.10307764712121011</v>
      </c>
      <c r="Q66" s="9"/>
    </row>
    <row r="67" spans="1:17">
      <c r="A67" s="12"/>
      <c r="B67" s="25">
        <v>341.55</v>
      </c>
      <c r="C67" s="20" t="s">
        <v>189</v>
      </c>
      <c r="D67" s="47">
        <v>61417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61417</v>
      </c>
      <c r="P67" s="48">
        <f t="shared" si="7"/>
        <v>0.20355357876735031</v>
      </c>
      <c r="Q67" s="9"/>
    </row>
    <row r="68" spans="1:17">
      <c r="A68" s="12"/>
      <c r="B68" s="25">
        <v>341.9</v>
      </c>
      <c r="C68" s="20" t="s">
        <v>190</v>
      </c>
      <c r="D68" s="47">
        <v>523348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523348</v>
      </c>
      <c r="P68" s="48">
        <f t="shared" si="7"/>
        <v>1.7345255929259853</v>
      </c>
      <c r="Q68" s="9"/>
    </row>
    <row r="69" spans="1:17">
      <c r="A69" s="12"/>
      <c r="B69" s="25">
        <v>342.1</v>
      </c>
      <c r="C69" s="20" t="s">
        <v>77</v>
      </c>
      <c r="D69" s="47">
        <v>1816805</v>
      </c>
      <c r="E69" s="47">
        <v>253586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2070391</v>
      </c>
      <c r="P69" s="48">
        <f t="shared" ref="P69:P100" si="11">(O69/P$134)</f>
        <v>6.8618704511407778</v>
      </c>
      <c r="Q69" s="9"/>
    </row>
    <row r="70" spans="1:17">
      <c r="A70" s="12"/>
      <c r="B70" s="25">
        <v>342.3</v>
      </c>
      <c r="C70" s="20" t="s">
        <v>78</v>
      </c>
      <c r="D70" s="47">
        <v>0</v>
      </c>
      <c r="E70" s="47">
        <v>242392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242392</v>
      </c>
      <c r="P70" s="48">
        <f t="shared" si="11"/>
        <v>0.80335671010592458</v>
      </c>
      <c r="Q70" s="9"/>
    </row>
    <row r="71" spans="1:17">
      <c r="A71" s="12"/>
      <c r="B71" s="25">
        <v>342.6</v>
      </c>
      <c r="C71" s="20" t="s">
        <v>79</v>
      </c>
      <c r="D71" s="47">
        <v>0</v>
      </c>
      <c r="E71" s="47">
        <v>17284467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17284467</v>
      </c>
      <c r="P71" s="48">
        <f t="shared" si="11"/>
        <v>57.285688244886053</v>
      </c>
      <c r="Q71" s="9"/>
    </row>
    <row r="72" spans="1:17">
      <c r="A72" s="12"/>
      <c r="B72" s="25">
        <v>343.4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11189014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11189014</v>
      </c>
      <c r="P72" s="48">
        <f t="shared" si="11"/>
        <v>37.083606209648551</v>
      </c>
      <c r="Q72" s="9"/>
    </row>
    <row r="73" spans="1:17">
      <c r="A73" s="12"/>
      <c r="B73" s="25">
        <v>343.8</v>
      </c>
      <c r="C73" s="20" t="s">
        <v>278</v>
      </c>
      <c r="D73" s="47">
        <v>298300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298300</v>
      </c>
      <c r="P73" s="48">
        <f t="shared" si="11"/>
        <v>0.98865188052657393</v>
      </c>
      <c r="Q73" s="9"/>
    </row>
    <row r="74" spans="1:17">
      <c r="A74" s="12"/>
      <c r="B74" s="25">
        <v>343.9</v>
      </c>
      <c r="C74" s="20" t="s">
        <v>82</v>
      </c>
      <c r="D74" s="47">
        <v>0</v>
      </c>
      <c r="E74" s="47">
        <v>361010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361010</v>
      </c>
      <c r="P74" s="48">
        <f t="shared" si="11"/>
        <v>1.1964908326815236</v>
      </c>
      <c r="Q74" s="9"/>
    </row>
    <row r="75" spans="1:17">
      <c r="A75" s="12"/>
      <c r="B75" s="25">
        <v>344.5</v>
      </c>
      <c r="C75" s="20" t="s">
        <v>191</v>
      </c>
      <c r="D75" s="47">
        <v>132395</v>
      </c>
      <c r="E75" s="47">
        <v>85850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218245</v>
      </c>
      <c r="P75" s="48">
        <f t="shared" si="11"/>
        <v>0.72332661637788176</v>
      </c>
      <c r="Q75" s="9"/>
    </row>
    <row r="76" spans="1:17">
      <c r="A76" s="12"/>
      <c r="B76" s="25">
        <v>344.9</v>
      </c>
      <c r="C76" s="20" t="s">
        <v>192</v>
      </c>
      <c r="D76" s="47">
        <v>0</v>
      </c>
      <c r="E76" s="47">
        <v>36050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36050</v>
      </c>
      <c r="P76" s="48">
        <f t="shared" si="11"/>
        <v>0.11948005461945355</v>
      </c>
      <c r="Q76" s="9"/>
    </row>
    <row r="77" spans="1:17">
      <c r="A77" s="12"/>
      <c r="B77" s="25">
        <v>345.1</v>
      </c>
      <c r="C77" s="20" t="s">
        <v>85</v>
      </c>
      <c r="D77" s="47">
        <v>0</v>
      </c>
      <c r="E77" s="47">
        <v>968409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78780</v>
      </c>
      <c r="O77" s="47">
        <f t="shared" si="10"/>
        <v>1047189</v>
      </c>
      <c r="P77" s="48">
        <f t="shared" si="11"/>
        <v>3.4706851294560592</v>
      </c>
      <c r="Q77" s="9"/>
    </row>
    <row r="78" spans="1:17">
      <c r="A78" s="12"/>
      <c r="B78" s="25">
        <v>347.1</v>
      </c>
      <c r="C78" s="20" t="s">
        <v>86</v>
      </c>
      <c r="D78" s="47">
        <v>60840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60840</v>
      </c>
      <c r="P78" s="48">
        <f t="shared" si="11"/>
        <v>0.20164123503599315</v>
      </c>
      <c r="Q78" s="9"/>
    </row>
    <row r="79" spans="1:17">
      <c r="A79" s="12"/>
      <c r="B79" s="25">
        <v>347.2</v>
      </c>
      <c r="C79" s="20" t="s">
        <v>87</v>
      </c>
      <c r="D79" s="47">
        <v>0</v>
      </c>
      <c r="E79" s="47">
        <v>129618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129618</v>
      </c>
      <c r="P79" s="48">
        <f t="shared" si="11"/>
        <v>0.42959128209887182</v>
      </c>
      <c r="Q79" s="9"/>
    </row>
    <row r="80" spans="1:17">
      <c r="A80" s="12"/>
      <c r="B80" s="25">
        <v>348.12</v>
      </c>
      <c r="C80" s="20" t="s">
        <v>193</v>
      </c>
      <c r="D80" s="47">
        <v>0</v>
      </c>
      <c r="E80" s="47">
        <v>44251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97" si="12">SUM(D80:N80)</f>
        <v>44251</v>
      </c>
      <c r="P80" s="48">
        <f t="shared" si="11"/>
        <v>0.1466605241876682</v>
      </c>
      <c r="Q80" s="9"/>
    </row>
    <row r="81" spans="1:17">
      <c r="A81" s="12"/>
      <c r="B81" s="25">
        <v>348.13</v>
      </c>
      <c r="C81" s="20" t="s">
        <v>194</v>
      </c>
      <c r="D81" s="47">
        <v>0</v>
      </c>
      <c r="E81" s="47">
        <v>34107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34107</v>
      </c>
      <c r="P81" s="48">
        <f t="shared" si="11"/>
        <v>0.11304039453275179</v>
      </c>
      <c r="Q81" s="9"/>
    </row>
    <row r="82" spans="1:17">
      <c r="A82" s="12"/>
      <c r="B82" s="25">
        <v>348.14</v>
      </c>
      <c r="C82" s="20" t="s">
        <v>232</v>
      </c>
      <c r="D82" s="47">
        <v>0</v>
      </c>
      <c r="E82" s="47">
        <v>50376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50376</v>
      </c>
      <c r="P82" s="48">
        <f t="shared" si="11"/>
        <v>0.16696053346767245</v>
      </c>
      <c r="Q82" s="9"/>
    </row>
    <row r="83" spans="1:17">
      <c r="A83" s="12"/>
      <c r="B83" s="25">
        <v>348.22</v>
      </c>
      <c r="C83" s="20" t="s">
        <v>195</v>
      </c>
      <c r="D83" s="47">
        <v>0</v>
      </c>
      <c r="E83" s="47">
        <v>102426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102426</v>
      </c>
      <c r="P83" s="48">
        <f t="shared" si="11"/>
        <v>0.33946918375734114</v>
      </c>
      <c r="Q83" s="9"/>
    </row>
    <row r="84" spans="1:17">
      <c r="A84" s="12"/>
      <c r="B84" s="25">
        <v>348.23</v>
      </c>
      <c r="C84" s="20" t="s">
        <v>196</v>
      </c>
      <c r="D84" s="47">
        <v>0</v>
      </c>
      <c r="E84" s="47">
        <v>157568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157568</v>
      </c>
      <c r="P84" s="48">
        <f t="shared" si="11"/>
        <v>0.52222561016027891</v>
      </c>
      <c r="Q84" s="9"/>
    </row>
    <row r="85" spans="1:17">
      <c r="A85" s="12"/>
      <c r="B85" s="25">
        <v>348.24</v>
      </c>
      <c r="C85" s="20" t="s">
        <v>197</v>
      </c>
      <c r="D85" s="47">
        <v>0</v>
      </c>
      <c r="E85" s="47">
        <v>400654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400654</v>
      </c>
      <c r="P85" s="48">
        <f t="shared" si="11"/>
        <v>1.3278824356033991</v>
      </c>
      <c r="Q85" s="9"/>
    </row>
    <row r="86" spans="1:17">
      <c r="A86" s="12"/>
      <c r="B86" s="25">
        <v>348.31</v>
      </c>
      <c r="C86" s="20" t="s">
        <v>198</v>
      </c>
      <c r="D86" s="47">
        <v>0</v>
      </c>
      <c r="E86" s="47">
        <v>671917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671917</v>
      </c>
      <c r="P86" s="48">
        <f t="shared" si="11"/>
        <v>2.2269259323089976</v>
      </c>
      <c r="Q86" s="9"/>
    </row>
    <row r="87" spans="1:17">
      <c r="A87" s="12"/>
      <c r="B87" s="25">
        <v>348.32</v>
      </c>
      <c r="C87" s="20" t="s">
        <v>199</v>
      </c>
      <c r="D87" s="47">
        <v>0</v>
      </c>
      <c r="E87" s="47">
        <v>3902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3902</v>
      </c>
      <c r="P87" s="48">
        <f t="shared" si="11"/>
        <v>1.2932348769073723E-2</v>
      </c>
      <c r="Q87" s="9"/>
    </row>
    <row r="88" spans="1:17">
      <c r="A88" s="12"/>
      <c r="B88" s="25">
        <v>348.41</v>
      </c>
      <c r="C88" s="20" t="s">
        <v>200</v>
      </c>
      <c r="D88" s="47">
        <v>0</v>
      </c>
      <c r="E88" s="47">
        <v>1537945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1537945</v>
      </c>
      <c r="P88" s="48">
        <f t="shared" si="11"/>
        <v>5.097191473001816</v>
      </c>
      <c r="Q88" s="9"/>
    </row>
    <row r="89" spans="1:17">
      <c r="A89" s="12"/>
      <c r="B89" s="25">
        <v>348.42</v>
      </c>
      <c r="C89" s="20" t="s">
        <v>201</v>
      </c>
      <c r="D89" s="47">
        <v>0</v>
      </c>
      <c r="E89" s="47">
        <v>141622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141622</v>
      </c>
      <c r="P89" s="48">
        <f t="shared" si="11"/>
        <v>0.46937598600045072</v>
      </c>
      <c r="Q89" s="9"/>
    </row>
    <row r="90" spans="1:17">
      <c r="A90" s="12"/>
      <c r="B90" s="25">
        <v>348.48</v>
      </c>
      <c r="C90" s="20" t="s">
        <v>202</v>
      </c>
      <c r="D90" s="47">
        <v>0</v>
      </c>
      <c r="E90" s="47">
        <v>20235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20235</v>
      </c>
      <c r="P90" s="48">
        <f t="shared" si="11"/>
        <v>6.7064602086675237E-2</v>
      </c>
      <c r="Q90" s="9"/>
    </row>
    <row r="91" spans="1:17">
      <c r="A91" s="12"/>
      <c r="B91" s="25">
        <v>348.51</v>
      </c>
      <c r="C91" s="20" t="s">
        <v>299</v>
      </c>
      <c r="D91" s="47">
        <v>0</v>
      </c>
      <c r="E91" s="47">
        <v>1249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1249</v>
      </c>
      <c r="P91" s="48">
        <f t="shared" si="11"/>
        <v>4.1395447495061709E-3</v>
      </c>
      <c r="Q91" s="9"/>
    </row>
    <row r="92" spans="1:17">
      <c r="A92" s="12"/>
      <c r="B92" s="25">
        <v>348.52</v>
      </c>
      <c r="C92" s="20" t="s">
        <v>300</v>
      </c>
      <c r="D92" s="47">
        <v>0</v>
      </c>
      <c r="E92" s="47">
        <v>195643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195643</v>
      </c>
      <c r="P92" s="48">
        <f t="shared" si="11"/>
        <v>0.64841709641924405</v>
      </c>
      <c r="Q92" s="9"/>
    </row>
    <row r="93" spans="1:17">
      <c r="A93" s="12"/>
      <c r="B93" s="25">
        <v>348.53</v>
      </c>
      <c r="C93" s="20" t="s">
        <v>301</v>
      </c>
      <c r="D93" s="47">
        <v>0</v>
      </c>
      <c r="E93" s="47">
        <v>642147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642147</v>
      </c>
      <c r="P93" s="48">
        <f t="shared" si="11"/>
        <v>2.1282596014901034</v>
      </c>
      <c r="Q93" s="9"/>
    </row>
    <row r="94" spans="1:17">
      <c r="A94" s="12"/>
      <c r="B94" s="25">
        <v>348.54</v>
      </c>
      <c r="C94" s="20" t="s">
        <v>302</v>
      </c>
      <c r="D94" s="47">
        <v>0</v>
      </c>
      <c r="E94" s="47">
        <v>432085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432085</v>
      </c>
      <c r="P94" s="48">
        <f t="shared" si="11"/>
        <v>1.4320537975103074</v>
      </c>
      <c r="Q94" s="9"/>
    </row>
    <row r="95" spans="1:17">
      <c r="A95" s="12"/>
      <c r="B95" s="25">
        <v>348.62</v>
      </c>
      <c r="C95" s="20" t="s">
        <v>207</v>
      </c>
      <c r="D95" s="47">
        <v>0</v>
      </c>
      <c r="E95" s="47">
        <v>11952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11952</v>
      </c>
      <c r="P95" s="48">
        <f t="shared" si="11"/>
        <v>3.9612360965650725E-2</v>
      </c>
      <c r="Q95" s="9"/>
    </row>
    <row r="96" spans="1:17">
      <c r="A96" s="12"/>
      <c r="B96" s="25">
        <v>348.71</v>
      </c>
      <c r="C96" s="20" t="s">
        <v>209</v>
      </c>
      <c r="D96" s="47">
        <v>0</v>
      </c>
      <c r="E96" s="47">
        <v>207701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207701</v>
      </c>
      <c r="P96" s="48">
        <f t="shared" si="11"/>
        <v>0.68838077183120994</v>
      </c>
      <c r="Q96" s="9"/>
    </row>
    <row r="97" spans="1:17">
      <c r="A97" s="12"/>
      <c r="B97" s="25">
        <v>348.72</v>
      </c>
      <c r="C97" s="20" t="s">
        <v>210</v>
      </c>
      <c r="D97" s="47">
        <v>0</v>
      </c>
      <c r="E97" s="47">
        <v>30450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30450</v>
      </c>
      <c r="P97" s="48">
        <f t="shared" si="11"/>
        <v>0.10092004613487823</v>
      </c>
      <c r="Q97" s="9"/>
    </row>
    <row r="98" spans="1:17">
      <c r="A98" s="12"/>
      <c r="B98" s="25">
        <v>348.85</v>
      </c>
      <c r="C98" s="20" t="s">
        <v>212</v>
      </c>
      <c r="D98" s="47">
        <v>0</v>
      </c>
      <c r="E98" s="47">
        <v>11293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0"/>
        <v>11293</v>
      </c>
      <c r="P98" s="48">
        <f t="shared" si="11"/>
        <v>3.7428245681483743E-2</v>
      </c>
      <c r="Q98" s="9"/>
    </row>
    <row r="99" spans="1:17">
      <c r="A99" s="12"/>
      <c r="B99" s="25">
        <v>348.86</v>
      </c>
      <c r="C99" s="20" t="s">
        <v>213</v>
      </c>
      <c r="D99" s="47">
        <v>0</v>
      </c>
      <c r="E99" s="47">
        <v>340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0"/>
        <v>340</v>
      </c>
      <c r="P99" s="48">
        <f t="shared" si="11"/>
        <v>1.1268576579920723E-3</v>
      </c>
      <c r="Q99" s="9"/>
    </row>
    <row r="100" spans="1:17">
      <c r="A100" s="12"/>
      <c r="B100" s="25">
        <v>348.92099999999999</v>
      </c>
      <c r="C100" s="20" t="s">
        <v>214</v>
      </c>
      <c r="D100" s="47">
        <v>0</v>
      </c>
      <c r="E100" s="47">
        <v>37193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ref="O100:O107" si="13">SUM(D100:N100)</f>
        <v>37193</v>
      </c>
      <c r="P100" s="48">
        <f t="shared" si="11"/>
        <v>0.12326828492264454</v>
      </c>
      <c r="Q100" s="9"/>
    </row>
    <row r="101" spans="1:17">
      <c r="A101" s="12"/>
      <c r="B101" s="25">
        <v>348.92200000000003</v>
      </c>
      <c r="C101" s="20" t="s">
        <v>215</v>
      </c>
      <c r="D101" s="47">
        <v>0</v>
      </c>
      <c r="E101" s="47">
        <v>37193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37193</v>
      </c>
      <c r="P101" s="48">
        <f t="shared" ref="P101:P132" si="14">(O101/P$134)</f>
        <v>0.12326828492264454</v>
      </c>
      <c r="Q101" s="9"/>
    </row>
    <row r="102" spans="1:17">
      <c r="A102" s="12"/>
      <c r="B102" s="25">
        <v>348.923</v>
      </c>
      <c r="C102" s="20" t="s">
        <v>216</v>
      </c>
      <c r="D102" s="47">
        <v>0</v>
      </c>
      <c r="E102" s="47">
        <v>37192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37192</v>
      </c>
      <c r="P102" s="48">
        <f t="shared" si="14"/>
        <v>0.12326497063541515</v>
      </c>
      <c r="Q102" s="9"/>
    </row>
    <row r="103" spans="1:17">
      <c r="A103" s="12"/>
      <c r="B103" s="25">
        <v>348.92399999999998</v>
      </c>
      <c r="C103" s="20" t="s">
        <v>217</v>
      </c>
      <c r="D103" s="47">
        <v>0</v>
      </c>
      <c r="E103" s="47">
        <v>37192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37192</v>
      </c>
      <c r="P103" s="48">
        <f t="shared" si="14"/>
        <v>0.12326497063541515</v>
      </c>
      <c r="Q103" s="9"/>
    </row>
    <row r="104" spans="1:17">
      <c r="A104" s="12"/>
      <c r="B104" s="25">
        <v>348.93</v>
      </c>
      <c r="C104" s="20" t="s">
        <v>218</v>
      </c>
      <c r="D104" s="47">
        <v>632971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632971</v>
      </c>
      <c r="P104" s="48">
        <f t="shared" si="14"/>
        <v>2.0978477018732353</v>
      </c>
      <c r="Q104" s="9"/>
    </row>
    <row r="105" spans="1:17">
      <c r="A105" s="12"/>
      <c r="B105" s="25">
        <v>348.93099999999998</v>
      </c>
      <c r="C105" s="20" t="s">
        <v>219</v>
      </c>
      <c r="D105" s="47">
        <v>0</v>
      </c>
      <c r="E105" s="47">
        <v>71252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71252</v>
      </c>
      <c r="P105" s="48">
        <f t="shared" si="14"/>
        <v>0.23614959366838567</v>
      </c>
      <c r="Q105" s="9"/>
    </row>
    <row r="106" spans="1:17">
      <c r="A106" s="12"/>
      <c r="B106" s="25">
        <v>348.93299999999999</v>
      </c>
      <c r="C106" s="20" t="s">
        <v>262</v>
      </c>
      <c r="D106" s="47">
        <v>0</v>
      </c>
      <c r="E106" s="47">
        <v>3862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3862</v>
      </c>
      <c r="P106" s="48">
        <f t="shared" si="14"/>
        <v>1.2799777279898185E-2</v>
      </c>
      <c r="Q106" s="9"/>
    </row>
    <row r="107" spans="1:17">
      <c r="A107" s="12"/>
      <c r="B107" s="25">
        <v>348.99</v>
      </c>
      <c r="C107" s="20" t="s">
        <v>220</v>
      </c>
      <c r="D107" s="47">
        <v>0</v>
      </c>
      <c r="E107" s="47">
        <v>-33271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3756534</v>
      </c>
      <c r="N107" s="47">
        <v>0</v>
      </c>
      <c r="O107" s="47">
        <f t="shared" si="13"/>
        <v>3723263</v>
      </c>
      <c r="P107" s="48">
        <f t="shared" si="14"/>
        <v>12.33996301255452</v>
      </c>
      <c r="Q107" s="9"/>
    </row>
    <row r="108" spans="1:17">
      <c r="A108" s="12"/>
      <c r="B108" s="25">
        <v>349</v>
      </c>
      <c r="C108" s="20" t="s">
        <v>303</v>
      </c>
      <c r="D108" s="47">
        <v>19424</v>
      </c>
      <c r="E108" s="47">
        <v>1996592</v>
      </c>
      <c r="F108" s="47">
        <v>0</v>
      </c>
      <c r="G108" s="47">
        <v>3881917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0"/>
        <v>5897933</v>
      </c>
      <c r="P108" s="48">
        <f t="shared" si="14"/>
        <v>19.547444021688694</v>
      </c>
      <c r="Q108" s="9"/>
    </row>
    <row r="109" spans="1:17" ht="15.75">
      <c r="A109" s="29" t="s">
        <v>66</v>
      </c>
      <c r="B109" s="30"/>
      <c r="C109" s="31"/>
      <c r="D109" s="32">
        <f t="shared" ref="D109:N109" si="15">SUM(D110:D116)</f>
        <v>208834</v>
      </c>
      <c r="E109" s="32">
        <f t="shared" si="15"/>
        <v>562314</v>
      </c>
      <c r="F109" s="32">
        <f t="shared" si="15"/>
        <v>0</v>
      </c>
      <c r="G109" s="32">
        <f t="shared" si="15"/>
        <v>0</v>
      </c>
      <c r="H109" s="32">
        <f t="shared" si="15"/>
        <v>0</v>
      </c>
      <c r="I109" s="32">
        <f t="shared" si="15"/>
        <v>0</v>
      </c>
      <c r="J109" s="32">
        <f t="shared" si="15"/>
        <v>0</v>
      </c>
      <c r="K109" s="32">
        <f t="shared" si="15"/>
        <v>0</v>
      </c>
      <c r="L109" s="32">
        <f t="shared" si="15"/>
        <v>0</v>
      </c>
      <c r="M109" s="32">
        <f t="shared" si="15"/>
        <v>7676253</v>
      </c>
      <c r="N109" s="32">
        <f t="shared" si="15"/>
        <v>0</v>
      </c>
      <c r="O109" s="32">
        <f>SUM(D109:N109)</f>
        <v>8447401</v>
      </c>
      <c r="P109" s="46">
        <f t="shared" si="14"/>
        <v>27.997113255823201</v>
      </c>
      <c r="Q109" s="10"/>
    </row>
    <row r="110" spans="1:17">
      <c r="A110" s="13"/>
      <c r="B110" s="40">
        <v>351.1</v>
      </c>
      <c r="C110" s="21" t="s">
        <v>113</v>
      </c>
      <c r="D110" s="47">
        <v>0</v>
      </c>
      <c r="E110" s="47">
        <v>99437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>SUM(D110:N110)</f>
        <v>99437</v>
      </c>
      <c r="P110" s="48">
        <f t="shared" si="14"/>
        <v>0.32956277922869909</v>
      </c>
      <c r="Q110" s="9"/>
    </row>
    <row r="111" spans="1:17">
      <c r="A111" s="13"/>
      <c r="B111" s="40">
        <v>351.3</v>
      </c>
      <c r="C111" s="21" t="s">
        <v>117</v>
      </c>
      <c r="D111" s="47">
        <v>0</v>
      </c>
      <c r="E111" s="47">
        <v>305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ref="O111:O116" si="16">SUM(D111:N111)</f>
        <v>305</v>
      </c>
      <c r="P111" s="48">
        <f t="shared" si="14"/>
        <v>1.0108576049634767E-3</v>
      </c>
      <c r="Q111" s="9"/>
    </row>
    <row r="112" spans="1:17">
      <c r="A112" s="13"/>
      <c r="B112" s="40">
        <v>351.5</v>
      </c>
      <c r="C112" s="21" t="s">
        <v>154</v>
      </c>
      <c r="D112" s="47">
        <v>0</v>
      </c>
      <c r="E112" s="47">
        <v>289826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289826</v>
      </c>
      <c r="P112" s="48">
        <f t="shared" si="14"/>
        <v>0.96056661054473624</v>
      </c>
      <c r="Q112" s="9"/>
    </row>
    <row r="113" spans="1:17">
      <c r="A113" s="13"/>
      <c r="B113" s="40">
        <v>351.7</v>
      </c>
      <c r="C113" s="21" t="s">
        <v>221</v>
      </c>
      <c r="D113" s="47">
        <v>208834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208834</v>
      </c>
      <c r="P113" s="48">
        <f t="shared" si="14"/>
        <v>0.69213585926210708</v>
      </c>
      <c r="Q113" s="9"/>
    </row>
    <row r="114" spans="1:17">
      <c r="A114" s="13"/>
      <c r="B114" s="40">
        <v>351.9</v>
      </c>
      <c r="C114" s="21" t="s">
        <v>311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7104791</v>
      </c>
      <c r="N114" s="47">
        <v>0</v>
      </c>
      <c r="O114" s="47">
        <f t="shared" si="16"/>
        <v>7104791</v>
      </c>
      <c r="P114" s="48">
        <f t="shared" si="14"/>
        <v>23.54731807877398</v>
      </c>
      <c r="Q114" s="9"/>
    </row>
    <row r="115" spans="1:17">
      <c r="A115" s="13"/>
      <c r="B115" s="40">
        <v>354</v>
      </c>
      <c r="C115" s="21" t="s">
        <v>118</v>
      </c>
      <c r="D115" s="47">
        <v>0</v>
      </c>
      <c r="E115" s="47">
        <v>96049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96049</v>
      </c>
      <c r="P115" s="48">
        <f t="shared" si="14"/>
        <v>0.31833397409553099</v>
      </c>
      <c r="Q115" s="9"/>
    </row>
    <row r="116" spans="1:17">
      <c r="A116" s="13"/>
      <c r="B116" s="40">
        <v>359</v>
      </c>
      <c r="C116" s="21" t="s">
        <v>119</v>
      </c>
      <c r="D116" s="47">
        <v>0</v>
      </c>
      <c r="E116" s="47">
        <v>76697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571462</v>
      </c>
      <c r="N116" s="47">
        <v>0</v>
      </c>
      <c r="O116" s="47">
        <f t="shared" si="16"/>
        <v>648159</v>
      </c>
      <c r="P116" s="48">
        <f t="shared" si="14"/>
        <v>2.148185096313187</v>
      </c>
      <c r="Q116" s="9"/>
    </row>
    <row r="117" spans="1:17" ht="15.75">
      <c r="A117" s="29" t="s">
        <v>5</v>
      </c>
      <c r="B117" s="30"/>
      <c r="C117" s="31"/>
      <c r="D117" s="32">
        <f t="shared" ref="D117:N117" si="17">SUM(D118:D127)</f>
        <v>4765709</v>
      </c>
      <c r="E117" s="32">
        <f t="shared" si="17"/>
        <v>7242421</v>
      </c>
      <c r="F117" s="32">
        <f t="shared" si="17"/>
        <v>0</v>
      </c>
      <c r="G117" s="32">
        <f t="shared" si="17"/>
        <v>6094902</v>
      </c>
      <c r="H117" s="32">
        <f t="shared" si="17"/>
        <v>0</v>
      </c>
      <c r="I117" s="32">
        <f t="shared" si="17"/>
        <v>164002</v>
      </c>
      <c r="J117" s="32">
        <f t="shared" si="17"/>
        <v>334481</v>
      </c>
      <c r="K117" s="32">
        <f t="shared" si="17"/>
        <v>0</v>
      </c>
      <c r="L117" s="32">
        <f t="shared" si="17"/>
        <v>0</v>
      </c>
      <c r="M117" s="32">
        <f t="shared" si="17"/>
        <v>3064507</v>
      </c>
      <c r="N117" s="32">
        <f t="shared" si="17"/>
        <v>548939</v>
      </c>
      <c r="O117" s="32">
        <f>SUM(D117:N117)</f>
        <v>22214961</v>
      </c>
      <c r="P117" s="46">
        <f t="shared" si="14"/>
        <v>73.626761543662425</v>
      </c>
      <c r="Q117" s="10"/>
    </row>
    <row r="118" spans="1:17">
      <c r="A118" s="12"/>
      <c r="B118" s="25">
        <v>361.1</v>
      </c>
      <c r="C118" s="20" t="s">
        <v>121</v>
      </c>
      <c r="D118" s="47">
        <v>2479719</v>
      </c>
      <c r="E118" s="47">
        <v>3824443</v>
      </c>
      <c r="F118" s="47">
        <v>0</v>
      </c>
      <c r="G118" s="47">
        <v>2220171</v>
      </c>
      <c r="H118" s="47">
        <v>0</v>
      </c>
      <c r="I118" s="47">
        <v>127014</v>
      </c>
      <c r="J118" s="47">
        <v>311992</v>
      </c>
      <c r="K118" s="47">
        <v>0</v>
      </c>
      <c r="L118" s="47">
        <v>0</v>
      </c>
      <c r="M118" s="47">
        <v>837424</v>
      </c>
      <c r="N118" s="47">
        <v>72417</v>
      </c>
      <c r="O118" s="47">
        <f>SUM(D118:N118)</f>
        <v>9873180</v>
      </c>
      <c r="P118" s="48">
        <f t="shared" si="14"/>
        <v>32.722554387453435</v>
      </c>
      <c r="Q118" s="9"/>
    </row>
    <row r="119" spans="1:17">
      <c r="A119" s="12"/>
      <c r="B119" s="25">
        <v>361.3</v>
      </c>
      <c r="C119" s="20" t="s">
        <v>122</v>
      </c>
      <c r="D119" s="47">
        <v>1304493</v>
      </c>
      <c r="E119" s="47">
        <v>1002673</v>
      </c>
      <c r="F119" s="47">
        <v>0</v>
      </c>
      <c r="G119" s="47">
        <v>1534777</v>
      </c>
      <c r="H119" s="47">
        <v>0</v>
      </c>
      <c r="I119" s="47">
        <v>31541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7" si="18">SUM(D119:N119)</f>
        <v>3873484</v>
      </c>
      <c r="P119" s="48">
        <f t="shared" si="14"/>
        <v>12.837838554440482</v>
      </c>
      <c r="Q119" s="9"/>
    </row>
    <row r="120" spans="1:17">
      <c r="A120" s="12"/>
      <c r="B120" s="25">
        <v>361.4</v>
      </c>
      <c r="C120" s="20" t="s">
        <v>257</v>
      </c>
      <c r="D120" s="47">
        <v>49152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49152</v>
      </c>
      <c r="P120" s="48">
        <f t="shared" si="14"/>
        <v>0.16290384589890097</v>
      </c>
      <c r="Q120" s="9"/>
    </row>
    <row r="121" spans="1:17">
      <c r="A121" s="12"/>
      <c r="B121" s="25">
        <v>362</v>
      </c>
      <c r="C121" s="20" t="s">
        <v>123</v>
      </c>
      <c r="D121" s="47">
        <v>4455</v>
      </c>
      <c r="E121" s="47">
        <v>1563105</v>
      </c>
      <c r="F121" s="47">
        <v>0</v>
      </c>
      <c r="G121" s="47">
        <v>0</v>
      </c>
      <c r="H121" s="47">
        <v>0</v>
      </c>
      <c r="I121" s="47">
        <v>5447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1573007</v>
      </c>
      <c r="P121" s="48">
        <f t="shared" si="14"/>
        <v>5.2133970118386337</v>
      </c>
      <c r="Q121" s="9"/>
    </row>
    <row r="122" spans="1:17">
      <c r="A122" s="12"/>
      <c r="B122" s="25">
        <v>364</v>
      </c>
      <c r="C122" s="20" t="s">
        <v>223</v>
      </c>
      <c r="D122" s="47">
        <v>200856</v>
      </c>
      <c r="E122" s="47">
        <v>0</v>
      </c>
      <c r="F122" s="47">
        <v>0</v>
      </c>
      <c r="G122" s="47">
        <v>1500000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285525</v>
      </c>
      <c r="O122" s="47">
        <f t="shared" si="18"/>
        <v>1986381</v>
      </c>
      <c r="P122" s="48">
        <f t="shared" si="14"/>
        <v>6.5834371809998542</v>
      </c>
      <c r="Q122" s="9"/>
    </row>
    <row r="123" spans="1:17">
      <c r="A123" s="12"/>
      <c r="B123" s="25">
        <v>365</v>
      </c>
      <c r="C123" s="20" t="s">
        <v>224</v>
      </c>
      <c r="D123" s="47">
        <v>67205</v>
      </c>
      <c r="E123" s="47">
        <v>13724</v>
      </c>
      <c r="F123" s="47">
        <v>0</v>
      </c>
      <c r="G123" s="47">
        <v>0</v>
      </c>
      <c r="H123" s="47">
        <v>0</v>
      </c>
      <c r="I123" s="47">
        <v>0</v>
      </c>
      <c r="J123" s="47">
        <v>2131</v>
      </c>
      <c r="K123" s="47">
        <v>0</v>
      </c>
      <c r="L123" s="47">
        <v>0</v>
      </c>
      <c r="M123" s="47">
        <v>0</v>
      </c>
      <c r="N123" s="47">
        <v>1000</v>
      </c>
      <c r="O123" s="47">
        <f t="shared" si="18"/>
        <v>84060</v>
      </c>
      <c r="P123" s="48">
        <f t="shared" si="14"/>
        <v>0.2785989845023929</v>
      </c>
      <c r="Q123" s="9"/>
    </row>
    <row r="124" spans="1:17">
      <c r="A124" s="12"/>
      <c r="B124" s="25">
        <v>366</v>
      </c>
      <c r="C124" s="20" t="s">
        <v>126</v>
      </c>
      <c r="D124" s="47">
        <v>0</v>
      </c>
      <c r="E124" s="47">
        <v>170032</v>
      </c>
      <c r="F124" s="47">
        <v>0</v>
      </c>
      <c r="G124" s="47">
        <v>20000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182500</v>
      </c>
      <c r="O124" s="47">
        <f t="shared" si="18"/>
        <v>372532</v>
      </c>
      <c r="P124" s="48">
        <f t="shared" si="14"/>
        <v>1.2346780501385373</v>
      </c>
      <c r="Q124" s="9"/>
    </row>
    <row r="125" spans="1:17">
      <c r="A125" s="12"/>
      <c r="B125" s="25">
        <v>367</v>
      </c>
      <c r="C125" s="20" t="s">
        <v>151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5000</v>
      </c>
      <c r="O125" s="47">
        <f t="shared" si="18"/>
        <v>5000</v>
      </c>
      <c r="P125" s="48">
        <f t="shared" si="14"/>
        <v>1.6571436146942238E-2</v>
      </c>
      <c r="Q125" s="9"/>
    </row>
    <row r="126" spans="1:17">
      <c r="A126" s="12"/>
      <c r="B126" s="25">
        <v>369.3</v>
      </c>
      <c r="C126" s="20" t="s">
        <v>173</v>
      </c>
      <c r="D126" s="47">
        <v>55390</v>
      </c>
      <c r="E126" s="47">
        <v>100565</v>
      </c>
      <c r="F126" s="47">
        <v>0</v>
      </c>
      <c r="G126" s="47">
        <v>0</v>
      </c>
      <c r="H126" s="47">
        <v>0</v>
      </c>
      <c r="I126" s="47">
        <v>0</v>
      </c>
      <c r="J126" s="47">
        <v>20174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176129</v>
      </c>
      <c r="P126" s="48">
        <f t="shared" si="14"/>
        <v>0.58374209542495792</v>
      </c>
      <c r="Q126" s="9"/>
    </row>
    <row r="127" spans="1:17">
      <c r="A127" s="12"/>
      <c r="B127" s="25">
        <v>369.9</v>
      </c>
      <c r="C127" s="20" t="s">
        <v>127</v>
      </c>
      <c r="D127" s="47">
        <v>604439</v>
      </c>
      <c r="E127" s="47">
        <v>567879</v>
      </c>
      <c r="F127" s="47">
        <v>0</v>
      </c>
      <c r="G127" s="47">
        <v>819954</v>
      </c>
      <c r="H127" s="47">
        <v>0</v>
      </c>
      <c r="I127" s="47">
        <v>0</v>
      </c>
      <c r="J127" s="47">
        <v>184</v>
      </c>
      <c r="K127" s="47">
        <v>0</v>
      </c>
      <c r="L127" s="47">
        <v>0</v>
      </c>
      <c r="M127" s="47">
        <v>2227083</v>
      </c>
      <c r="N127" s="47">
        <v>2497</v>
      </c>
      <c r="O127" s="47">
        <f t="shared" si="18"/>
        <v>4222036</v>
      </c>
      <c r="P127" s="48">
        <f t="shared" si="14"/>
        <v>13.993039996818284</v>
      </c>
      <c r="Q127" s="9"/>
    </row>
    <row r="128" spans="1:17" ht="15.75">
      <c r="A128" s="29" t="s">
        <v>67</v>
      </c>
      <c r="B128" s="30"/>
      <c r="C128" s="31"/>
      <c r="D128" s="32">
        <f t="shared" ref="D128:N128" si="19">SUM(D129:D131)</f>
        <v>106342710</v>
      </c>
      <c r="E128" s="32">
        <f t="shared" si="19"/>
        <v>27519450</v>
      </c>
      <c r="F128" s="32">
        <f t="shared" si="19"/>
        <v>5585521</v>
      </c>
      <c r="G128" s="32">
        <f t="shared" si="19"/>
        <v>29198228</v>
      </c>
      <c r="H128" s="32">
        <f t="shared" si="19"/>
        <v>0</v>
      </c>
      <c r="I128" s="32">
        <f t="shared" si="19"/>
        <v>3032555</v>
      </c>
      <c r="J128" s="32">
        <f t="shared" si="19"/>
        <v>202875</v>
      </c>
      <c r="K128" s="32">
        <f t="shared" si="19"/>
        <v>0</v>
      </c>
      <c r="L128" s="32">
        <f t="shared" si="19"/>
        <v>0</v>
      </c>
      <c r="M128" s="32">
        <f t="shared" si="19"/>
        <v>0</v>
      </c>
      <c r="N128" s="32">
        <f t="shared" si="19"/>
        <v>0</v>
      </c>
      <c r="O128" s="32">
        <f>SUM(D128:N128)</f>
        <v>171881339</v>
      </c>
      <c r="P128" s="46">
        <f t="shared" si="14"/>
        <v>569.66412681788654</v>
      </c>
      <c r="Q128" s="9"/>
    </row>
    <row r="129" spans="1:120">
      <c r="A129" s="12"/>
      <c r="B129" s="25">
        <v>381</v>
      </c>
      <c r="C129" s="20" t="s">
        <v>128</v>
      </c>
      <c r="D129" s="47">
        <v>99199716</v>
      </c>
      <c r="E129" s="47">
        <v>27519450</v>
      </c>
      <c r="F129" s="47">
        <v>5585521</v>
      </c>
      <c r="G129" s="47">
        <v>29198228</v>
      </c>
      <c r="H129" s="47">
        <v>0</v>
      </c>
      <c r="I129" s="47">
        <v>3032555</v>
      </c>
      <c r="J129" s="47">
        <v>202875</v>
      </c>
      <c r="K129" s="47">
        <v>0</v>
      </c>
      <c r="L129" s="47">
        <v>0</v>
      </c>
      <c r="M129" s="47">
        <v>0</v>
      </c>
      <c r="N129" s="47">
        <v>0</v>
      </c>
      <c r="O129" s="47">
        <f>SUM(D129:N129)</f>
        <v>164738345</v>
      </c>
      <c r="P129" s="48">
        <f t="shared" si="14"/>
        <v>545.99019302408828</v>
      </c>
      <c r="Q129" s="9"/>
    </row>
    <row r="130" spans="1:120">
      <c r="A130" s="12"/>
      <c r="B130" s="25">
        <v>383.1</v>
      </c>
      <c r="C130" s="20" t="s">
        <v>307</v>
      </c>
      <c r="D130" s="47">
        <v>7036202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ref="O130" si="20">SUM(D130:N130)</f>
        <v>7036202</v>
      </c>
      <c r="P130" s="48">
        <f t="shared" si="14"/>
        <v>23.319994431997454</v>
      </c>
      <c r="Q130" s="9"/>
    </row>
    <row r="131" spans="1:120" ht="15.75" thickBot="1">
      <c r="A131" s="12"/>
      <c r="B131" s="25">
        <v>383.2</v>
      </c>
      <c r="C131" s="20" t="s">
        <v>308</v>
      </c>
      <c r="D131" s="47">
        <v>106792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>SUM(D131:N131)</f>
        <v>106792</v>
      </c>
      <c r="P131" s="48">
        <f t="shared" si="14"/>
        <v>0.35393936180085112</v>
      </c>
      <c r="Q131" s="9"/>
    </row>
    <row r="132" spans="1:120" ht="16.5" thickBot="1">
      <c r="A132" s="14" t="s">
        <v>97</v>
      </c>
      <c r="B132" s="23"/>
      <c r="C132" s="22"/>
      <c r="D132" s="15">
        <f t="shared" ref="D132:N132" si="21">SUM(D5,D19,D25,D59,D109,D117,D128)</f>
        <v>220526135</v>
      </c>
      <c r="E132" s="15">
        <f t="shared" si="21"/>
        <v>255742931</v>
      </c>
      <c r="F132" s="15">
        <f t="shared" si="21"/>
        <v>5715521</v>
      </c>
      <c r="G132" s="15">
        <f t="shared" si="21"/>
        <v>47862925</v>
      </c>
      <c r="H132" s="15">
        <f t="shared" si="21"/>
        <v>0</v>
      </c>
      <c r="I132" s="15">
        <f t="shared" si="21"/>
        <v>16277631</v>
      </c>
      <c r="J132" s="15">
        <f t="shared" si="21"/>
        <v>12048723</v>
      </c>
      <c r="K132" s="15">
        <f t="shared" si="21"/>
        <v>0</v>
      </c>
      <c r="L132" s="15">
        <f t="shared" si="21"/>
        <v>0</v>
      </c>
      <c r="M132" s="15">
        <f t="shared" si="21"/>
        <v>435566571</v>
      </c>
      <c r="N132" s="15">
        <f t="shared" si="21"/>
        <v>627719</v>
      </c>
      <c r="O132" s="15">
        <f>SUM(D132:N132)</f>
        <v>994368156</v>
      </c>
      <c r="P132" s="38">
        <f t="shared" si="14"/>
        <v>3295.6216807413398</v>
      </c>
      <c r="Q132" s="6"/>
      <c r="R132" s="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</row>
    <row r="133" spans="1:120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9"/>
    </row>
    <row r="134" spans="1:120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3"/>
      <c r="M134" s="49" t="s">
        <v>312</v>
      </c>
      <c r="N134" s="49"/>
      <c r="O134" s="49"/>
      <c r="P134" s="44">
        <v>301724</v>
      </c>
    </row>
    <row r="135" spans="1:120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2"/>
    </row>
    <row r="136" spans="1:120" ht="15.75" customHeight="1" thickBot="1">
      <c r="A136" s="53" t="s">
        <v>158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5"/>
    </row>
  </sheetData>
  <mergeCells count="10">
    <mergeCell ref="M134:O134"/>
    <mergeCell ref="A135:P135"/>
    <mergeCell ref="A136:P1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44666329</v>
      </c>
      <c r="E5" s="27">
        <f t="shared" si="0"/>
        <v>93485488</v>
      </c>
      <c r="F5" s="27">
        <f t="shared" si="0"/>
        <v>0</v>
      </c>
      <c r="G5" s="27">
        <f t="shared" si="0"/>
        <v>3848059</v>
      </c>
      <c r="H5" s="27">
        <f t="shared" si="0"/>
        <v>0</v>
      </c>
      <c r="I5" s="27">
        <f t="shared" si="0"/>
        <v>1450207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143450083</v>
      </c>
      <c r="O5" s="33">
        <f t="shared" ref="O5:O36" si="1">(N5/O$125)</f>
        <v>509.96858424697467</v>
      </c>
      <c r="P5" s="6"/>
    </row>
    <row r="6" spans="1:133">
      <c r="A6" s="12"/>
      <c r="B6" s="25">
        <v>311</v>
      </c>
      <c r="C6" s="20" t="s">
        <v>3</v>
      </c>
      <c r="D6" s="47">
        <v>40861785</v>
      </c>
      <c r="E6" s="47">
        <v>72895967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113757752</v>
      </c>
      <c r="O6" s="48">
        <f t="shared" si="1"/>
        <v>404.41161497660795</v>
      </c>
      <c r="P6" s="9"/>
    </row>
    <row r="7" spans="1:133">
      <c r="A7" s="12"/>
      <c r="B7" s="25">
        <v>312.10000000000002</v>
      </c>
      <c r="C7" s="20" t="s">
        <v>12</v>
      </c>
      <c r="D7" s="47">
        <v>158891</v>
      </c>
      <c r="E7" s="47">
        <v>4478090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4636981</v>
      </c>
      <c r="O7" s="48">
        <f t="shared" si="1"/>
        <v>16.484581857998094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1406321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1406321</v>
      </c>
      <c r="O8" s="48">
        <f t="shared" si="1"/>
        <v>4.9995058515706097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3642595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3642595</v>
      </c>
      <c r="O9" s="48">
        <f t="shared" si="1"/>
        <v>12.949515094634757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1968629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1968629</v>
      </c>
      <c r="O10" s="48">
        <f t="shared" si="1"/>
        <v>6.9985246647611739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3848059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3848059</v>
      </c>
      <c r="O11" s="48">
        <f t="shared" si="1"/>
        <v>13.679944683816105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4315227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4315227</v>
      </c>
      <c r="O12" s="48">
        <f t="shared" si="1"/>
        <v>15.34073844972484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822938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822938</v>
      </c>
      <c r="O13" s="48">
        <f t="shared" si="1"/>
        <v>2.9255648934203604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608271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608271</v>
      </c>
      <c r="O14" s="48">
        <f t="shared" si="1"/>
        <v>2.1624184121837806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1706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1706</v>
      </c>
      <c r="O15" s="48">
        <f t="shared" si="1"/>
        <v>6.0648720902123062E-3</v>
      </c>
      <c r="P15" s="9"/>
    </row>
    <row r="16" spans="1:133">
      <c r="A16" s="12"/>
      <c r="B16" s="25">
        <v>315</v>
      </c>
      <c r="C16" s="20" t="s">
        <v>176</v>
      </c>
      <c r="D16" s="47">
        <v>3645653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3645653</v>
      </c>
      <c r="O16" s="48">
        <f t="shared" si="1"/>
        <v>12.960386360081339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3345744</v>
      </c>
      <c r="F17" s="47">
        <v>0</v>
      </c>
      <c r="G17" s="47">
        <v>0</v>
      </c>
      <c r="H17" s="47">
        <v>0</v>
      </c>
      <c r="I17" s="47">
        <v>1450207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4795951</v>
      </c>
      <c r="O17" s="48">
        <f t="shared" si="1"/>
        <v>17.049724130085462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SUM(D19:D23)</f>
        <v>738</v>
      </c>
      <c r="E18" s="32">
        <f t="shared" si="3"/>
        <v>10262625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253137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31" si="4">SUM(D18:M18)</f>
        <v>10516500</v>
      </c>
      <c r="O18" s="46">
        <f t="shared" si="1"/>
        <v>37.386416961733715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1505706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1505706</v>
      </c>
      <c r="O19" s="48">
        <f t="shared" si="1"/>
        <v>5.3528219785845312</v>
      </c>
      <c r="P19" s="9"/>
    </row>
    <row r="20" spans="1:16">
      <c r="A20" s="12"/>
      <c r="B20" s="25">
        <v>323.7</v>
      </c>
      <c r="C20" s="20" t="s">
        <v>25</v>
      </c>
      <c r="D20" s="47">
        <v>738</v>
      </c>
      <c r="E20" s="47">
        <v>0</v>
      </c>
      <c r="F20" s="47">
        <v>0</v>
      </c>
      <c r="G20" s="47">
        <v>0</v>
      </c>
      <c r="H20" s="47">
        <v>0</v>
      </c>
      <c r="I20" s="47">
        <v>253137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253875</v>
      </c>
      <c r="O20" s="48">
        <f t="shared" si="1"/>
        <v>0.90253188857130673</v>
      </c>
      <c r="P20" s="9"/>
    </row>
    <row r="21" spans="1:16">
      <c r="A21" s="12"/>
      <c r="B21" s="25">
        <v>325.10000000000002</v>
      </c>
      <c r="C21" s="20" t="s">
        <v>168</v>
      </c>
      <c r="D21" s="47">
        <v>0</v>
      </c>
      <c r="E21" s="47">
        <v>317490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317490</v>
      </c>
      <c r="O21" s="48">
        <f t="shared" si="1"/>
        <v>1.1286847830723945</v>
      </c>
      <c r="P21" s="9"/>
    </row>
    <row r="22" spans="1:16">
      <c r="A22" s="12"/>
      <c r="B22" s="25">
        <v>325.2</v>
      </c>
      <c r="C22" s="20" t="s">
        <v>144</v>
      </c>
      <c r="D22" s="47">
        <v>0</v>
      </c>
      <c r="E22" s="47">
        <v>7416764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7416764</v>
      </c>
      <c r="O22" s="48">
        <f t="shared" si="1"/>
        <v>26.366779005446297</v>
      </c>
      <c r="P22" s="9"/>
    </row>
    <row r="23" spans="1:16">
      <c r="A23" s="12"/>
      <c r="B23" s="25">
        <v>329</v>
      </c>
      <c r="C23" s="20" t="s">
        <v>28</v>
      </c>
      <c r="D23" s="47">
        <v>0</v>
      </c>
      <c r="E23" s="47">
        <v>1022665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1022665</v>
      </c>
      <c r="O23" s="48">
        <f t="shared" si="1"/>
        <v>3.6355993060591842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SUM(D25:D52)</f>
        <v>18085794</v>
      </c>
      <c r="E24" s="32">
        <f t="shared" si="5"/>
        <v>10001014</v>
      </c>
      <c r="F24" s="32">
        <f t="shared" si="5"/>
        <v>0</v>
      </c>
      <c r="G24" s="32">
        <f t="shared" si="5"/>
        <v>187719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 t="shared" si="4"/>
        <v>28274527</v>
      </c>
      <c r="O24" s="46">
        <f t="shared" si="1"/>
        <v>100.51664107048903</v>
      </c>
      <c r="P24" s="10"/>
    </row>
    <row r="25" spans="1:16">
      <c r="A25" s="12"/>
      <c r="B25" s="25">
        <v>331.1</v>
      </c>
      <c r="C25" s="20" t="s">
        <v>29</v>
      </c>
      <c r="D25" s="47">
        <v>56275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56275</v>
      </c>
      <c r="O25" s="48">
        <f t="shared" si="1"/>
        <v>0.20005901340955307</v>
      </c>
      <c r="P25" s="9"/>
    </row>
    <row r="26" spans="1:16">
      <c r="A26" s="12"/>
      <c r="B26" s="25">
        <v>331.2</v>
      </c>
      <c r="C26" s="20" t="s">
        <v>30</v>
      </c>
      <c r="D26" s="47">
        <v>0</v>
      </c>
      <c r="E26" s="47">
        <v>1719379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1719379</v>
      </c>
      <c r="O26" s="48">
        <f t="shared" si="1"/>
        <v>6.1124347652972713</v>
      </c>
      <c r="P26" s="9"/>
    </row>
    <row r="27" spans="1:16">
      <c r="A27" s="12"/>
      <c r="B27" s="25">
        <v>331.49</v>
      </c>
      <c r="C27" s="20" t="s">
        <v>36</v>
      </c>
      <c r="D27" s="47">
        <v>0</v>
      </c>
      <c r="E27" s="47">
        <v>99000</v>
      </c>
      <c r="F27" s="47">
        <v>0</v>
      </c>
      <c r="G27" s="47">
        <v>187719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286719</v>
      </c>
      <c r="O27" s="48">
        <f t="shared" si="1"/>
        <v>1.0192931188942451</v>
      </c>
      <c r="P27" s="9"/>
    </row>
    <row r="28" spans="1:16">
      <c r="A28" s="12"/>
      <c r="B28" s="25">
        <v>331.5</v>
      </c>
      <c r="C28" s="20" t="s">
        <v>32</v>
      </c>
      <c r="D28" s="47">
        <v>0</v>
      </c>
      <c r="E28" s="47">
        <v>630389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630389</v>
      </c>
      <c r="O28" s="48">
        <f t="shared" si="1"/>
        <v>2.2410484478762283</v>
      </c>
      <c r="P28" s="9"/>
    </row>
    <row r="29" spans="1:16">
      <c r="A29" s="12"/>
      <c r="B29" s="25">
        <v>331.65</v>
      </c>
      <c r="C29" s="20" t="s">
        <v>37</v>
      </c>
      <c r="D29" s="47">
        <v>8000</v>
      </c>
      <c r="E29" s="47">
        <v>391473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399473</v>
      </c>
      <c r="O29" s="48">
        <f t="shared" si="1"/>
        <v>1.420136370746413</v>
      </c>
      <c r="P29" s="9"/>
    </row>
    <row r="30" spans="1:16">
      <c r="A30" s="12"/>
      <c r="B30" s="25">
        <v>333</v>
      </c>
      <c r="C30" s="20" t="s">
        <v>4</v>
      </c>
      <c r="D30" s="47">
        <v>203372</v>
      </c>
      <c r="E30" s="47">
        <v>52171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255543</v>
      </c>
      <c r="O30" s="48">
        <f t="shared" si="1"/>
        <v>0.9084616697239879</v>
      </c>
      <c r="P30" s="9"/>
    </row>
    <row r="31" spans="1:16">
      <c r="A31" s="12"/>
      <c r="B31" s="25">
        <v>334.2</v>
      </c>
      <c r="C31" s="20" t="s">
        <v>34</v>
      </c>
      <c r="D31" s="47">
        <v>0</v>
      </c>
      <c r="E31" s="47">
        <v>222092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222092</v>
      </c>
      <c r="O31" s="48">
        <f t="shared" si="1"/>
        <v>0.78954253942522357</v>
      </c>
      <c r="P31" s="9"/>
    </row>
    <row r="32" spans="1:16">
      <c r="A32" s="12"/>
      <c r="B32" s="25">
        <v>334.39</v>
      </c>
      <c r="C32" s="20" t="s">
        <v>41</v>
      </c>
      <c r="D32" s="47">
        <v>0</v>
      </c>
      <c r="E32" s="47">
        <v>130430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6">SUM(D32:M32)</f>
        <v>130430</v>
      </c>
      <c r="O32" s="48">
        <f t="shared" si="1"/>
        <v>0.4636818679521636</v>
      </c>
      <c r="P32" s="9"/>
    </row>
    <row r="33" spans="1:16">
      <c r="A33" s="12"/>
      <c r="B33" s="25">
        <v>334.49</v>
      </c>
      <c r="C33" s="20" t="s">
        <v>229</v>
      </c>
      <c r="D33" s="47">
        <v>0</v>
      </c>
      <c r="E33" s="47">
        <v>59339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59339</v>
      </c>
      <c r="O33" s="48">
        <f t="shared" si="1"/>
        <v>0.21095160900416648</v>
      </c>
      <c r="P33" s="9"/>
    </row>
    <row r="34" spans="1:16">
      <c r="A34" s="12"/>
      <c r="B34" s="25">
        <v>334.5</v>
      </c>
      <c r="C34" s="20" t="s">
        <v>42</v>
      </c>
      <c r="D34" s="47">
        <v>0</v>
      </c>
      <c r="E34" s="47">
        <v>27794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27794</v>
      </c>
      <c r="O34" s="48">
        <f t="shared" si="1"/>
        <v>9.8808355729988764E-2</v>
      </c>
      <c r="P34" s="9"/>
    </row>
    <row r="35" spans="1:16">
      <c r="A35" s="12"/>
      <c r="B35" s="25">
        <v>334.61</v>
      </c>
      <c r="C35" s="20" t="s">
        <v>43</v>
      </c>
      <c r="D35" s="47">
        <v>0</v>
      </c>
      <c r="E35" s="47">
        <v>-735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-735</v>
      </c>
      <c r="O35" s="48">
        <f t="shared" si="1"/>
        <v>-2.6129431338253488E-3</v>
      </c>
      <c r="P35" s="9"/>
    </row>
    <row r="36" spans="1:16">
      <c r="A36" s="12"/>
      <c r="B36" s="25">
        <v>334.69</v>
      </c>
      <c r="C36" s="20" t="s">
        <v>152</v>
      </c>
      <c r="D36" s="47">
        <v>0</v>
      </c>
      <c r="E36" s="47">
        <v>-3308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-3308</v>
      </c>
      <c r="O36" s="48">
        <f t="shared" si="1"/>
        <v>-1.1760021614550005E-2</v>
      </c>
      <c r="P36" s="9"/>
    </row>
    <row r="37" spans="1:16">
      <c r="A37" s="12"/>
      <c r="B37" s="25">
        <v>334.7</v>
      </c>
      <c r="C37" s="20" t="s">
        <v>44</v>
      </c>
      <c r="D37" s="47">
        <v>178220</v>
      </c>
      <c r="E37" s="47">
        <v>175597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353817</v>
      </c>
      <c r="O37" s="48">
        <f t="shared" ref="O37:O68" si="7">(N37/O$125)</f>
        <v>1.2578281643274605</v>
      </c>
      <c r="P37" s="9"/>
    </row>
    <row r="38" spans="1:16">
      <c r="A38" s="12"/>
      <c r="B38" s="25">
        <v>334.82</v>
      </c>
      <c r="C38" s="20" t="s">
        <v>230</v>
      </c>
      <c r="D38" s="47">
        <v>0</v>
      </c>
      <c r="E38" s="47">
        <v>535211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535211</v>
      </c>
      <c r="O38" s="48">
        <f t="shared" si="7"/>
        <v>1.902688309656869</v>
      </c>
      <c r="P38" s="9"/>
    </row>
    <row r="39" spans="1:16">
      <c r="A39" s="12"/>
      <c r="B39" s="25">
        <v>335.12</v>
      </c>
      <c r="C39" s="20" t="s">
        <v>177</v>
      </c>
      <c r="D39" s="47">
        <v>4815581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4815581</v>
      </c>
      <c r="O39" s="48">
        <f t="shared" si="7"/>
        <v>17.119509264394296</v>
      </c>
      <c r="P39" s="9"/>
    </row>
    <row r="40" spans="1:16">
      <c r="A40" s="12"/>
      <c r="B40" s="25">
        <v>335.13</v>
      </c>
      <c r="C40" s="20" t="s">
        <v>178</v>
      </c>
      <c r="D40" s="47">
        <v>49702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49702</v>
      </c>
      <c r="O40" s="48">
        <f t="shared" si="7"/>
        <v>0.17669183624134352</v>
      </c>
      <c r="P40" s="9"/>
    </row>
    <row r="41" spans="1:16">
      <c r="A41" s="12"/>
      <c r="B41" s="25">
        <v>335.14</v>
      </c>
      <c r="C41" s="20" t="s">
        <v>179</v>
      </c>
      <c r="D41" s="47">
        <v>30953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30953</v>
      </c>
      <c r="O41" s="48">
        <f t="shared" si="7"/>
        <v>0.11003867866842997</v>
      </c>
      <c r="P41" s="9"/>
    </row>
    <row r="42" spans="1:16">
      <c r="A42" s="12"/>
      <c r="B42" s="25">
        <v>335.15</v>
      </c>
      <c r="C42" s="20" t="s">
        <v>180</v>
      </c>
      <c r="D42" s="47">
        <v>96045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96045</v>
      </c>
      <c r="O42" s="48">
        <f t="shared" si="7"/>
        <v>0.34144234460987161</v>
      </c>
      <c r="P42" s="9"/>
    </row>
    <row r="43" spans="1:16">
      <c r="A43" s="12"/>
      <c r="B43" s="25">
        <v>335.16</v>
      </c>
      <c r="C43" s="20" t="s">
        <v>181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223250</v>
      </c>
      <c r="O43" s="48">
        <f t="shared" si="7"/>
        <v>0.7936592579952505</v>
      </c>
      <c r="P43" s="9"/>
    </row>
    <row r="44" spans="1:16">
      <c r="A44" s="12"/>
      <c r="B44" s="25">
        <v>335.18</v>
      </c>
      <c r="C44" s="20" t="s">
        <v>182</v>
      </c>
      <c r="D44" s="47">
        <v>11326967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11326967</v>
      </c>
      <c r="O44" s="48">
        <f t="shared" si="7"/>
        <v>40.267647142471169</v>
      </c>
      <c r="P44" s="9"/>
    </row>
    <row r="45" spans="1:16">
      <c r="A45" s="12"/>
      <c r="B45" s="25">
        <v>335.22</v>
      </c>
      <c r="C45" s="20" t="s">
        <v>52</v>
      </c>
      <c r="D45" s="47">
        <v>0</v>
      </c>
      <c r="E45" s="47">
        <v>1235711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1235711</v>
      </c>
      <c r="O45" s="48">
        <f t="shared" si="7"/>
        <v>4.3929830923026607</v>
      </c>
      <c r="P45" s="9"/>
    </row>
    <row r="46" spans="1:16">
      <c r="A46" s="12"/>
      <c r="B46" s="25">
        <v>335.42</v>
      </c>
      <c r="C46" s="20" t="s">
        <v>53</v>
      </c>
      <c r="D46" s="47">
        <v>0</v>
      </c>
      <c r="E46" s="47">
        <v>552641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552641</v>
      </c>
      <c r="O46" s="48">
        <f t="shared" si="7"/>
        <v>1.9646523896875845</v>
      </c>
      <c r="P46" s="9"/>
    </row>
    <row r="47" spans="1:16">
      <c r="A47" s="12"/>
      <c r="B47" s="25">
        <v>335.49</v>
      </c>
      <c r="C47" s="20" t="s">
        <v>54</v>
      </c>
      <c r="D47" s="47">
        <v>0</v>
      </c>
      <c r="E47" s="47">
        <v>3525755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3525755</v>
      </c>
      <c r="O47" s="48">
        <f t="shared" si="7"/>
        <v>12.534146011973323</v>
      </c>
      <c r="P47" s="9"/>
    </row>
    <row r="48" spans="1:16">
      <c r="A48" s="12"/>
      <c r="B48" s="25">
        <v>337.1</v>
      </c>
      <c r="C48" s="20" t="s">
        <v>231</v>
      </c>
      <c r="D48" s="47">
        <v>0</v>
      </c>
      <c r="E48" s="47">
        <v>642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8">SUM(D48:M48)</f>
        <v>642</v>
      </c>
      <c r="O48" s="48">
        <f t="shared" si="7"/>
        <v>2.2823258393413252E-3</v>
      </c>
      <c r="P48" s="9"/>
    </row>
    <row r="49" spans="1:16">
      <c r="A49" s="12"/>
      <c r="B49" s="25">
        <v>337.2</v>
      </c>
      <c r="C49" s="20" t="s">
        <v>56</v>
      </c>
      <c r="D49" s="47">
        <v>285947</v>
      </c>
      <c r="E49" s="47">
        <v>63153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349100</v>
      </c>
      <c r="O49" s="48">
        <f t="shared" si="7"/>
        <v>1.241059112950244</v>
      </c>
      <c r="P49" s="9"/>
    </row>
    <row r="50" spans="1:16">
      <c r="A50" s="12"/>
      <c r="B50" s="25">
        <v>337.3</v>
      </c>
      <c r="C50" s="20" t="s">
        <v>57</v>
      </c>
      <c r="D50" s="47">
        <v>528337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528337</v>
      </c>
      <c r="O50" s="48">
        <f t="shared" si="7"/>
        <v>1.8782510700624262</v>
      </c>
      <c r="P50" s="9"/>
    </row>
    <row r="51" spans="1:16">
      <c r="A51" s="12"/>
      <c r="B51" s="25">
        <v>337.4</v>
      </c>
      <c r="C51" s="20" t="s">
        <v>58</v>
      </c>
      <c r="D51" s="47">
        <v>283145</v>
      </c>
      <c r="E51" s="47">
        <v>103666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386811</v>
      </c>
      <c r="O51" s="48">
        <f t="shared" si="7"/>
        <v>1.3751226483511796</v>
      </c>
      <c r="P51" s="9"/>
    </row>
    <row r="52" spans="1:16">
      <c r="A52" s="12"/>
      <c r="B52" s="25">
        <v>337.7</v>
      </c>
      <c r="C52" s="20" t="s">
        <v>59</v>
      </c>
      <c r="D52" s="47">
        <v>0</v>
      </c>
      <c r="E52" s="47">
        <v>480614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480614</v>
      </c>
      <c r="O52" s="48">
        <f t="shared" si="7"/>
        <v>1.7085946276467159</v>
      </c>
      <c r="P52" s="9"/>
    </row>
    <row r="53" spans="1:16" ht="15.75">
      <c r="A53" s="29" t="s">
        <v>65</v>
      </c>
      <c r="B53" s="30"/>
      <c r="C53" s="31"/>
      <c r="D53" s="32">
        <f t="shared" ref="D53:M53" si="9">SUM(D54:D102)</f>
        <v>7197211</v>
      </c>
      <c r="E53" s="32">
        <f t="shared" si="9"/>
        <v>19805712</v>
      </c>
      <c r="F53" s="32">
        <f t="shared" si="9"/>
        <v>0</v>
      </c>
      <c r="G53" s="32">
        <f t="shared" si="9"/>
        <v>344402</v>
      </c>
      <c r="H53" s="32">
        <f t="shared" si="9"/>
        <v>0</v>
      </c>
      <c r="I53" s="32">
        <f t="shared" si="9"/>
        <v>7288235</v>
      </c>
      <c r="J53" s="32">
        <f t="shared" si="9"/>
        <v>6112719</v>
      </c>
      <c r="K53" s="32">
        <f t="shared" si="9"/>
        <v>0</v>
      </c>
      <c r="L53" s="32">
        <f t="shared" si="9"/>
        <v>0</v>
      </c>
      <c r="M53" s="32">
        <f t="shared" si="9"/>
        <v>44971</v>
      </c>
      <c r="N53" s="32">
        <f t="shared" si="8"/>
        <v>40793250</v>
      </c>
      <c r="O53" s="46">
        <f t="shared" si="7"/>
        <v>145.02101019581076</v>
      </c>
      <c r="P53" s="10"/>
    </row>
    <row r="54" spans="1:16">
      <c r="A54" s="12"/>
      <c r="B54" s="25">
        <v>341.1</v>
      </c>
      <c r="C54" s="20" t="s">
        <v>184</v>
      </c>
      <c r="D54" s="47">
        <v>3378554</v>
      </c>
      <c r="E54" s="47">
        <v>114369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3492923</v>
      </c>
      <c r="O54" s="48">
        <f t="shared" si="7"/>
        <v>12.417427441946447</v>
      </c>
      <c r="P54" s="9"/>
    </row>
    <row r="55" spans="1:16">
      <c r="A55" s="12"/>
      <c r="B55" s="25">
        <v>341.15</v>
      </c>
      <c r="C55" s="20" t="s">
        <v>185</v>
      </c>
      <c r="D55" s="47">
        <v>0</v>
      </c>
      <c r="E55" s="47">
        <v>339056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102" si="10">SUM(D55:M55)</f>
        <v>339056</v>
      </c>
      <c r="O55" s="48">
        <f t="shared" si="7"/>
        <v>1.2053524451459694</v>
      </c>
      <c r="P55" s="9"/>
    </row>
    <row r="56" spans="1:16">
      <c r="A56" s="12"/>
      <c r="B56" s="25">
        <v>341.16</v>
      </c>
      <c r="C56" s="20" t="s">
        <v>186</v>
      </c>
      <c r="D56" s="47">
        <v>343416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343416</v>
      </c>
      <c r="O56" s="48">
        <f t="shared" si="7"/>
        <v>1.2208523527153279</v>
      </c>
      <c r="P56" s="9"/>
    </row>
    <row r="57" spans="1:16">
      <c r="A57" s="12"/>
      <c r="B57" s="25">
        <v>341.2</v>
      </c>
      <c r="C57" s="20" t="s">
        <v>187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6112719</v>
      </c>
      <c r="K57" s="47">
        <v>0</v>
      </c>
      <c r="L57" s="47">
        <v>0</v>
      </c>
      <c r="M57" s="47">
        <v>0</v>
      </c>
      <c r="N57" s="47">
        <f t="shared" si="10"/>
        <v>6112719</v>
      </c>
      <c r="O57" s="48">
        <f t="shared" si="7"/>
        <v>21.73086685721599</v>
      </c>
      <c r="P57" s="9"/>
    </row>
    <row r="58" spans="1:16">
      <c r="A58" s="12"/>
      <c r="B58" s="25">
        <v>341.52</v>
      </c>
      <c r="C58" s="20" t="s">
        <v>188</v>
      </c>
      <c r="D58" s="47">
        <v>0</v>
      </c>
      <c r="E58" s="47">
        <v>414794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414794</v>
      </c>
      <c r="O58" s="48">
        <f t="shared" si="7"/>
        <v>1.4746029037441519</v>
      </c>
      <c r="P58" s="9"/>
    </row>
    <row r="59" spans="1:16">
      <c r="A59" s="12"/>
      <c r="B59" s="25">
        <v>341.55</v>
      </c>
      <c r="C59" s="20" t="s">
        <v>189</v>
      </c>
      <c r="D59" s="47">
        <v>20792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20792</v>
      </c>
      <c r="O59" s="48">
        <f t="shared" si="7"/>
        <v>7.391607297754646E-2</v>
      </c>
      <c r="P59" s="9"/>
    </row>
    <row r="60" spans="1:16">
      <c r="A60" s="12"/>
      <c r="B60" s="25">
        <v>341.9</v>
      </c>
      <c r="C60" s="20" t="s">
        <v>190</v>
      </c>
      <c r="D60" s="47">
        <v>396260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396260</v>
      </c>
      <c r="O60" s="48">
        <f t="shared" si="7"/>
        <v>1.4087140764756907</v>
      </c>
      <c r="P60" s="9"/>
    </row>
    <row r="61" spans="1:16">
      <c r="A61" s="12"/>
      <c r="B61" s="25">
        <v>342.1</v>
      </c>
      <c r="C61" s="20" t="s">
        <v>77</v>
      </c>
      <c r="D61" s="47">
        <v>1571972</v>
      </c>
      <c r="E61" s="47">
        <v>180441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1752413</v>
      </c>
      <c r="O61" s="48">
        <f t="shared" si="7"/>
        <v>6.2298714503078649</v>
      </c>
      <c r="P61" s="9"/>
    </row>
    <row r="62" spans="1:16">
      <c r="A62" s="12"/>
      <c r="B62" s="25">
        <v>342.3</v>
      </c>
      <c r="C62" s="20" t="s">
        <v>78</v>
      </c>
      <c r="D62" s="47">
        <v>0</v>
      </c>
      <c r="E62" s="47">
        <v>437864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437864</v>
      </c>
      <c r="O62" s="48">
        <f t="shared" si="7"/>
        <v>1.5566173229242211</v>
      </c>
      <c r="P62" s="9"/>
    </row>
    <row r="63" spans="1:16">
      <c r="A63" s="12"/>
      <c r="B63" s="25">
        <v>342.5</v>
      </c>
      <c r="C63" s="20" t="s">
        <v>153</v>
      </c>
      <c r="D63" s="47">
        <v>0</v>
      </c>
      <c r="E63" s="47">
        <v>4199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4199</v>
      </c>
      <c r="O63" s="48">
        <f t="shared" si="7"/>
        <v>1.4927548597187264E-2</v>
      </c>
      <c r="P63" s="9"/>
    </row>
    <row r="64" spans="1:16">
      <c r="A64" s="12"/>
      <c r="B64" s="25">
        <v>342.6</v>
      </c>
      <c r="C64" s="20" t="s">
        <v>79</v>
      </c>
      <c r="D64" s="47">
        <v>0</v>
      </c>
      <c r="E64" s="47">
        <v>10082778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10082778</v>
      </c>
      <c r="O64" s="48">
        <f t="shared" si="7"/>
        <v>35.844524551000383</v>
      </c>
      <c r="P64" s="9"/>
    </row>
    <row r="65" spans="1:16">
      <c r="A65" s="12"/>
      <c r="B65" s="25">
        <v>342.9</v>
      </c>
      <c r="C65" s="20" t="s">
        <v>80</v>
      </c>
      <c r="D65" s="47">
        <v>400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400</v>
      </c>
      <c r="O65" s="48">
        <f t="shared" si="7"/>
        <v>1.4220098687484891E-3</v>
      </c>
      <c r="P65" s="9"/>
    </row>
    <row r="66" spans="1:16">
      <c r="A66" s="12"/>
      <c r="B66" s="25">
        <v>343.4</v>
      </c>
      <c r="C66" s="20" t="s">
        <v>81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7288235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7288235</v>
      </c>
      <c r="O66" s="48">
        <f t="shared" si="7"/>
        <v>25.909855239395363</v>
      </c>
      <c r="P66" s="9"/>
    </row>
    <row r="67" spans="1:16">
      <c r="A67" s="12"/>
      <c r="B67" s="25">
        <v>343.6</v>
      </c>
      <c r="C67" s="20" t="s">
        <v>146</v>
      </c>
      <c r="D67" s="47">
        <v>0</v>
      </c>
      <c r="E67" s="47">
        <v>4296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4296</v>
      </c>
      <c r="O67" s="48">
        <f t="shared" si="7"/>
        <v>1.5272385990358774E-2</v>
      </c>
      <c r="P67" s="9"/>
    </row>
    <row r="68" spans="1:16">
      <c r="A68" s="12"/>
      <c r="B68" s="25">
        <v>343.9</v>
      </c>
      <c r="C68" s="20" t="s">
        <v>82</v>
      </c>
      <c r="D68" s="47">
        <v>675</v>
      </c>
      <c r="E68" s="47">
        <v>109257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109932</v>
      </c>
      <c r="O68" s="48">
        <f t="shared" si="7"/>
        <v>0.39081097222814726</v>
      </c>
      <c r="P68" s="9"/>
    </row>
    <row r="69" spans="1:16">
      <c r="A69" s="12"/>
      <c r="B69" s="25">
        <v>344.5</v>
      </c>
      <c r="C69" s="20" t="s">
        <v>191</v>
      </c>
      <c r="D69" s="47">
        <v>192772</v>
      </c>
      <c r="E69" s="47">
        <v>93735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286507</v>
      </c>
      <c r="O69" s="48">
        <f t="shared" ref="O69:O100" si="11">(N69/O$125)</f>
        <v>1.0185394536638084</v>
      </c>
      <c r="P69" s="9"/>
    </row>
    <row r="70" spans="1:16">
      <c r="A70" s="12"/>
      <c r="B70" s="25">
        <v>344.9</v>
      </c>
      <c r="C70" s="20" t="s">
        <v>192</v>
      </c>
      <c r="D70" s="47">
        <v>0</v>
      </c>
      <c r="E70" s="47">
        <v>132330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132330</v>
      </c>
      <c r="O70" s="48">
        <f t="shared" si="11"/>
        <v>0.4704364148287189</v>
      </c>
      <c r="P70" s="9"/>
    </row>
    <row r="71" spans="1:16">
      <c r="A71" s="12"/>
      <c r="B71" s="25">
        <v>345.1</v>
      </c>
      <c r="C71" s="20" t="s">
        <v>85</v>
      </c>
      <c r="D71" s="47">
        <v>0</v>
      </c>
      <c r="E71" s="47">
        <v>81649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44971</v>
      </c>
      <c r="N71" s="47">
        <f t="shared" si="10"/>
        <v>126620</v>
      </c>
      <c r="O71" s="48">
        <f t="shared" si="11"/>
        <v>0.45013722395233424</v>
      </c>
      <c r="P71" s="9"/>
    </row>
    <row r="72" spans="1:16">
      <c r="A72" s="12"/>
      <c r="B72" s="25">
        <v>347.1</v>
      </c>
      <c r="C72" s="20" t="s">
        <v>86</v>
      </c>
      <c r="D72" s="47">
        <v>158039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158039</v>
      </c>
      <c r="O72" s="48">
        <f t="shared" si="11"/>
        <v>0.56183254411785621</v>
      </c>
      <c r="P72" s="9"/>
    </row>
    <row r="73" spans="1:16">
      <c r="A73" s="12"/>
      <c r="B73" s="25">
        <v>347.2</v>
      </c>
      <c r="C73" s="20" t="s">
        <v>87</v>
      </c>
      <c r="D73" s="47">
        <v>-18</v>
      </c>
      <c r="E73" s="47">
        <v>30248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30230</v>
      </c>
      <c r="O73" s="48">
        <f t="shared" si="11"/>
        <v>0.10746839583066707</v>
      </c>
      <c r="P73" s="9"/>
    </row>
    <row r="74" spans="1:16">
      <c r="A74" s="12"/>
      <c r="B74" s="25">
        <v>348.12</v>
      </c>
      <c r="C74" s="20" t="s">
        <v>193</v>
      </c>
      <c r="D74" s="47">
        <v>0</v>
      </c>
      <c r="E74" s="47">
        <v>130656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91" si="12">SUM(D74:M74)</f>
        <v>130656</v>
      </c>
      <c r="O74" s="48">
        <f t="shared" si="11"/>
        <v>0.46448530352800649</v>
      </c>
      <c r="P74" s="9"/>
    </row>
    <row r="75" spans="1:16">
      <c r="A75" s="12"/>
      <c r="B75" s="25">
        <v>348.13</v>
      </c>
      <c r="C75" s="20" t="s">
        <v>194</v>
      </c>
      <c r="D75" s="47">
        <v>0</v>
      </c>
      <c r="E75" s="47">
        <v>60534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60534</v>
      </c>
      <c r="O75" s="48">
        <f t="shared" si="11"/>
        <v>0.21519986348705261</v>
      </c>
      <c r="P75" s="9"/>
    </row>
    <row r="76" spans="1:16">
      <c r="A76" s="12"/>
      <c r="B76" s="25">
        <v>348.14</v>
      </c>
      <c r="C76" s="20" t="s">
        <v>232</v>
      </c>
      <c r="D76" s="47">
        <v>0</v>
      </c>
      <c r="E76" s="47">
        <v>67276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67276</v>
      </c>
      <c r="O76" s="48">
        <f t="shared" si="11"/>
        <v>0.23916783982480838</v>
      </c>
      <c r="P76" s="9"/>
    </row>
    <row r="77" spans="1:16">
      <c r="A77" s="12"/>
      <c r="B77" s="25">
        <v>348.22</v>
      </c>
      <c r="C77" s="20" t="s">
        <v>195</v>
      </c>
      <c r="D77" s="47">
        <v>0</v>
      </c>
      <c r="E77" s="47">
        <v>95852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95852</v>
      </c>
      <c r="O77" s="48">
        <f t="shared" si="11"/>
        <v>0.34075622484820045</v>
      </c>
      <c r="P77" s="9"/>
    </row>
    <row r="78" spans="1:16">
      <c r="A78" s="12"/>
      <c r="B78" s="25">
        <v>348.23</v>
      </c>
      <c r="C78" s="20" t="s">
        <v>196</v>
      </c>
      <c r="D78" s="47">
        <v>0</v>
      </c>
      <c r="E78" s="47">
        <v>155324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155324</v>
      </c>
      <c r="O78" s="48">
        <f t="shared" si="11"/>
        <v>0.5521806521337258</v>
      </c>
      <c r="P78" s="9"/>
    </row>
    <row r="79" spans="1:16">
      <c r="A79" s="12"/>
      <c r="B79" s="25">
        <v>348.24</v>
      </c>
      <c r="C79" s="20" t="s">
        <v>197</v>
      </c>
      <c r="D79" s="47">
        <v>0</v>
      </c>
      <c r="E79" s="47">
        <v>180043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180043</v>
      </c>
      <c r="O79" s="48">
        <f t="shared" si="11"/>
        <v>0.64005730699771057</v>
      </c>
      <c r="P79" s="9"/>
    </row>
    <row r="80" spans="1:16">
      <c r="A80" s="12"/>
      <c r="B80" s="25">
        <v>348.31</v>
      </c>
      <c r="C80" s="20" t="s">
        <v>198</v>
      </c>
      <c r="D80" s="47">
        <v>0</v>
      </c>
      <c r="E80" s="47">
        <v>1094723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1094723</v>
      </c>
      <c r="O80" s="48">
        <f t="shared" si="11"/>
        <v>3.8917672738648807</v>
      </c>
      <c r="P80" s="9"/>
    </row>
    <row r="81" spans="1:16">
      <c r="A81" s="12"/>
      <c r="B81" s="25">
        <v>348.32</v>
      </c>
      <c r="C81" s="20" t="s">
        <v>199</v>
      </c>
      <c r="D81" s="47">
        <v>0</v>
      </c>
      <c r="E81" s="47">
        <v>5621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5621</v>
      </c>
      <c r="O81" s="48">
        <f t="shared" si="11"/>
        <v>1.9982793680588144E-2</v>
      </c>
      <c r="P81" s="9"/>
    </row>
    <row r="82" spans="1:16">
      <c r="A82" s="12"/>
      <c r="B82" s="25">
        <v>348.41</v>
      </c>
      <c r="C82" s="20" t="s">
        <v>200</v>
      </c>
      <c r="D82" s="47">
        <v>0</v>
      </c>
      <c r="E82" s="47">
        <v>691514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691514</v>
      </c>
      <c r="O82" s="48">
        <f t="shared" si="11"/>
        <v>2.4583493309443569</v>
      </c>
      <c r="P82" s="9"/>
    </row>
    <row r="83" spans="1:16">
      <c r="A83" s="12"/>
      <c r="B83" s="25">
        <v>348.42</v>
      </c>
      <c r="C83" s="20" t="s">
        <v>201</v>
      </c>
      <c r="D83" s="47">
        <v>0</v>
      </c>
      <c r="E83" s="47">
        <v>234410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234410</v>
      </c>
      <c r="O83" s="48">
        <f t="shared" si="11"/>
        <v>0.83333333333333337</v>
      </c>
      <c r="P83" s="9"/>
    </row>
    <row r="84" spans="1:16">
      <c r="A84" s="12"/>
      <c r="B84" s="25">
        <v>348.48</v>
      </c>
      <c r="C84" s="20" t="s">
        <v>202</v>
      </c>
      <c r="D84" s="47">
        <v>0</v>
      </c>
      <c r="E84" s="47">
        <v>28755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28755</v>
      </c>
      <c r="O84" s="48">
        <f t="shared" si="11"/>
        <v>0.10222473443965702</v>
      </c>
      <c r="P84" s="9"/>
    </row>
    <row r="85" spans="1:16">
      <c r="A85" s="12"/>
      <c r="B85" s="25">
        <v>348.51</v>
      </c>
      <c r="C85" s="20" t="s">
        <v>203</v>
      </c>
      <c r="D85" s="47">
        <v>0</v>
      </c>
      <c r="E85" s="47">
        <v>3980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3980</v>
      </c>
      <c r="O85" s="48">
        <f t="shared" si="11"/>
        <v>1.4148998194047467E-2</v>
      </c>
      <c r="P85" s="9"/>
    </row>
    <row r="86" spans="1:16">
      <c r="A86" s="12"/>
      <c r="B86" s="25">
        <v>348.52</v>
      </c>
      <c r="C86" s="20" t="s">
        <v>204</v>
      </c>
      <c r="D86" s="47">
        <v>0</v>
      </c>
      <c r="E86" s="47">
        <v>228375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228375</v>
      </c>
      <c r="O86" s="48">
        <f t="shared" si="11"/>
        <v>0.81187875943859056</v>
      </c>
      <c r="P86" s="9"/>
    </row>
    <row r="87" spans="1:16">
      <c r="A87" s="12"/>
      <c r="B87" s="25">
        <v>348.53</v>
      </c>
      <c r="C87" s="20" t="s">
        <v>205</v>
      </c>
      <c r="D87" s="47">
        <v>0</v>
      </c>
      <c r="E87" s="47">
        <v>1317115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1317115</v>
      </c>
      <c r="O87" s="48">
        <f t="shared" si="11"/>
        <v>4.6823763206916658</v>
      </c>
      <c r="P87" s="9"/>
    </row>
    <row r="88" spans="1:16">
      <c r="A88" s="12"/>
      <c r="B88" s="25">
        <v>348.54</v>
      </c>
      <c r="C88" s="20" t="s">
        <v>206</v>
      </c>
      <c r="D88" s="47">
        <v>0</v>
      </c>
      <c r="E88" s="47">
        <v>738449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738449</v>
      </c>
      <c r="O88" s="48">
        <f t="shared" si="11"/>
        <v>2.6252044139186328</v>
      </c>
      <c r="P88" s="9"/>
    </row>
    <row r="89" spans="1:16">
      <c r="A89" s="12"/>
      <c r="B89" s="25">
        <v>348.62</v>
      </c>
      <c r="C89" s="20" t="s">
        <v>207</v>
      </c>
      <c r="D89" s="47">
        <v>0</v>
      </c>
      <c r="E89" s="47">
        <v>4694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4694</v>
      </c>
      <c r="O89" s="48">
        <f t="shared" si="11"/>
        <v>1.668728580976352E-2</v>
      </c>
      <c r="P89" s="9"/>
    </row>
    <row r="90" spans="1:16">
      <c r="A90" s="12"/>
      <c r="B90" s="25">
        <v>348.71</v>
      </c>
      <c r="C90" s="20" t="s">
        <v>209</v>
      </c>
      <c r="D90" s="47">
        <v>0</v>
      </c>
      <c r="E90" s="47">
        <v>151933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151933</v>
      </c>
      <c r="O90" s="48">
        <f t="shared" si="11"/>
        <v>0.5401255634714105</v>
      </c>
      <c r="P90" s="9"/>
    </row>
    <row r="91" spans="1:16">
      <c r="A91" s="12"/>
      <c r="B91" s="25">
        <v>348.72</v>
      </c>
      <c r="C91" s="20" t="s">
        <v>210</v>
      </c>
      <c r="D91" s="47">
        <v>0</v>
      </c>
      <c r="E91" s="47">
        <v>35181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35181</v>
      </c>
      <c r="O91" s="48">
        <f t="shared" si="11"/>
        <v>0.12506932298110149</v>
      </c>
      <c r="P91" s="9"/>
    </row>
    <row r="92" spans="1:16">
      <c r="A92" s="12"/>
      <c r="B92" s="25">
        <v>348.82</v>
      </c>
      <c r="C92" s="20" t="s">
        <v>211</v>
      </c>
      <c r="D92" s="47">
        <v>16383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16383</v>
      </c>
      <c r="O92" s="48">
        <f t="shared" si="11"/>
        <v>5.824196919926624E-2</v>
      </c>
      <c r="P92" s="9"/>
    </row>
    <row r="93" spans="1:16">
      <c r="A93" s="12"/>
      <c r="B93" s="25">
        <v>348.85</v>
      </c>
      <c r="C93" s="20" t="s">
        <v>212</v>
      </c>
      <c r="D93" s="47">
        <v>0</v>
      </c>
      <c r="E93" s="47">
        <v>10247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10247</v>
      </c>
      <c r="O93" s="48">
        <f t="shared" si="11"/>
        <v>3.642833781266442E-2</v>
      </c>
      <c r="P93" s="9"/>
    </row>
    <row r="94" spans="1:16">
      <c r="A94" s="12"/>
      <c r="B94" s="25">
        <v>348.86</v>
      </c>
      <c r="C94" s="20" t="s">
        <v>213</v>
      </c>
      <c r="D94" s="47">
        <v>0</v>
      </c>
      <c r="E94" s="47">
        <v>278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278</v>
      </c>
      <c r="O94" s="48">
        <f t="shared" si="11"/>
        <v>9.882968587802E-4</v>
      </c>
      <c r="P94" s="9"/>
    </row>
    <row r="95" spans="1:16">
      <c r="A95" s="12"/>
      <c r="B95" s="25">
        <v>348.92099999999999</v>
      </c>
      <c r="C95" s="20" t="s">
        <v>214</v>
      </c>
      <c r="D95" s="47">
        <v>0</v>
      </c>
      <c r="E95" s="47">
        <v>53061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53061</v>
      </c>
      <c r="O95" s="48">
        <f t="shared" si="11"/>
        <v>0.18863316411415895</v>
      </c>
      <c r="P95" s="9"/>
    </row>
    <row r="96" spans="1:16">
      <c r="A96" s="12"/>
      <c r="B96" s="25">
        <v>348.92200000000003</v>
      </c>
      <c r="C96" s="20" t="s">
        <v>215</v>
      </c>
      <c r="D96" s="47">
        <v>0</v>
      </c>
      <c r="E96" s="47">
        <v>53061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53061</v>
      </c>
      <c r="O96" s="48">
        <f t="shared" si="11"/>
        <v>0.18863316411415895</v>
      </c>
      <c r="P96" s="9"/>
    </row>
    <row r="97" spans="1:16">
      <c r="A97" s="12"/>
      <c r="B97" s="25">
        <v>348.923</v>
      </c>
      <c r="C97" s="20" t="s">
        <v>216</v>
      </c>
      <c r="D97" s="47">
        <v>0</v>
      </c>
      <c r="E97" s="47">
        <v>53061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53061</v>
      </c>
      <c r="O97" s="48">
        <f t="shared" si="11"/>
        <v>0.18863316411415895</v>
      </c>
      <c r="P97" s="9"/>
    </row>
    <row r="98" spans="1:16">
      <c r="A98" s="12"/>
      <c r="B98" s="25">
        <v>348.92399999999998</v>
      </c>
      <c r="C98" s="20" t="s">
        <v>217</v>
      </c>
      <c r="D98" s="47">
        <v>0</v>
      </c>
      <c r="E98" s="47">
        <v>53061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53061</v>
      </c>
      <c r="O98" s="48">
        <f t="shared" si="11"/>
        <v>0.18863316411415895</v>
      </c>
      <c r="P98" s="9"/>
    </row>
    <row r="99" spans="1:16">
      <c r="A99" s="12"/>
      <c r="B99" s="25">
        <v>348.93</v>
      </c>
      <c r="C99" s="20" t="s">
        <v>218</v>
      </c>
      <c r="D99" s="47">
        <v>1040251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1040251</v>
      </c>
      <c r="O99" s="48">
        <f t="shared" si="11"/>
        <v>3.6981179699387114</v>
      </c>
      <c r="P99" s="9"/>
    </row>
    <row r="100" spans="1:16">
      <c r="A100" s="12"/>
      <c r="B100" s="25">
        <v>348.93099999999998</v>
      </c>
      <c r="C100" s="20" t="s">
        <v>219</v>
      </c>
      <c r="D100" s="47">
        <v>0</v>
      </c>
      <c r="E100" s="47">
        <v>138274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138274</v>
      </c>
      <c r="O100" s="48">
        <f t="shared" si="11"/>
        <v>0.49156748147832147</v>
      </c>
      <c r="P100" s="9"/>
    </row>
    <row r="101" spans="1:16">
      <c r="A101" s="12"/>
      <c r="B101" s="25">
        <v>348.99</v>
      </c>
      <c r="C101" s="20" t="s">
        <v>220</v>
      </c>
      <c r="D101" s="47">
        <v>8400</v>
      </c>
      <c r="E101" s="47">
        <v>158635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167035</v>
      </c>
      <c r="O101" s="48">
        <f t="shared" ref="O101:O123" si="13">(N101/O$125)</f>
        <v>0.59381354606600967</v>
      </c>
      <c r="P101" s="9"/>
    </row>
    <row r="102" spans="1:16">
      <c r="A102" s="12"/>
      <c r="B102" s="25">
        <v>349</v>
      </c>
      <c r="C102" s="20" t="s">
        <v>1</v>
      </c>
      <c r="D102" s="47">
        <v>69315</v>
      </c>
      <c r="E102" s="47">
        <v>2036583</v>
      </c>
      <c r="F102" s="47">
        <v>0</v>
      </c>
      <c r="G102" s="47">
        <v>344402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2450300</v>
      </c>
      <c r="O102" s="48">
        <f t="shared" si="13"/>
        <v>8.7108769534860571</v>
      </c>
      <c r="P102" s="9"/>
    </row>
    <row r="103" spans="1:16" ht="15.75">
      <c r="A103" s="29" t="s">
        <v>66</v>
      </c>
      <c r="B103" s="30"/>
      <c r="C103" s="31"/>
      <c r="D103" s="32">
        <f t="shared" ref="D103:M103" si="14">SUM(D104:D109)</f>
        <v>0</v>
      </c>
      <c r="E103" s="32">
        <f t="shared" si="14"/>
        <v>1146031</v>
      </c>
      <c r="F103" s="32">
        <f t="shared" si="14"/>
        <v>0</v>
      </c>
      <c r="G103" s="32">
        <f t="shared" si="14"/>
        <v>0</v>
      </c>
      <c r="H103" s="32">
        <f t="shared" si="14"/>
        <v>0</v>
      </c>
      <c r="I103" s="32">
        <f t="shared" si="14"/>
        <v>0</v>
      </c>
      <c r="J103" s="32">
        <f t="shared" si="14"/>
        <v>0</v>
      </c>
      <c r="K103" s="32">
        <f t="shared" si="14"/>
        <v>0</v>
      </c>
      <c r="L103" s="32">
        <f t="shared" si="14"/>
        <v>0</v>
      </c>
      <c r="M103" s="32">
        <f t="shared" si="14"/>
        <v>0</v>
      </c>
      <c r="N103" s="32">
        <f t="shared" ref="N103:N111" si="15">SUM(D103:M103)</f>
        <v>1146031</v>
      </c>
      <c r="O103" s="46">
        <f t="shared" si="13"/>
        <v>4.0741684797292494</v>
      </c>
      <c r="P103" s="10"/>
    </row>
    <row r="104" spans="1:16">
      <c r="A104" s="13"/>
      <c r="B104" s="40">
        <v>351.1</v>
      </c>
      <c r="C104" s="21" t="s">
        <v>113</v>
      </c>
      <c r="D104" s="47">
        <v>0</v>
      </c>
      <c r="E104" s="47">
        <v>109972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109972</v>
      </c>
      <c r="O104" s="48">
        <f t="shared" si="13"/>
        <v>0.3909531732150221</v>
      </c>
      <c r="P104" s="9"/>
    </row>
    <row r="105" spans="1:16">
      <c r="A105" s="13"/>
      <c r="B105" s="40">
        <v>351.3</v>
      </c>
      <c r="C105" s="21" t="s">
        <v>117</v>
      </c>
      <c r="D105" s="47">
        <v>0</v>
      </c>
      <c r="E105" s="47">
        <v>365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365</v>
      </c>
      <c r="O105" s="48">
        <f t="shared" si="13"/>
        <v>1.2975840052329964E-3</v>
      </c>
      <c r="P105" s="9"/>
    </row>
    <row r="106" spans="1:16">
      <c r="A106" s="13"/>
      <c r="B106" s="40">
        <v>351.7</v>
      </c>
      <c r="C106" s="21" t="s">
        <v>221</v>
      </c>
      <c r="D106" s="47">
        <v>0</v>
      </c>
      <c r="E106" s="47">
        <v>269657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269657</v>
      </c>
      <c r="O106" s="48">
        <f t="shared" si="13"/>
        <v>0.95863728794277836</v>
      </c>
      <c r="P106" s="9"/>
    </row>
    <row r="107" spans="1:16">
      <c r="A107" s="13"/>
      <c r="B107" s="40">
        <v>351.8</v>
      </c>
      <c r="C107" s="21" t="s">
        <v>222</v>
      </c>
      <c r="D107" s="47">
        <v>0</v>
      </c>
      <c r="E107" s="47">
        <v>243751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243751</v>
      </c>
      <c r="O107" s="48">
        <f t="shared" si="13"/>
        <v>0.86654081879328237</v>
      </c>
      <c r="P107" s="9"/>
    </row>
    <row r="108" spans="1:16">
      <c r="A108" s="13"/>
      <c r="B108" s="40">
        <v>354</v>
      </c>
      <c r="C108" s="21" t="s">
        <v>118</v>
      </c>
      <c r="D108" s="47">
        <v>0</v>
      </c>
      <c r="E108" s="47">
        <v>77580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77580</v>
      </c>
      <c r="O108" s="48">
        <f t="shared" si="13"/>
        <v>0.27579881404376949</v>
      </c>
      <c r="P108" s="9"/>
    </row>
    <row r="109" spans="1:16">
      <c r="A109" s="13"/>
      <c r="B109" s="40">
        <v>359</v>
      </c>
      <c r="C109" s="21" t="s">
        <v>119</v>
      </c>
      <c r="D109" s="47">
        <v>0</v>
      </c>
      <c r="E109" s="47">
        <v>444706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444706</v>
      </c>
      <c r="O109" s="48">
        <f t="shared" si="13"/>
        <v>1.580940801729164</v>
      </c>
      <c r="P109" s="9"/>
    </row>
    <row r="110" spans="1:16" ht="15.75">
      <c r="A110" s="29" t="s">
        <v>5</v>
      </c>
      <c r="B110" s="30"/>
      <c r="C110" s="31"/>
      <c r="D110" s="32">
        <f t="shared" ref="D110:M110" si="16">SUM(D111:D118)</f>
        <v>696990</v>
      </c>
      <c r="E110" s="32">
        <f t="shared" si="16"/>
        <v>2374596</v>
      </c>
      <c r="F110" s="32">
        <f t="shared" si="16"/>
        <v>0</v>
      </c>
      <c r="G110" s="32">
        <f t="shared" si="16"/>
        <v>312003</v>
      </c>
      <c r="H110" s="32">
        <f t="shared" si="16"/>
        <v>0</v>
      </c>
      <c r="I110" s="32">
        <f t="shared" si="16"/>
        <v>189124</v>
      </c>
      <c r="J110" s="32">
        <f t="shared" si="16"/>
        <v>127109</v>
      </c>
      <c r="K110" s="32">
        <f t="shared" si="16"/>
        <v>0</v>
      </c>
      <c r="L110" s="32">
        <f t="shared" si="16"/>
        <v>0</v>
      </c>
      <c r="M110" s="32">
        <f t="shared" si="16"/>
        <v>3819</v>
      </c>
      <c r="N110" s="32">
        <f t="shared" si="15"/>
        <v>3703641</v>
      </c>
      <c r="O110" s="46">
        <f t="shared" si="13"/>
        <v>13.166535130753807</v>
      </c>
      <c r="P110" s="10"/>
    </row>
    <row r="111" spans="1:16">
      <c r="A111" s="12"/>
      <c r="B111" s="25">
        <v>361.1</v>
      </c>
      <c r="C111" s="20" t="s">
        <v>121</v>
      </c>
      <c r="D111" s="47">
        <v>374620</v>
      </c>
      <c r="E111" s="47">
        <v>325070</v>
      </c>
      <c r="F111" s="47">
        <v>0</v>
      </c>
      <c r="G111" s="47">
        <v>326313</v>
      </c>
      <c r="H111" s="47">
        <v>0</v>
      </c>
      <c r="I111" s="47">
        <v>127831</v>
      </c>
      <c r="J111" s="47">
        <v>25041</v>
      </c>
      <c r="K111" s="47">
        <v>0</v>
      </c>
      <c r="L111" s="47">
        <v>0</v>
      </c>
      <c r="M111" s="47">
        <v>3819</v>
      </c>
      <c r="N111" s="47">
        <f t="shared" si="15"/>
        <v>1182694</v>
      </c>
      <c r="O111" s="48">
        <f t="shared" si="13"/>
        <v>4.2045063492740642</v>
      </c>
      <c r="P111" s="9"/>
    </row>
    <row r="112" spans="1:16">
      <c r="A112" s="12"/>
      <c r="B112" s="25">
        <v>361.3</v>
      </c>
      <c r="C112" s="20" t="s">
        <v>122</v>
      </c>
      <c r="D112" s="47">
        <v>-7168</v>
      </c>
      <c r="E112" s="47">
        <v>21850</v>
      </c>
      <c r="F112" s="47">
        <v>0</v>
      </c>
      <c r="G112" s="47">
        <v>-14310</v>
      </c>
      <c r="H112" s="47">
        <v>0</v>
      </c>
      <c r="I112" s="47">
        <v>44906</v>
      </c>
      <c r="J112" s="47">
        <v>-690</v>
      </c>
      <c r="K112" s="47">
        <v>0</v>
      </c>
      <c r="L112" s="47">
        <v>0</v>
      </c>
      <c r="M112" s="47">
        <v>0</v>
      </c>
      <c r="N112" s="47">
        <f t="shared" ref="N112:N118" si="17">SUM(D112:M112)</f>
        <v>44588</v>
      </c>
      <c r="O112" s="48">
        <f t="shared" si="13"/>
        <v>0.15851144006939408</v>
      </c>
      <c r="P112" s="9"/>
    </row>
    <row r="113" spans="1:119">
      <c r="A113" s="12"/>
      <c r="B113" s="25">
        <v>362</v>
      </c>
      <c r="C113" s="20" t="s">
        <v>123</v>
      </c>
      <c r="D113" s="47">
        <v>3851</v>
      </c>
      <c r="E113" s="47">
        <v>1704220</v>
      </c>
      <c r="F113" s="47">
        <v>0</v>
      </c>
      <c r="G113" s="47">
        <v>0</v>
      </c>
      <c r="H113" s="47">
        <v>0</v>
      </c>
      <c r="I113" s="47">
        <v>14156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1722227</v>
      </c>
      <c r="O113" s="48">
        <f t="shared" si="13"/>
        <v>6.1225594755627606</v>
      </c>
      <c r="P113" s="9"/>
    </row>
    <row r="114" spans="1:119">
      <c r="A114" s="12"/>
      <c r="B114" s="25">
        <v>364</v>
      </c>
      <c r="C114" s="20" t="s">
        <v>223</v>
      </c>
      <c r="D114" s="47">
        <v>45799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45799</v>
      </c>
      <c r="O114" s="48">
        <f t="shared" si="13"/>
        <v>0.16281657494703014</v>
      </c>
      <c r="P114" s="9"/>
    </row>
    <row r="115" spans="1:119">
      <c r="A115" s="12"/>
      <c r="B115" s="25">
        <v>365</v>
      </c>
      <c r="C115" s="20" t="s">
        <v>224</v>
      </c>
      <c r="D115" s="47">
        <v>183797</v>
      </c>
      <c r="E115" s="47">
        <v>2663</v>
      </c>
      <c r="F115" s="47">
        <v>0</v>
      </c>
      <c r="G115" s="47">
        <v>0</v>
      </c>
      <c r="H115" s="47">
        <v>0</v>
      </c>
      <c r="I115" s="47">
        <v>2231</v>
      </c>
      <c r="J115" s="47">
        <v>497</v>
      </c>
      <c r="K115" s="47">
        <v>0</v>
      </c>
      <c r="L115" s="47">
        <v>0</v>
      </c>
      <c r="M115" s="47">
        <v>0</v>
      </c>
      <c r="N115" s="47">
        <f t="shared" si="17"/>
        <v>189188</v>
      </c>
      <c r="O115" s="48">
        <f t="shared" si="13"/>
        <v>0.67256800762197289</v>
      </c>
      <c r="P115" s="9"/>
    </row>
    <row r="116" spans="1:119">
      <c r="A116" s="12"/>
      <c r="B116" s="25">
        <v>366</v>
      </c>
      <c r="C116" s="20" t="s">
        <v>126</v>
      </c>
      <c r="D116" s="47">
        <v>0</v>
      </c>
      <c r="E116" s="47">
        <v>168025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168025</v>
      </c>
      <c r="O116" s="48">
        <f t="shared" si="13"/>
        <v>0.59733302049116221</v>
      </c>
      <c r="P116" s="9"/>
    </row>
    <row r="117" spans="1:119">
      <c r="A117" s="12"/>
      <c r="B117" s="25">
        <v>369.3</v>
      </c>
      <c r="C117" s="20" t="s">
        <v>173</v>
      </c>
      <c r="D117" s="47">
        <v>2495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2495</v>
      </c>
      <c r="O117" s="48">
        <f t="shared" si="13"/>
        <v>8.8697865563187005E-3</v>
      </c>
      <c r="P117" s="9"/>
    </row>
    <row r="118" spans="1:119">
      <c r="A118" s="12"/>
      <c r="B118" s="25">
        <v>369.9</v>
      </c>
      <c r="C118" s="20" t="s">
        <v>127</v>
      </c>
      <c r="D118" s="47">
        <v>93596</v>
      </c>
      <c r="E118" s="47">
        <v>152768</v>
      </c>
      <c r="F118" s="47">
        <v>0</v>
      </c>
      <c r="G118" s="47">
        <v>0</v>
      </c>
      <c r="H118" s="47">
        <v>0</v>
      </c>
      <c r="I118" s="47">
        <v>0</v>
      </c>
      <c r="J118" s="47">
        <v>102261</v>
      </c>
      <c r="K118" s="47">
        <v>0</v>
      </c>
      <c r="L118" s="47">
        <v>0</v>
      </c>
      <c r="M118" s="47">
        <v>0</v>
      </c>
      <c r="N118" s="47">
        <f t="shared" si="17"/>
        <v>348625</v>
      </c>
      <c r="O118" s="48">
        <f t="shared" si="13"/>
        <v>1.2393704762311051</v>
      </c>
      <c r="P118" s="9"/>
    </row>
    <row r="119" spans="1:119" ht="15.75">
      <c r="A119" s="29" t="s">
        <v>67</v>
      </c>
      <c r="B119" s="30"/>
      <c r="C119" s="31"/>
      <c r="D119" s="32">
        <f t="shared" ref="D119:M119" si="18">SUM(D120:D122)</f>
        <v>65794674</v>
      </c>
      <c r="E119" s="32">
        <f t="shared" si="18"/>
        <v>13929232</v>
      </c>
      <c r="F119" s="32">
        <f t="shared" si="18"/>
        <v>25681519</v>
      </c>
      <c r="G119" s="32">
        <f t="shared" si="18"/>
        <v>10969914</v>
      </c>
      <c r="H119" s="32">
        <f t="shared" si="18"/>
        <v>0</v>
      </c>
      <c r="I119" s="32">
        <f t="shared" si="18"/>
        <v>910190</v>
      </c>
      <c r="J119" s="32">
        <f t="shared" si="18"/>
        <v>0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>SUM(D119:M119)</f>
        <v>117285529</v>
      </c>
      <c r="O119" s="46">
        <f t="shared" si="13"/>
        <v>416.9529492484678</v>
      </c>
      <c r="P119" s="9"/>
    </row>
    <row r="120" spans="1:119">
      <c r="A120" s="12"/>
      <c r="B120" s="25">
        <v>381</v>
      </c>
      <c r="C120" s="20" t="s">
        <v>128</v>
      </c>
      <c r="D120" s="47">
        <v>65648058</v>
      </c>
      <c r="E120" s="47">
        <v>13929232</v>
      </c>
      <c r="F120" s="47">
        <v>9311519</v>
      </c>
      <c r="G120" s="47">
        <v>10969914</v>
      </c>
      <c r="H120" s="47">
        <v>0</v>
      </c>
      <c r="I120" s="47">
        <v>910190</v>
      </c>
      <c r="J120" s="47">
        <v>0</v>
      </c>
      <c r="K120" s="47">
        <v>0</v>
      </c>
      <c r="L120" s="47">
        <v>0</v>
      </c>
      <c r="M120" s="47">
        <v>0</v>
      </c>
      <c r="N120" s="47">
        <f>SUM(D120:M120)</f>
        <v>100768913</v>
      </c>
      <c r="O120" s="48">
        <f t="shared" si="13"/>
        <v>358.23597187264477</v>
      </c>
      <c r="P120" s="9"/>
    </row>
    <row r="121" spans="1:119">
      <c r="A121" s="12"/>
      <c r="B121" s="25">
        <v>383</v>
      </c>
      <c r="C121" s="20" t="s">
        <v>155</v>
      </c>
      <c r="D121" s="47">
        <v>146616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146616</v>
      </c>
      <c r="O121" s="48">
        <f t="shared" si="13"/>
        <v>0.5212234972910712</v>
      </c>
      <c r="P121" s="9"/>
    </row>
    <row r="122" spans="1:119" ht="15.75" thickBot="1">
      <c r="A122" s="12"/>
      <c r="B122" s="25">
        <v>385</v>
      </c>
      <c r="C122" s="20" t="s">
        <v>225</v>
      </c>
      <c r="D122" s="47">
        <v>0</v>
      </c>
      <c r="E122" s="47">
        <v>0</v>
      </c>
      <c r="F122" s="47">
        <v>16370000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16370000</v>
      </c>
      <c r="O122" s="48">
        <f t="shared" si="13"/>
        <v>58.195753878531917</v>
      </c>
      <c r="P122" s="9"/>
    </row>
    <row r="123" spans="1:119" ht="16.5" thickBot="1">
      <c r="A123" s="14" t="s">
        <v>97</v>
      </c>
      <c r="B123" s="23"/>
      <c r="C123" s="22"/>
      <c r="D123" s="15">
        <f t="shared" ref="D123:M123" si="19">SUM(D5,D18,D24,D53,D103,D110,D119)</f>
        <v>136441736</v>
      </c>
      <c r="E123" s="15">
        <f t="shared" si="19"/>
        <v>151004698</v>
      </c>
      <c r="F123" s="15">
        <f t="shared" si="19"/>
        <v>25681519</v>
      </c>
      <c r="G123" s="15">
        <f t="shared" si="19"/>
        <v>15662097</v>
      </c>
      <c r="H123" s="15">
        <f t="shared" si="19"/>
        <v>0</v>
      </c>
      <c r="I123" s="15">
        <f t="shared" si="19"/>
        <v>10090893</v>
      </c>
      <c r="J123" s="15">
        <f t="shared" si="19"/>
        <v>6239828</v>
      </c>
      <c r="K123" s="15">
        <f t="shared" si="19"/>
        <v>0</v>
      </c>
      <c r="L123" s="15">
        <f t="shared" si="19"/>
        <v>0</v>
      </c>
      <c r="M123" s="15">
        <f t="shared" si="19"/>
        <v>48790</v>
      </c>
      <c r="N123" s="15">
        <f>SUM(D123:M123)</f>
        <v>345169561</v>
      </c>
      <c r="O123" s="38">
        <f t="shared" si="13"/>
        <v>1227.086305333959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233</v>
      </c>
      <c r="M125" s="49"/>
      <c r="N125" s="49"/>
      <c r="O125" s="44">
        <v>281292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158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46757204</v>
      </c>
      <c r="E5" s="27">
        <f t="shared" si="0"/>
        <v>87302719</v>
      </c>
      <c r="F5" s="27">
        <f t="shared" si="0"/>
        <v>0</v>
      </c>
      <c r="G5" s="27">
        <f t="shared" si="0"/>
        <v>3593058</v>
      </c>
      <c r="H5" s="27">
        <f t="shared" si="0"/>
        <v>0</v>
      </c>
      <c r="I5" s="27">
        <f t="shared" si="0"/>
        <v>1469257</v>
      </c>
      <c r="J5" s="27">
        <f t="shared" si="0"/>
        <v>344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139122582</v>
      </c>
      <c r="O5" s="33">
        <f t="shared" ref="O5:O36" si="1">(N5/O$121)</f>
        <v>499.76320601199092</v>
      </c>
      <c r="P5" s="6"/>
    </row>
    <row r="6" spans="1:133">
      <c r="A6" s="12"/>
      <c r="B6" s="25">
        <v>311</v>
      </c>
      <c r="C6" s="20" t="s">
        <v>3</v>
      </c>
      <c r="D6" s="47">
        <v>43171807</v>
      </c>
      <c r="E6" s="47">
        <v>70929260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114101067</v>
      </c>
      <c r="O6" s="48">
        <f t="shared" si="1"/>
        <v>409.87964882156211</v>
      </c>
      <c r="P6" s="9"/>
    </row>
    <row r="7" spans="1:133">
      <c r="A7" s="12"/>
      <c r="B7" s="25">
        <v>312.10000000000002</v>
      </c>
      <c r="C7" s="20" t="s">
        <v>12</v>
      </c>
      <c r="D7" s="47">
        <v>43697</v>
      </c>
      <c r="E7" s="47">
        <v>4238720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4282417</v>
      </c>
      <c r="O7" s="48">
        <f t="shared" si="1"/>
        <v>15.383515879544646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1334475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1334475</v>
      </c>
      <c r="O8" s="48">
        <f t="shared" si="1"/>
        <v>4.7937688817682496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3458643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3458643</v>
      </c>
      <c r="O9" s="48">
        <f t="shared" si="1"/>
        <v>12.424313071841423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3593058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3593058</v>
      </c>
      <c r="O10" s="48">
        <f t="shared" si="1"/>
        <v>12.907165462663942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5033229</v>
      </c>
      <c r="F11" s="47">
        <v>0</v>
      </c>
      <c r="G11" s="47">
        <v>0</v>
      </c>
      <c r="H11" s="47">
        <v>0</v>
      </c>
      <c r="I11" s="47">
        <v>0</v>
      </c>
      <c r="J11" s="47">
        <v>344</v>
      </c>
      <c r="K11" s="47">
        <v>0</v>
      </c>
      <c r="L11" s="47">
        <v>0</v>
      </c>
      <c r="M11" s="47">
        <v>0</v>
      </c>
      <c r="N11" s="47">
        <f t="shared" si="2"/>
        <v>5033573</v>
      </c>
      <c r="O11" s="48">
        <f t="shared" si="1"/>
        <v>18.081856618901707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823137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823137</v>
      </c>
      <c r="O12" s="48">
        <f t="shared" si="1"/>
        <v>2.9569145439458002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452448</v>
      </c>
      <c r="F13" s="47">
        <v>0</v>
      </c>
      <c r="G13" s="47">
        <v>0</v>
      </c>
      <c r="H13" s="47">
        <v>0</v>
      </c>
      <c r="I13" s="47">
        <v>681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453129</v>
      </c>
      <c r="O13" s="48">
        <f t="shared" si="1"/>
        <v>1.6277530112042302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1419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1419</v>
      </c>
      <c r="O14" s="48">
        <f t="shared" si="1"/>
        <v>5.0974038803493103E-3</v>
      </c>
      <c r="P14" s="9"/>
    </row>
    <row r="15" spans="1:133">
      <c r="A15" s="12"/>
      <c r="B15" s="25">
        <v>315</v>
      </c>
      <c r="C15" s="20" t="s">
        <v>176</v>
      </c>
      <c r="D15" s="47">
        <v>3541700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3541700</v>
      </c>
      <c r="O15" s="48">
        <f t="shared" si="1"/>
        <v>12.722674646253102</v>
      </c>
      <c r="P15" s="9"/>
    </row>
    <row r="16" spans="1:133">
      <c r="A16" s="12"/>
      <c r="B16" s="25">
        <v>319</v>
      </c>
      <c r="C16" s="20" t="s">
        <v>23</v>
      </c>
      <c r="D16" s="47">
        <v>0</v>
      </c>
      <c r="E16" s="47">
        <v>1031388</v>
      </c>
      <c r="F16" s="47">
        <v>0</v>
      </c>
      <c r="G16" s="47">
        <v>0</v>
      </c>
      <c r="H16" s="47">
        <v>0</v>
      </c>
      <c r="I16" s="47">
        <v>1468576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2499964</v>
      </c>
      <c r="O16" s="48">
        <f t="shared" si="1"/>
        <v>8.9804976704253576</v>
      </c>
      <c r="P16" s="9"/>
    </row>
    <row r="17" spans="1:16" ht="15.75">
      <c r="A17" s="29" t="s">
        <v>24</v>
      </c>
      <c r="B17" s="30"/>
      <c r="C17" s="31"/>
      <c r="D17" s="32">
        <f t="shared" ref="D17:M17" si="3">SUM(D18:D22)</f>
        <v>422953</v>
      </c>
      <c r="E17" s="32">
        <f t="shared" si="3"/>
        <v>9939975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 t="shared" ref="N17:N29" si="4">SUM(D17:M17)</f>
        <v>10362928</v>
      </c>
      <c r="O17" s="46">
        <f t="shared" si="1"/>
        <v>37.226236362917916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1424953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1424953</v>
      </c>
      <c r="O18" s="48">
        <f t="shared" si="1"/>
        <v>5.1187885493413612</v>
      </c>
      <c r="P18" s="9"/>
    </row>
    <row r="19" spans="1:16">
      <c r="A19" s="12"/>
      <c r="B19" s="25">
        <v>323.7</v>
      </c>
      <c r="C19" s="20" t="s">
        <v>25</v>
      </c>
      <c r="D19" s="47">
        <v>422953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422953</v>
      </c>
      <c r="O19" s="48">
        <f t="shared" si="1"/>
        <v>1.5193532511665835</v>
      </c>
      <c r="P19" s="9"/>
    </row>
    <row r="20" spans="1:16">
      <c r="A20" s="12"/>
      <c r="B20" s="25">
        <v>325.10000000000002</v>
      </c>
      <c r="C20" s="20" t="s">
        <v>168</v>
      </c>
      <c r="D20" s="47">
        <v>0</v>
      </c>
      <c r="E20" s="47">
        <v>319766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319766</v>
      </c>
      <c r="O20" s="48">
        <f t="shared" si="1"/>
        <v>1.1486796682197165</v>
      </c>
      <c r="P20" s="9"/>
    </row>
    <row r="21" spans="1:16">
      <c r="A21" s="12"/>
      <c r="B21" s="25">
        <v>325.2</v>
      </c>
      <c r="C21" s="20" t="s">
        <v>144</v>
      </c>
      <c r="D21" s="47">
        <v>0</v>
      </c>
      <c r="E21" s="47">
        <v>7393304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7393304</v>
      </c>
      <c r="O21" s="48">
        <f t="shared" si="1"/>
        <v>26.558602183370034</v>
      </c>
      <c r="P21" s="9"/>
    </row>
    <row r="22" spans="1:16">
      <c r="A22" s="12"/>
      <c r="B22" s="25">
        <v>329</v>
      </c>
      <c r="C22" s="20" t="s">
        <v>28</v>
      </c>
      <c r="D22" s="47">
        <v>0</v>
      </c>
      <c r="E22" s="47">
        <v>801952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801952</v>
      </c>
      <c r="O22" s="48">
        <f t="shared" si="1"/>
        <v>2.8808127108202188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SUM(D24:D49)</f>
        <v>18068971</v>
      </c>
      <c r="E23" s="32">
        <f t="shared" si="5"/>
        <v>19528750</v>
      </c>
      <c r="F23" s="32">
        <f t="shared" si="5"/>
        <v>0</v>
      </c>
      <c r="G23" s="32">
        <f t="shared" si="5"/>
        <v>794863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 t="shared" si="4"/>
        <v>38392584</v>
      </c>
      <c r="O23" s="46">
        <f t="shared" si="1"/>
        <v>137.91579045682653</v>
      </c>
      <c r="P23" s="10"/>
    </row>
    <row r="24" spans="1:16">
      <c r="A24" s="12"/>
      <c r="B24" s="25">
        <v>331.1</v>
      </c>
      <c r="C24" s="20" t="s">
        <v>29</v>
      </c>
      <c r="D24" s="47">
        <v>46783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46783</v>
      </c>
      <c r="O24" s="48">
        <f t="shared" si="1"/>
        <v>0.16805626901647766</v>
      </c>
      <c r="P24" s="9"/>
    </row>
    <row r="25" spans="1:16">
      <c r="A25" s="12"/>
      <c r="B25" s="25">
        <v>331.2</v>
      </c>
      <c r="C25" s="20" t="s">
        <v>30</v>
      </c>
      <c r="D25" s="47">
        <v>0</v>
      </c>
      <c r="E25" s="47">
        <v>5247364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5247364</v>
      </c>
      <c r="O25" s="48">
        <f t="shared" si="1"/>
        <v>18.849847508953687</v>
      </c>
      <c r="P25" s="9"/>
    </row>
    <row r="26" spans="1:16">
      <c r="A26" s="12"/>
      <c r="B26" s="25">
        <v>331.5</v>
      </c>
      <c r="C26" s="20" t="s">
        <v>32</v>
      </c>
      <c r="D26" s="47">
        <v>0</v>
      </c>
      <c r="E26" s="47">
        <v>3148059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3148059</v>
      </c>
      <c r="O26" s="48">
        <f t="shared" si="1"/>
        <v>11.30861745043592</v>
      </c>
      <c r="P26" s="9"/>
    </row>
    <row r="27" spans="1:16">
      <c r="A27" s="12"/>
      <c r="B27" s="25">
        <v>331.65</v>
      </c>
      <c r="C27" s="20" t="s">
        <v>37</v>
      </c>
      <c r="D27" s="47">
        <v>5612</v>
      </c>
      <c r="E27" s="47">
        <v>381263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386875</v>
      </c>
      <c r="O27" s="48">
        <f t="shared" si="1"/>
        <v>1.3897520269275119</v>
      </c>
      <c r="P27" s="9"/>
    </row>
    <row r="28" spans="1:16">
      <c r="A28" s="12"/>
      <c r="B28" s="25">
        <v>333</v>
      </c>
      <c r="C28" s="20" t="s">
        <v>4</v>
      </c>
      <c r="D28" s="47">
        <v>190363</v>
      </c>
      <c r="E28" s="47">
        <v>56955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247318</v>
      </c>
      <c r="O28" s="48">
        <f t="shared" si="1"/>
        <v>0.88842828250897166</v>
      </c>
      <c r="P28" s="9"/>
    </row>
    <row r="29" spans="1:16">
      <c r="A29" s="12"/>
      <c r="B29" s="25">
        <v>334.2</v>
      </c>
      <c r="C29" s="20" t="s">
        <v>34</v>
      </c>
      <c r="D29" s="47">
        <v>0</v>
      </c>
      <c r="E29" s="47">
        <v>265293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265293</v>
      </c>
      <c r="O29" s="48">
        <f t="shared" si="1"/>
        <v>0.95299899057752613</v>
      </c>
      <c r="P29" s="9"/>
    </row>
    <row r="30" spans="1:16">
      <c r="A30" s="12"/>
      <c r="B30" s="25">
        <v>334.39</v>
      </c>
      <c r="C30" s="20" t="s">
        <v>41</v>
      </c>
      <c r="D30" s="47">
        <v>0</v>
      </c>
      <c r="E30" s="47">
        <v>84889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6">SUM(D30:M30)</f>
        <v>84889</v>
      </c>
      <c r="O30" s="48">
        <f t="shared" si="1"/>
        <v>0.30494257787101664</v>
      </c>
      <c r="P30" s="9"/>
    </row>
    <row r="31" spans="1:16">
      <c r="A31" s="12"/>
      <c r="B31" s="25">
        <v>334.5</v>
      </c>
      <c r="C31" s="20" t="s">
        <v>42</v>
      </c>
      <c r="D31" s="47">
        <v>0</v>
      </c>
      <c r="E31" s="47">
        <v>154849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154849</v>
      </c>
      <c r="O31" s="48">
        <f t="shared" si="1"/>
        <v>0.55625644359986637</v>
      </c>
      <c r="P31" s="9"/>
    </row>
    <row r="32" spans="1:16">
      <c r="A32" s="12"/>
      <c r="B32" s="25">
        <v>334.61</v>
      </c>
      <c r="C32" s="20" t="s">
        <v>43</v>
      </c>
      <c r="D32" s="47">
        <v>25</v>
      </c>
      <c r="E32" s="47">
        <v>18500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18525</v>
      </c>
      <c r="O32" s="48">
        <f t="shared" si="1"/>
        <v>6.6546446006674406E-2</v>
      </c>
      <c r="P32" s="9"/>
    </row>
    <row r="33" spans="1:16">
      <c r="A33" s="12"/>
      <c r="B33" s="25">
        <v>334.7</v>
      </c>
      <c r="C33" s="20" t="s">
        <v>44</v>
      </c>
      <c r="D33" s="47">
        <v>165913</v>
      </c>
      <c r="E33" s="47">
        <v>81873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247786</v>
      </c>
      <c r="O33" s="48">
        <f t="shared" si="1"/>
        <v>0.89010945588177182</v>
      </c>
      <c r="P33" s="9"/>
    </row>
    <row r="34" spans="1:16">
      <c r="A34" s="12"/>
      <c r="B34" s="25">
        <v>335.12</v>
      </c>
      <c r="C34" s="20" t="s">
        <v>177</v>
      </c>
      <c r="D34" s="47">
        <v>4554832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4554832</v>
      </c>
      <c r="O34" s="48">
        <f t="shared" si="1"/>
        <v>16.362098880295427</v>
      </c>
      <c r="P34" s="9"/>
    </row>
    <row r="35" spans="1:16">
      <c r="A35" s="12"/>
      <c r="B35" s="25">
        <v>335.13</v>
      </c>
      <c r="C35" s="20" t="s">
        <v>178</v>
      </c>
      <c r="D35" s="47">
        <v>71630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71630</v>
      </c>
      <c r="O35" s="48">
        <f t="shared" si="1"/>
        <v>0.25731292455914101</v>
      </c>
      <c r="P35" s="9"/>
    </row>
    <row r="36" spans="1:16">
      <c r="A36" s="12"/>
      <c r="B36" s="25">
        <v>335.14</v>
      </c>
      <c r="C36" s="20" t="s">
        <v>179</v>
      </c>
      <c r="D36" s="47">
        <v>28567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28567</v>
      </c>
      <c r="O36" s="48">
        <f t="shared" si="1"/>
        <v>0.10261982850594698</v>
      </c>
      <c r="P36" s="9"/>
    </row>
    <row r="37" spans="1:16">
      <c r="A37" s="12"/>
      <c r="B37" s="25">
        <v>335.15</v>
      </c>
      <c r="C37" s="20" t="s">
        <v>180</v>
      </c>
      <c r="D37" s="47">
        <v>19519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19519</v>
      </c>
      <c r="O37" s="48">
        <f t="shared" ref="O37:O68" si="7">(N37/O$121)</f>
        <v>7.0117143298476528E-2</v>
      </c>
      <c r="P37" s="9"/>
    </row>
    <row r="38" spans="1:16">
      <c r="A38" s="12"/>
      <c r="B38" s="25">
        <v>335.16</v>
      </c>
      <c r="C38" s="20" t="s">
        <v>181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0.80196999033684535</v>
      </c>
      <c r="P38" s="9"/>
    </row>
    <row r="39" spans="1:16">
      <c r="A39" s="12"/>
      <c r="B39" s="25">
        <v>335.18</v>
      </c>
      <c r="C39" s="20" t="s">
        <v>182</v>
      </c>
      <c r="D39" s="47">
        <v>10899174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10899174</v>
      </c>
      <c r="O39" s="48">
        <f t="shared" si="7"/>
        <v>39.152566483581616</v>
      </c>
      <c r="P39" s="9"/>
    </row>
    <row r="40" spans="1:16">
      <c r="A40" s="12"/>
      <c r="B40" s="25">
        <v>335.22</v>
      </c>
      <c r="C40" s="20" t="s">
        <v>52</v>
      </c>
      <c r="D40" s="47">
        <v>0</v>
      </c>
      <c r="E40" s="47">
        <v>1313941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1313941</v>
      </c>
      <c r="O40" s="48">
        <f t="shared" si="7"/>
        <v>4.7200056039112424</v>
      </c>
      <c r="P40" s="9"/>
    </row>
    <row r="41" spans="1:16">
      <c r="A41" s="12"/>
      <c r="B41" s="25">
        <v>335.29</v>
      </c>
      <c r="C41" s="20" t="s">
        <v>183</v>
      </c>
      <c r="D41" s="47">
        <v>0</v>
      </c>
      <c r="E41" s="47">
        <v>4031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4031</v>
      </c>
      <c r="O41" s="48">
        <f t="shared" si="7"/>
        <v>1.4480362961020487E-2</v>
      </c>
      <c r="P41" s="9"/>
    </row>
    <row r="42" spans="1:16">
      <c r="A42" s="12"/>
      <c r="B42" s="25">
        <v>335.42</v>
      </c>
      <c r="C42" s="20" t="s">
        <v>53</v>
      </c>
      <c r="D42" s="47">
        <v>0</v>
      </c>
      <c r="E42" s="47">
        <v>534521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534521</v>
      </c>
      <c r="O42" s="48">
        <f t="shared" si="7"/>
        <v>1.920133488039601</v>
      </c>
      <c r="P42" s="9"/>
    </row>
    <row r="43" spans="1:16">
      <c r="A43" s="12"/>
      <c r="B43" s="25">
        <v>335.49</v>
      </c>
      <c r="C43" s="20" t="s">
        <v>54</v>
      </c>
      <c r="D43" s="47">
        <v>0</v>
      </c>
      <c r="E43" s="47">
        <v>3389704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3389704</v>
      </c>
      <c r="O43" s="48">
        <f t="shared" si="7"/>
        <v>12.176666894175884</v>
      </c>
      <c r="P43" s="9"/>
    </row>
    <row r="44" spans="1:16">
      <c r="A44" s="12"/>
      <c r="B44" s="25">
        <v>335.8</v>
      </c>
      <c r="C44" s="20" t="s">
        <v>55</v>
      </c>
      <c r="D44" s="47">
        <v>0</v>
      </c>
      <c r="E44" s="47">
        <v>4745293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4745293</v>
      </c>
      <c r="O44" s="48">
        <f t="shared" si="7"/>
        <v>17.046282559263158</v>
      </c>
      <c r="P44" s="9"/>
    </row>
    <row r="45" spans="1:16">
      <c r="A45" s="12"/>
      <c r="B45" s="25">
        <v>337.2</v>
      </c>
      <c r="C45" s="20" t="s">
        <v>56</v>
      </c>
      <c r="D45" s="47">
        <v>108688</v>
      </c>
      <c r="E45" s="47">
        <v>4037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1" si="8">SUM(D45:M45)</f>
        <v>112725</v>
      </c>
      <c r="O45" s="48">
        <f t="shared" si="7"/>
        <v>0.40493647104466246</v>
      </c>
      <c r="P45" s="9"/>
    </row>
    <row r="46" spans="1:16">
      <c r="A46" s="12"/>
      <c r="B46" s="25">
        <v>337.3</v>
      </c>
      <c r="C46" s="20" t="s">
        <v>57</v>
      </c>
      <c r="D46" s="47">
        <v>1401098</v>
      </c>
      <c r="E46" s="47">
        <v>0</v>
      </c>
      <c r="F46" s="47">
        <v>0</v>
      </c>
      <c r="G46" s="47">
        <v>794863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2195961</v>
      </c>
      <c r="O46" s="48">
        <f t="shared" si="7"/>
        <v>7.8884426515121584</v>
      </c>
      <c r="P46" s="9"/>
    </row>
    <row r="47" spans="1:16">
      <c r="A47" s="12"/>
      <c r="B47" s="25">
        <v>337.4</v>
      </c>
      <c r="C47" s="20" t="s">
        <v>58</v>
      </c>
      <c r="D47" s="47">
        <v>329668</v>
      </c>
      <c r="E47" s="47">
        <v>7576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337244</v>
      </c>
      <c r="O47" s="48">
        <f t="shared" si="7"/>
        <v>1.21146502764237</v>
      </c>
      <c r="P47" s="9"/>
    </row>
    <row r="48" spans="1:16">
      <c r="A48" s="12"/>
      <c r="B48" s="25">
        <v>337.7</v>
      </c>
      <c r="C48" s="20" t="s">
        <v>59</v>
      </c>
      <c r="D48" s="47">
        <v>0</v>
      </c>
      <c r="E48" s="47">
        <v>90602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90602</v>
      </c>
      <c r="O48" s="48">
        <f t="shared" si="7"/>
        <v>0.32546510667188738</v>
      </c>
      <c r="P48" s="9"/>
    </row>
    <row r="49" spans="1:16">
      <c r="A49" s="12"/>
      <c r="B49" s="25">
        <v>339</v>
      </c>
      <c r="C49" s="20" t="s">
        <v>60</v>
      </c>
      <c r="D49" s="47">
        <v>23849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23849</v>
      </c>
      <c r="O49" s="48">
        <f t="shared" si="7"/>
        <v>8.5671589247674915E-2</v>
      </c>
      <c r="P49" s="9"/>
    </row>
    <row r="50" spans="1:16" ht="15.75">
      <c r="A50" s="29" t="s">
        <v>65</v>
      </c>
      <c r="B50" s="30"/>
      <c r="C50" s="31"/>
      <c r="D50" s="32">
        <f t="shared" ref="D50:M50" si="9">SUM(D51:D98)</f>
        <v>7963378</v>
      </c>
      <c r="E50" s="32">
        <f t="shared" si="9"/>
        <v>16080011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7411262</v>
      </c>
      <c r="J50" s="32">
        <f t="shared" si="9"/>
        <v>5898770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8"/>
        <v>37353421</v>
      </c>
      <c r="O50" s="46">
        <f t="shared" si="7"/>
        <v>134.18285634229841</v>
      </c>
      <c r="P50" s="10"/>
    </row>
    <row r="51" spans="1:16">
      <c r="A51" s="12"/>
      <c r="B51" s="25">
        <v>341.1</v>
      </c>
      <c r="C51" s="20" t="s">
        <v>184</v>
      </c>
      <c r="D51" s="47">
        <v>3730589</v>
      </c>
      <c r="E51" s="47">
        <v>150452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3881041</v>
      </c>
      <c r="O51" s="48">
        <f t="shared" si="7"/>
        <v>13.941672623815904</v>
      </c>
      <c r="P51" s="9"/>
    </row>
    <row r="52" spans="1:16">
      <c r="A52" s="12"/>
      <c r="B52" s="25">
        <v>341.15</v>
      </c>
      <c r="C52" s="20" t="s">
        <v>185</v>
      </c>
      <c r="D52" s="47">
        <v>0</v>
      </c>
      <c r="E52" s="47">
        <v>439645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98" si="10">SUM(D52:M52)</f>
        <v>439645</v>
      </c>
      <c r="O52" s="48">
        <f t="shared" si="7"/>
        <v>1.5793151014631237</v>
      </c>
      <c r="P52" s="9"/>
    </row>
    <row r="53" spans="1:16">
      <c r="A53" s="12"/>
      <c r="B53" s="25">
        <v>341.16</v>
      </c>
      <c r="C53" s="20" t="s">
        <v>186</v>
      </c>
      <c r="D53" s="47">
        <v>462778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462778</v>
      </c>
      <c r="O53" s="48">
        <f t="shared" si="7"/>
        <v>1.6624146391404462</v>
      </c>
      <c r="P53" s="9"/>
    </row>
    <row r="54" spans="1:16">
      <c r="A54" s="12"/>
      <c r="B54" s="25">
        <v>341.2</v>
      </c>
      <c r="C54" s="20" t="s">
        <v>187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5898770</v>
      </c>
      <c r="K54" s="47">
        <v>0</v>
      </c>
      <c r="L54" s="47">
        <v>0</v>
      </c>
      <c r="M54" s="47">
        <v>0</v>
      </c>
      <c r="N54" s="47">
        <f t="shared" si="10"/>
        <v>5898770</v>
      </c>
      <c r="O54" s="48">
        <f t="shared" si="7"/>
        <v>21.189861231351728</v>
      </c>
      <c r="P54" s="9"/>
    </row>
    <row r="55" spans="1:16">
      <c r="A55" s="12"/>
      <c r="B55" s="25">
        <v>341.52</v>
      </c>
      <c r="C55" s="20" t="s">
        <v>188</v>
      </c>
      <c r="D55" s="47">
        <v>0</v>
      </c>
      <c r="E55" s="47">
        <v>361013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361013</v>
      </c>
      <c r="O55" s="48">
        <f t="shared" si="7"/>
        <v>1.2968492368263183</v>
      </c>
      <c r="P55" s="9"/>
    </row>
    <row r="56" spans="1:16">
      <c r="A56" s="12"/>
      <c r="B56" s="25">
        <v>341.55</v>
      </c>
      <c r="C56" s="20" t="s">
        <v>189</v>
      </c>
      <c r="D56" s="47">
        <v>12017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12017</v>
      </c>
      <c r="O56" s="48">
        <f t="shared" si="7"/>
        <v>4.3168077822521259E-2</v>
      </c>
      <c r="P56" s="9"/>
    </row>
    <row r="57" spans="1:16">
      <c r="A57" s="12"/>
      <c r="B57" s="25">
        <v>341.9</v>
      </c>
      <c r="C57" s="20" t="s">
        <v>190</v>
      </c>
      <c r="D57" s="47">
        <v>346454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346454</v>
      </c>
      <c r="O57" s="48">
        <f t="shared" si="7"/>
        <v>1.2445496574788866</v>
      </c>
      <c r="P57" s="9"/>
    </row>
    <row r="58" spans="1:16">
      <c r="A58" s="12"/>
      <c r="B58" s="25">
        <v>342.1</v>
      </c>
      <c r="C58" s="20" t="s">
        <v>77</v>
      </c>
      <c r="D58" s="47">
        <v>1554997</v>
      </c>
      <c r="E58" s="47">
        <v>180522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1735519</v>
      </c>
      <c r="O58" s="48">
        <f t="shared" si="7"/>
        <v>6.2344195102325264</v>
      </c>
      <c r="P58" s="9"/>
    </row>
    <row r="59" spans="1:16">
      <c r="A59" s="12"/>
      <c r="B59" s="25">
        <v>342.3</v>
      </c>
      <c r="C59" s="20" t="s">
        <v>78</v>
      </c>
      <c r="D59" s="47">
        <v>0</v>
      </c>
      <c r="E59" s="47">
        <v>433993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433993</v>
      </c>
      <c r="O59" s="48">
        <f t="shared" si="7"/>
        <v>1.5590116999608445</v>
      </c>
      <c r="P59" s="9"/>
    </row>
    <row r="60" spans="1:16">
      <c r="A60" s="12"/>
      <c r="B60" s="25">
        <v>342.6</v>
      </c>
      <c r="C60" s="20" t="s">
        <v>79</v>
      </c>
      <c r="D60" s="47">
        <v>0</v>
      </c>
      <c r="E60" s="47">
        <v>9706583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9706583</v>
      </c>
      <c r="O60" s="48">
        <f t="shared" si="7"/>
        <v>34.868480513835557</v>
      </c>
      <c r="P60" s="9"/>
    </row>
    <row r="61" spans="1:16">
      <c r="A61" s="12"/>
      <c r="B61" s="25">
        <v>342.9</v>
      </c>
      <c r="C61" s="20" t="s">
        <v>80</v>
      </c>
      <c r="D61" s="47">
        <v>350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350</v>
      </c>
      <c r="O61" s="48">
        <f t="shared" si="7"/>
        <v>1.257287778803565E-3</v>
      </c>
      <c r="P61" s="9"/>
    </row>
    <row r="62" spans="1:16">
      <c r="A62" s="12"/>
      <c r="B62" s="25">
        <v>343.4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7411262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7411262</v>
      </c>
      <c r="O62" s="48">
        <f t="shared" si="7"/>
        <v>26.623111823175048</v>
      </c>
      <c r="P62" s="9"/>
    </row>
    <row r="63" spans="1:16">
      <c r="A63" s="12"/>
      <c r="B63" s="25">
        <v>343.6</v>
      </c>
      <c r="C63" s="20" t="s">
        <v>146</v>
      </c>
      <c r="D63" s="47">
        <v>0</v>
      </c>
      <c r="E63" s="47">
        <v>1502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1502</v>
      </c>
      <c r="O63" s="48">
        <f t="shared" si="7"/>
        <v>5.3955606964655846E-3</v>
      </c>
      <c r="P63" s="9"/>
    </row>
    <row r="64" spans="1:16">
      <c r="A64" s="12"/>
      <c r="B64" s="25">
        <v>343.9</v>
      </c>
      <c r="C64" s="20" t="s">
        <v>82</v>
      </c>
      <c r="D64" s="47">
        <v>1650</v>
      </c>
      <c r="E64" s="47">
        <v>115242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116892</v>
      </c>
      <c r="O64" s="48">
        <f t="shared" si="7"/>
        <v>0.41990538011401807</v>
      </c>
      <c r="P64" s="9"/>
    </row>
    <row r="65" spans="1:16">
      <c r="A65" s="12"/>
      <c r="B65" s="25">
        <v>344.5</v>
      </c>
      <c r="C65" s="20" t="s">
        <v>191</v>
      </c>
      <c r="D65" s="47">
        <v>163440</v>
      </c>
      <c r="E65" s="47">
        <v>97381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260821</v>
      </c>
      <c r="O65" s="48">
        <f t="shared" si="7"/>
        <v>0.93693444501521317</v>
      </c>
      <c r="P65" s="9"/>
    </row>
    <row r="66" spans="1:16">
      <c r="A66" s="12"/>
      <c r="B66" s="25">
        <v>344.9</v>
      </c>
      <c r="C66" s="20" t="s">
        <v>192</v>
      </c>
      <c r="D66" s="47">
        <v>0</v>
      </c>
      <c r="E66" s="47">
        <v>128256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128256</v>
      </c>
      <c r="O66" s="48">
        <f t="shared" si="7"/>
        <v>0.46072771816637148</v>
      </c>
      <c r="P66" s="9"/>
    </row>
    <row r="67" spans="1:16">
      <c r="A67" s="12"/>
      <c r="B67" s="25">
        <v>345.1</v>
      </c>
      <c r="C67" s="20" t="s">
        <v>85</v>
      </c>
      <c r="D67" s="47">
        <v>0</v>
      </c>
      <c r="E67" s="47">
        <v>5697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5697</v>
      </c>
      <c r="O67" s="48">
        <f t="shared" si="7"/>
        <v>2.0465052788125455E-2</v>
      </c>
      <c r="P67" s="9"/>
    </row>
    <row r="68" spans="1:16">
      <c r="A68" s="12"/>
      <c r="B68" s="25">
        <v>347.1</v>
      </c>
      <c r="C68" s="20" t="s">
        <v>86</v>
      </c>
      <c r="D68" s="47">
        <v>138626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138626</v>
      </c>
      <c r="O68" s="48">
        <f t="shared" si="7"/>
        <v>0.49797935892692285</v>
      </c>
      <c r="P68" s="9"/>
    </row>
    <row r="69" spans="1:16">
      <c r="A69" s="12"/>
      <c r="B69" s="25">
        <v>347.2</v>
      </c>
      <c r="C69" s="20" t="s">
        <v>87</v>
      </c>
      <c r="D69" s="47">
        <v>0</v>
      </c>
      <c r="E69" s="47">
        <v>29807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29807</v>
      </c>
      <c r="O69" s="48">
        <f t="shared" ref="O69:O100" si="11">(N69/O$121)</f>
        <v>0.10707421949370817</v>
      </c>
      <c r="P69" s="9"/>
    </row>
    <row r="70" spans="1:16">
      <c r="A70" s="12"/>
      <c r="B70" s="25">
        <v>348.12</v>
      </c>
      <c r="C70" s="20" t="s">
        <v>193</v>
      </c>
      <c r="D70" s="47">
        <v>0</v>
      </c>
      <c r="E70" s="47">
        <v>36422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7" si="12">SUM(D70:M70)</f>
        <v>36422</v>
      </c>
      <c r="O70" s="48">
        <f t="shared" si="11"/>
        <v>0.13083695851309554</v>
      </c>
      <c r="P70" s="9"/>
    </row>
    <row r="71" spans="1:16">
      <c r="A71" s="12"/>
      <c r="B71" s="25">
        <v>348.13</v>
      </c>
      <c r="C71" s="20" t="s">
        <v>194</v>
      </c>
      <c r="D71" s="47">
        <v>0</v>
      </c>
      <c r="E71" s="47">
        <v>20400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20400</v>
      </c>
      <c r="O71" s="48">
        <f t="shared" si="11"/>
        <v>7.3281916250264922E-2</v>
      </c>
      <c r="P71" s="9"/>
    </row>
    <row r="72" spans="1:16">
      <c r="A72" s="12"/>
      <c r="B72" s="25">
        <v>348.22</v>
      </c>
      <c r="C72" s="20" t="s">
        <v>195</v>
      </c>
      <c r="D72" s="47">
        <v>0</v>
      </c>
      <c r="E72" s="47">
        <v>25447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25447</v>
      </c>
      <c r="O72" s="48">
        <f t="shared" si="11"/>
        <v>9.1412006020612335E-2</v>
      </c>
      <c r="P72" s="9"/>
    </row>
    <row r="73" spans="1:16">
      <c r="A73" s="12"/>
      <c r="B73" s="25">
        <v>348.23</v>
      </c>
      <c r="C73" s="20" t="s">
        <v>196</v>
      </c>
      <c r="D73" s="47">
        <v>0</v>
      </c>
      <c r="E73" s="47">
        <v>42586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42586</v>
      </c>
      <c r="O73" s="48">
        <f t="shared" si="11"/>
        <v>0.15297959242322462</v>
      </c>
      <c r="P73" s="9"/>
    </row>
    <row r="74" spans="1:16">
      <c r="A74" s="12"/>
      <c r="B74" s="25">
        <v>348.24</v>
      </c>
      <c r="C74" s="20" t="s">
        <v>197</v>
      </c>
      <c r="D74" s="47">
        <v>0</v>
      </c>
      <c r="E74" s="47">
        <v>50122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50122</v>
      </c>
      <c r="O74" s="48">
        <f t="shared" si="11"/>
        <v>0.18005079442626368</v>
      </c>
      <c r="P74" s="9"/>
    </row>
    <row r="75" spans="1:16">
      <c r="A75" s="12"/>
      <c r="B75" s="25">
        <v>348.31</v>
      </c>
      <c r="C75" s="20" t="s">
        <v>198</v>
      </c>
      <c r="D75" s="47">
        <v>0</v>
      </c>
      <c r="E75" s="47">
        <v>342890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342890</v>
      </c>
      <c r="O75" s="48">
        <f t="shared" si="11"/>
        <v>1.2317468756398697</v>
      </c>
      <c r="P75" s="9"/>
    </row>
    <row r="76" spans="1:16">
      <c r="A76" s="12"/>
      <c r="B76" s="25">
        <v>348.32</v>
      </c>
      <c r="C76" s="20" t="s">
        <v>199</v>
      </c>
      <c r="D76" s="47">
        <v>0</v>
      </c>
      <c r="E76" s="47">
        <v>2304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2304</v>
      </c>
      <c r="O76" s="48">
        <f t="shared" si="11"/>
        <v>8.2765458353240388E-3</v>
      </c>
      <c r="P76" s="9"/>
    </row>
    <row r="77" spans="1:16">
      <c r="A77" s="12"/>
      <c r="B77" s="25">
        <v>348.41</v>
      </c>
      <c r="C77" s="20" t="s">
        <v>200</v>
      </c>
      <c r="D77" s="47">
        <v>0</v>
      </c>
      <c r="E77" s="47">
        <v>216853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216853</v>
      </c>
      <c r="O77" s="48">
        <f t="shared" si="11"/>
        <v>0.77899036199111282</v>
      </c>
      <c r="P77" s="9"/>
    </row>
    <row r="78" spans="1:16">
      <c r="A78" s="12"/>
      <c r="B78" s="25">
        <v>348.42</v>
      </c>
      <c r="C78" s="20" t="s">
        <v>201</v>
      </c>
      <c r="D78" s="47">
        <v>0</v>
      </c>
      <c r="E78" s="47">
        <v>80054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80054</v>
      </c>
      <c r="O78" s="48">
        <f t="shared" si="11"/>
        <v>0.28757404526954455</v>
      </c>
      <c r="P78" s="9"/>
    </row>
    <row r="79" spans="1:16">
      <c r="A79" s="12"/>
      <c r="B79" s="25">
        <v>348.48</v>
      </c>
      <c r="C79" s="20" t="s">
        <v>202</v>
      </c>
      <c r="D79" s="47">
        <v>0</v>
      </c>
      <c r="E79" s="47">
        <v>9100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9100</v>
      </c>
      <c r="O79" s="48">
        <f t="shared" si="11"/>
        <v>3.268948224889269E-2</v>
      </c>
      <c r="P79" s="9"/>
    </row>
    <row r="80" spans="1:16">
      <c r="A80" s="12"/>
      <c r="B80" s="25">
        <v>348.51</v>
      </c>
      <c r="C80" s="20" t="s">
        <v>203</v>
      </c>
      <c r="D80" s="47">
        <v>0</v>
      </c>
      <c r="E80" s="47">
        <v>1265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1265</v>
      </c>
      <c r="O80" s="48">
        <f t="shared" si="11"/>
        <v>4.5441972576757417E-3</v>
      </c>
      <c r="P80" s="9"/>
    </row>
    <row r="81" spans="1:16">
      <c r="A81" s="12"/>
      <c r="B81" s="25">
        <v>348.52</v>
      </c>
      <c r="C81" s="20" t="s">
        <v>204</v>
      </c>
      <c r="D81" s="47">
        <v>0</v>
      </c>
      <c r="E81" s="47">
        <v>87182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87182</v>
      </c>
      <c r="O81" s="48">
        <f t="shared" si="11"/>
        <v>0.31317960894757829</v>
      </c>
      <c r="P81" s="9"/>
    </row>
    <row r="82" spans="1:16">
      <c r="A82" s="12"/>
      <c r="B82" s="25">
        <v>348.53</v>
      </c>
      <c r="C82" s="20" t="s">
        <v>205</v>
      </c>
      <c r="D82" s="47">
        <v>0</v>
      </c>
      <c r="E82" s="47">
        <v>530938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530938</v>
      </c>
      <c r="O82" s="48">
        <f t="shared" si="11"/>
        <v>1.907262453435449</v>
      </c>
      <c r="P82" s="9"/>
    </row>
    <row r="83" spans="1:16">
      <c r="A83" s="12"/>
      <c r="B83" s="25">
        <v>348.54</v>
      </c>
      <c r="C83" s="20" t="s">
        <v>206</v>
      </c>
      <c r="D83" s="47">
        <v>0</v>
      </c>
      <c r="E83" s="47">
        <v>233701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233701</v>
      </c>
      <c r="O83" s="48">
        <f t="shared" si="11"/>
        <v>0.8395126034119198</v>
      </c>
      <c r="P83" s="9"/>
    </row>
    <row r="84" spans="1:16">
      <c r="A84" s="12"/>
      <c r="B84" s="25">
        <v>348.62</v>
      </c>
      <c r="C84" s="20" t="s">
        <v>207</v>
      </c>
      <c r="D84" s="47">
        <v>0</v>
      </c>
      <c r="E84" s="47">
        <v>496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496</v>
      </c>
      <c r="O84" s="48">
        <f t="shared" si="11"/>
        <v>1.7817563951044806E-3</v>
      </c>
      <c r="P84" s="9"/>
    </row>
    <row r="85" spans="1:16">
      <c r="A85" s="12"/>
      <c r="B85" s="25">
        <v>348.64</v>
      </c>
      <c r="C85" s="20" t="s">
        <v>208</v>
      </c>
      <c r="D85" s="47">
        <v>0</v>
      </c>
      <c r="E85" s="47">
        <v>175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175</v>
      </c>
      <c r="O85" s="48">
        <f t="shared" si="11"/>
        <v>6.2864388940178249E-4</v>
      </c>
      <c r="P85" s="9"/>
    </row>
    <row r="86" spans="1:16">
      <c r="A86" s="12"/>
      <c r="B86" s="25">
        <v>348.71</v>
      </c>
      <c r="C86" s="20" t="s">
        <v>209</v>
      </c>
      <c r="D86" s="47">
        <v>0</v>
      </c>
      <c r="E86" s="47">
        <v>53025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53025</v>
      </c>
      <c r="O86" s="48">
        <f t="shared" si="11"/>
        <v>0.19047909848874009</v>
      </c>
      <c r="P86" s="9"/>
    </row>
    <row r="87" spans="1:16">
      <c r="A87" s="12"/>
      <c r="B87" s="25">
        <v>348.72</v>
      </c>
      <c r="C87" s="20" t="s">
        <v>210</v>
      </c>
      <c r="D87" s="47">
        <v>0</v>
      </c>
      <c r="E87" s="47">
        <v>10523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10523</v>
      </c>
      <c r="O87" s="48">
        <f t="shared" si="11"/>
        <v>3.7801255132428324E-2</v>
      </c>
      <c r="P87" s="9"/>
    </row>
    <row r="88" spans="1:16">
      <c r="A88" s="12"/>
      <c r="B88" s="25">
        <v>348.82</v>
      </c>
      <c r="C88" s="20" t="s">
        <v>211</v>
      </c>
      <c r="D88" s="47">
        <v>30911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30911</v>
      </c>
      <c r="O88" s="48">
        <f t="shared" si="11"/>
        <v>0.11104006437313428</v>
      </c>
      <c r="P88" s="9"/>
    </row>
    <row r="89" spans="1:16">
      <c r="A89" s="12"/>
      <c r="B89" s="25">
        <v>348.85</v>
      </c>
      <c r="C89" s="20" t="s">
        <v>212</v>
      </c>
      <c r="D89" s="47">
        <v>0</v>
      </c>
      <c r="E89" s="47">
        <v>3236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3236</v>
      </c>
      <c r="O89" s="48">
        <f t="shared" si="11"/>
        <v>1.1624523577738103E-2</v>
      </c>
      <c r="P89" s="9"/>
    </row>
    <row r="90" spans="1:16">
      <c r="A90" s="12"/>
      <c r="B90" s="25">
        <v>348.86</v>
      </c>
      <c r="C90" s="20" t="s">
        <v>213</v>
      </c>
      <c r="D90" s="47">
        <v>0</v>
      </c>
      <c r="E90" s="47">
        <v>236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236</v>
      </c>
      <c r="O90" s="48">
        <f t="shared" si="11"/>
        <v>8.4777118799326092E-4</v>
      </c>
      <c r="P90" s="9"/>
    </row>
    <row r="91" spans="1:16">
      <c r="A91" s="12"/>
      <c r="B91" s="25">
        <v>348.92099999999999</v>
      </c>
      <c r="C91" s="20" t="s">
        <v>214</v>
      </c>
      <c r="D91" s="47">
        <v>0</v>
      </c>
      <c r="E91" s="47">
        <v>61076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61076</v>
      </c>
      <c r="O91" s="48">
        <f t="shared" si="11"/>
        <v>0.21940030965201868</v>
      </c>
      <c r="P91" s="9"/>
    </row>
    <row r="92" spans="1:16">
      <c r="A92" s="12"/>
      <c r="B92" s="25">
        <v>348.92200000000003</v>
      </c>
      <c r="C92" s="20" t="s">
        <v>215</v>
      </c>
      <c r="D92" s="47">
        <v>0</v>
      </c>
      <c r="E92" s="47">
        <v>45076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45076</v>
      </c>
      <c r="O92" s="48">
        <f t="shared" si="11"/>
        <v>0.16192429690671284</v>
      </c>
      <c r="P92" s="9"/>
    </row>
    <row r="93" spans="1:16">
      <c r="A93" s="12"/>
      <c r="B93" s="25">
        <v>348.923</v>
      </c>
      <c r="C93" s="20" t="s">
        <v>216</v>
      </c>
      <c r="D93" s="47">
        <v>0</v>
      </c>
      <c r="E93" s="47">
        <v>45076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45076</v>
      </c>
      <c r="O93" s="48">
        <f t="shared" si="11"/>
        <v>0.16192429690671284</v>
      </c>
      <c r="P93" s="9"/>
    </row>
    <row r="94" spans="1:16">
      <c r="A94" s="12"/>
      <c r="B94" s="25">
        <v>348.92399999999998</v>
      </c>
      <c r="C94" s="20" t="s">
        <v>217</v>
      </c>
      <c r="D94" s="47">
        <v>0</v>
      </c>
      <c r="E94" s="47">
        <v>45076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45076</v>
      </c>
      <c r="O94" s="48">
        <f t="shared" si="11"/>
        <v>0.16192429690671284</v>
      </c>
      <c r="P94" s="9"/>
    </row>
    <row r="95" spans="1:16">
      <c r="A95" s="12"/>
      <c r="B95" s="25">
        <v>348.93</v>
      </c>
      <c r="C95" s="20" t="s">
        <v>218</v>
      </c>
      <c r="D95" s="47">
        <v>1422383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1422383</v>
      </c>
      <c r="O95" s="48">
        <f t="shared" si="11"/>
        <v>5.1095564647941458</v>
      </c>
      <c r="P95" s="9"/>
    </row>
    <row r="96" spans="1:16">
      <c r="A96" s="12"/>
      <c r="B96" s="25">
        <v>348.93099999999998</v>
      </c>
      <c r="C96" s="20" t="s">
        <v>219</v>
      </c>
      <c r="D96" s="47">
        <v>0</v>
      </c>
      <c r="E96" s="47">
        <v>148663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148663</v>
      </c>
      <c r="O96" s="48">
        <f t="shared" si="11"/>
        <v>0.53403478017221251</v>
      </c>
      <c r="P96" s="9"/>
    </row>
    <row r="97" spans="1:16">
      <c r="A97" s="12"/>
      <c r="B97" s="25">
        <v>348.99</v>
      </c>
      <c r="C97" s="20" t="s">
        <v>220</v>
      </c>
      <c r="D97" s="47">
        <v>8850</v>
      </c>
      <c r="E97" s="47">
        <v>191448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200298</v>
      </c>
      <c r="O97" s="48">
        <f t="shared" si="11"/>
        <v>0.71952065005370414</v>
      </c>
      <c r="P97" s="9"/>
    </row>
    <row r="98" spans="1:16">
      <c r="A98" s="12"/>
      <c r="B98" s="25">
        <v>349</v>
      </c>
      <c r="C98" s="20" t="s">
        <v>1</v>
      </c>
      <c r="D98" s="47">
        <v>90333</v>
      </c>
      <c r="E98" s="47">
        <v>2146548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2236881</v>
      </c>
      <c r="O98" s="48">
        <f t="shared" si="11"/>
        <v>8.0354375541082774</v>
      </c>
      <c r="P98" s="9"/>
    </row>
    <row r="99" spans="1:16" ht="15.75">
      <c r="A99" s="29" t="s">
        <v>66</v>
      </c>
      <c r="B99" s="30"/>
      <c r="C99" s="31"/>
      <c r="D99" s="32">
        <f t="shared" ref="D99:M99" si="13">SUM(D100:D105)</f>
        <v>0</v>
      </c>
      <c r="E99" s="32">
        <f t="shared" si="13"/>
        <v>957293</v>
      </c>
      <c r="F99" s="32">
        <f t="shared" si="13"/>
        <v>0</v>
      </c>
      <c r="G99" s="32">
        <f t="shared" si="13"/>
        <v>0</v>
      </c>
      <c r="H99" s="32">
        <f t="shared" si="13"/>
        <v>0</v>
      </c>
      <c r="I99" s="32">
        <f t="shared" si="13"/>
        <v>0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 t="shared" ref="N99:N107" si="14">SUM(D99:M99)</f>
        <v>957293</v>
      </c>
      <c r="O99" s="46">
        <f t="shared" si="11"/>
        <v>3.438836541812003</v>
      </c>
      <c r="P99" s="10"/>
    </row>
    <row r="100" spans="1:16">
      <c r="A100" s="13"/>
      <c r="B100" s="40">
        <v>351.1</v>
      </c>
      <c r="C100" s="21" t="s">
        <v>113</v>
      </c>
      <c r="D100" s="47">
        <v>0</v>
      </c>
      <c r="E100" s="47">
        <v>106988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106988</v>
      </c>
      <c r="O100" s="48">
        <f t="shared" si="11"/>
        <v>0.38432772822467376</v>
      </c>
      <c r="P100" s="9"/>
    </row>
    <row r="101" spans="1:16">
      <c r="A101" s="13"/>
      <c r="B101" s="40">
        <v>351.3</v>
      </c>
      <c r="C101" s="21" t="s">
        <v>117</v>
      </c>
      <c r="D101" s="47">
        <v>0</v>
      </c>
      <c r="E101" s="47">
        <v>386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386</v>
      </c>
      <c r="O101" s="48">
        <f t="shared" ref="O101:O119" si="15">(N101/O$121)</f>
        <v>1.3866088074805031E-3</v>
      </c>
      <c r="P101" s="9"/>
    </row>
    <row r="102" spans="1:16">
      <c r="A102" s="13"/>
      <c r="B102" s="40">
        <v>351.7</v>
      </c>
      <c r="C102" s="21" t="s">
        <v>221</v>
      </c>
      <c r="D102" s="47">
        <v>0</v>
      </c>
      <c r="E102" s="47">
        <v>341780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341780</v>
      </c>
      <c r="O102" s="48">
        <f t="shared" si="15"/>
        <v>1.2277594772556641</v>
      </c>
      <c r="P102" s="9"/>
    </row>
    <row r="103" spans="1:16">
      <c r="A103" s="13"/>
      <c r="B103" s="40">
        <v>351.8</v>
      </c>
      <c r="C103" s="21" t="s">
        <v>222</v>
      </c>
      <c r="D103" s="47">
        <v>0</v>
      </c>
      <c r="E103" s="47">
        <v>269917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269917</v>
      </c>
      <c r="O103" s="48">
        <f t="shared" si="15"/>
        <v>0.96960955826091955</v>
      </c>
      <c r="P103" s="9"/>
    </row>
    <row r="104" spans="1:16">
      <c r="A104" s="13"/>
      <c r="B104" s="40">
        <v>354</v>
      </c>
      <c r="C104" s="21" t="s">
        <v>118</v>
      </c>
      <c r="D104" s="47">
        <v>0</v>
      </c>
      <c r="E104" s="47">
        <v>116170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116170</v>
      </c>
      <c r="O104" s="48">
        <f t="shared" si="15"/>
        <v>0.41731177503888611</v>
      </c>
      <c r="P104" s="9"/>
    </row>
    <row r="105" spans="1:16">
      <c r="A105" s="13"/>
      <c r="B105" s="40">
        <v>359</v>
      </c>
      <c r="C105" s="21" t="s">
        <v>119</v>
      </c>
      <c r="D105" s="47">
        <v>0</v>
      </c>
      <c r="E105" s="47">
        <v>122052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122052</v>
      </c>
      <c r="O105" s="48">
        <f t="shared" si="15"/>
        <v>0.43844139422437917</v>
      </c>
      <c r="P105" s="9"/>
    </row>
    <row r="106" spans="1:16" ht="15.75">
      <c r="A106" s="29" t="s">
        <v>5</v>
      </c>
      <c r="B106" s="30"/>
      <c r="C106" s="31"/>
      <c r="D106" s="32">
        <f t="shared" ref="D106:M106" si="16">SUM(D107:D114)</f>
        <v>609727</v>
      </c>
      <c r="E106" s="32">
        <f t="shared" si="16"/>
        <v>2266895</v>
      </c>
      <c r="F106" s="32">
        <f t="shared" si="16"/>
        <v>0</v>
      </c>
      <c r="G106" s="32">
        <f t="shared" si="16"/>
        <v>-14057</v>
      </c>
      <c r="H106" s="32">
        <f t="shared" si="16"/>
        <v>0</v>
      </c>
      <c r="I106" s="32">
        <f t="shared" si="16"/>
        <v>91043</v>
      </c>
      <c r="J106" s="32">
        <f t="shared" si="16"/>
        <v>27445</v>
      </c>
      <c r="K106" s="32">
        <f t="shared" si="16"/>
        <v>0</v>
      </c>
      <c r="L106" s="32">
        <f t="shared" si="16"/>
        <v>0</v>
      </c>
      <c r="M106" s="32">
        <f t="shared" si="16"/>
        <v>610</v>
      </c>
      <c r="N106" s="32">
        <f t="shared" si="14"/>
        <v>2981663</v>
      </c>
      <c r="O106" s="46">
        <f t="shared" si="15"/>
        <v>10.710881286887926</v>
      </c>
      <c r="P106" s="10"/>
    </row>
    <row r="107" spans="1:16">
      <c r="A107" s="12"/>
      <c r="B107" s="25">
        <v>361.1</v>
      </c>
      <c r="C107" s="20" t="s">
        <v>121</v>
      </c>
      <c r="D107" s="47">
        <v>493686</v>
      </c>
      <c r="E107" s="47">
        <v>556718</v>
      </c>
      <c r="F107" s="47">
        <v>0</v>
      </c>
      <c r="G107" s="47">
        <v>734140</v>
      </c>
      <c r="H107" s="47">
        <v>0</v>
      </c>
      <c r="I107" s="47">
        <v>186608</v>
      </c>
      <c r="J107" s="47">
        <v>44556</v>
      </c>
      <c r="K107" s="47">
        <v>0</v>
      </c>
      <c r="L107" s="47">
        <v>0</v>
      </c>
      <c r="M107" s="47">
        <v>8515</v>
      </c>
      <c r="N107" s="47">
        <f t="shared" si="14"/>
        <v>2024223</v>
      </c>
      <c r="O107" s="48">
        <f t="shared" si="15"/>
        <v>7.2715166842088248</v>
      </c>
      <c r="P107" s="9"/>
    </row>
    <row r="108" spans="1:16">
      <c r="A108" s="12"/>
      <c r="B108" s="25">
        <v>361.3</v>
      </c>
      <c r="C108" s="20" t="s">
        <v>122</v>
      </c>
      <c r="D108" s="47">
        <v>-304192</v>
      </c>
      <c r="E108" s="47">
        <v>-246549</v>
      </c>
      <c r="F108" s="47">
        <v>0</v>
      </c>
      <c r="G108" s="47">
        <v>-748197</v>
      </c>
      <c r="H108" s="47">
        <v>0</v>
      </c>
      <c r="I108" s="47">
        <v>-226090</v>
      </c>
      <c r="J108" s="47">
        <v>-41623</v>
      </c>
      <c r="K108" s="47">
        <v>0</v>
      </c>
      <c r="L108" s="47">
        <v>0</v>
      </c>
      <c r="M108" s="47">
        <v>0</v>
      </c>
      <c r="N108" s="47">
        <f t="shared" ref="N108:N114" si="17">SUM(D108:M108)</f>
        <v>-1566651</v>
      </c>
      <c r="O108" s="48">
        <f t="shared" si="15"/>
        <v>-5.6278033027153826</v>
      </c>
      <c r="P108" s="9"/>
    </row>
    <row r="109" spans="1:16">
      <c r="A109" s="12"/>
      <c r="B109" s="25">
        <v>362</v>
      </c>
      <c r="C109" s="20" t="s">
        <v>123</v>
      </c>
      <c r="D109" s="47">
        <v>1515</v>
      </c>
      <c r="E109" s="47">
        <v>1543844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-7905</v>
      </c>
      <c r="N109" s="47">
        <f t="shared" si="17"/>
        <v>1537454</v>
      </c>
      <c r="O109" s="48">
        <f t="shared" si="15"/>
        <v>5.5229203562075888</v>
      </c>
      <c r="P109" s="9"/>
    </row>
    <row r="110" spans="1:16">
      <c r="A110" s="12"/>
      <c r="B110" s="25">
        <v>364</v>
      </c>
      <c r="C110" s="20" t="s">
        <v>223</v>
      </c>
      <c r="D110" s="47">
        <v>176212</v>
      </c>
      <c r="E110" s="47">
        <v>0</v>
      </c>
      <c r="F110" s="47">
        <v>0</v>
      </c>
      <c r="G110" s="47">
        <v>0</v>
      </c>
      <c r="H110" s="47">
        <v>0</v>
      </c>
      <c r="I110" s="47">
        <v>123000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299212</v>
      </c>
      <c r="O110" s="48">
        <f t="shared" si="15"/>
        <v>1.0748445453467779</v>
      </c>
      <c r="P110" s="9"/>
    </row>
    <row r="111" spans="1:16">
      <c r="A111" s="12"/>
      <c r="B111" s="25">
        <v>365</v>
      </c>
      <c r="C111" s="20" t="s">
        <v>224</v>
      </c>
      <c r="D111" s="47">
        <v>153013</v>
      </c>
      <c r="E111" s="47">
        <v>6099</v>
      </c>
      <c r="F111" s="47">
        <v>0</v>
      </c>
      <c r="G111" s="47">
        <v>0</v>
      </c>
      <c r="H111" s="47">
        <v>0</v>
      </c>
      <c r="I111" s="47">
        <v>3025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162137</v>
      </c>
      <c r="O111" s="48">
        <f t="shared" si="15"/>
        <v>0.58243676740535322</v>
      </c>
      <c r="P111" s="9"/>
    </row>
    <row r="112" spans="1:16">
      <c r="A112" s="12"/>
      <c r="B112" s="25">
        <v>366</v>
      </c>
      <c r="C112" s="20" t="s">
        <v>126</v>
      </c>
      <c r="D112" s="47">
        <v>0</v>
      </c>
      <c r="E112" s="47">
        <v>111688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111688</v>
      </c>
      <c r="O112" s="48">
        <f t="shared" si="15"/>
        <v>0.4012113069686073</v>
      </c>
      <c r="P112" s="9"/>
    </row>
    <row r="113" spans="1:119">
      <c r="A113" s="12"/>
      <c r="B113" s="25">
        <v>369.3</v>
      </c>
      <c r="C113" s="20" t="s">
        <v>173</v>
      </c>
      <c r="D113" s="47">
        <v>4375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4375</v>
      </c>
      <c r="O113" s="48">
        <f t="shared" si="15"/>
        <v>1.5716097235044562E-2</v>
      </c>
      <c r="P113" s="9"/>
    </row>
    <row r="114" spans="1:119">
      <c r="A114" s="12"/>
      <c r="B114" s="25">
        <v>369.9</v>
      </c>
      <c r="C114" s="20" t="s">
        <v>127</v>
      </c>
      <c r="D114" s="47">
        <v>85118</v>
      </c>
      <c r="E114" s="47">
        <v>295095</v>
      </c>
      <c r="F114" s="47">
        <v>0</v>
      </c>
      <c r="G114" s="47">
        <v>0</v>
      </c>
      <c r="H114" s="47">
        <v>0</v>
      </c>
      <c r="I114" s="47">
        <v>4500</v>
      </c>
      <c r="J114" s="47">
        <v>24512</v>
      </c>
      <c r="K114" s="47">
        <v>0</v>
      </c>
      <c r="L114" s="47">
        <v>0</v>
      </c>
      <c r="M114" s="47">
        <v>0</v>
      </c>
      <c r="N114" s="47">
        <f t="shared" si="17"/>
        <v>409225</v>
      </c>
      <c r="O114" s="48">
        <f t="shared" si="15"/>
        <v>1.4700388322311111</v>
      </c>
      <c r="P114" s="9"/>
    </row>
    <row r="115" spans="1:119" ht="15.75">
      <c r="A115" s="29" t="s">
        <v>67</v>
      </c>
      <c r="B115" s="30"/>
      <c r="C115" s="31"/>
      <c r="D115" s="32">
        <f t="shared" ref="D115:M115" si="18">SUM(D116:D118)</f>
        <v>67535683</v>
      </c>
      <c r="E115" s="32">
        <f t="shared" si="18"/>
        <v>15797905</v>
      </c>
      <c r="F115" s="32">
        <f t="shared" si="18"/>
        <v>30589407</v>
      </c>
      <c r="G115" s="32">
        <f t="shared" si="18"/>
        <v>2160521</v>
      </c>
      <c r="H115" s="32">
        <f t="shared" si="18"/>
        <v>0</v>
      </c>
      <c r="I115" s="32">
        <f t="shared" si="18"/>
        <v>689699</v>
      </c>
      <c r="J115" s="32">
        <f t="shared" si="18"/>
        <v>0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>SUM(D115:M115)</f>
        <v>116773215</v>
      </c>
      <c r="O115" s="46">
        <f t="shared" si="15"/>
        <v>419.47867460314609</v>
      </c>
      <c r="P115" s="9"/>
    </row>
    <row r="116" spans="1:119">
      <c r="A116" s="12"/>
      <c r="B116" s="25">
        <v>381</v>
      </c>
      <c r="C116" s="20" t="s">
        <v>128</v>
      </c>
      <c r="D116" s="47">
        <v>67376285</v>
      </c>
      <c r="E116" s="47">
        <v>15797905</v>
      </c>
      <c r="F116" s="47">
        <v>9366407</v>
      </c>
      <c r="G116" s="47">
        <v>2160521</v>
      </c>
      <c r="H116" s="47">
        <v>0</v>
      </c>
      <c r="I116" s="47">
        <v>689699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95390817</v>
      </c>
      <c r="O116" s="48">
        <f t="shared" si="15"/>
        <v>342.66773835482098</v>
      </c>
      <c r="P116" s="9"/>
    </row>
    <row r="117" spans="1:119">
      <c r="A117" s="12"/>
      <c r="B117" s="25">
        <v>383</v>
      </c>
      <c r="C117" s="20" t="s">
        <v>155</v>
      </c>
      <c r="D117" s="47">
        <v>159398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159398</v>
      </c>
      <c r="O117" s="48">
        <f t="shared" si="15"/>
        <v>0.57259759247351616</v>
      </c>
      <c r="P117" s="9"/>
    </row>
    <row r="118" spans="1:119" ht="15.75" thickBot="1">
      <c r="A118" s="12"/>
      <c r="B118" s="25">
        <v>385</v>
      </c>
      <c r="C118" s="20" t="s">
        <v>225</v>
      </c>
      <c r="D118" s="47">
        <v>0</v>
      </c>
      <c r="E118" s="47">
        <v>0</v>
      </c>
      <c r="F118" s="47">
        <v>21223000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21223000</v>
      </c>
      <c r="O118" s="48">
        <f t="shared" si="15"/>
        <v>76.238338655851592</v>
      </c>
      <c r="P118" s="9"/>
    </row>
    <row r="119" spans="1:119" ht="16.5" thickBot="1">
      <c r="A119" s="14" t="s">
        <v>97</v>
      </c>
      <c r="B119" s="23"/>
      <c r="C119" s="22"/>
      <c r="D119" s="15">
        <f t="shared" ref="D119:M119" si="19">SUM(D5,D17,D23,D50,D99,D106,D115)</f>
        <v>141357916</v>
      </c>
      <c r="E119" s="15">
        <f t="shared" si="19"/>
        <v>151873548</v>
      </c>
      <c r="F119" s="15">
        <f t="shared" si="19"/>
        <v>30589407</v>
      </c>
      <c r="G119" s="15">
        <f t="shared" si="19"/>
        <v>6534385</v>
      </c>
      <c r="H119" s="15">
        <f t="shared" si="19"/>
        <v>0</v>
      </c>
      <c r="I119" s="15">
        <f t="shared" si="19"/>
        <v>9661261</v>
      </c>
      <c r="J119" s="15">
        <f t="shared" si="19"/>
        <v>5926559</v>
      </c>
      <c r="K119" s="15">
        <f t="shared" si="19"/>
        <v>0</v>
      </c>
      <c r="L119" s="15">
        <f t="shared" si="19"/>
        <v>0</v>
      </c>
      <c r="M119" s="15">
        <f t="shared" si="19"/>
        <v>610</v>
      </c>
      <c r="N119" s="15">
        <f>SUM(D119:M119)</f>
        <v>345943686</v>
      </c>
      <c r="O119" s="38">
        <f t="shared" si="15"/>
        <v>1242.7164816058798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226</v>
      </c>
      <c r="M121" s="49"/>
      <c r="N121" s="49"/>
      <c r="O121" s="44">
        <v>278377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158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48594149</v>
      </c>
      <c r="E5" s="27">
        <f t="shared" si="0"/>
        <v>84859943</v>
      </c>
      <c r="F5" s="27">
        <f t="shared" si="0"/>
        <v>0</v>
      </c>
      <c r="G5" s="27">
        <f t="shared" si="0"/>
        <v>3605294</v>
      </c>
      <c r="H5" s="27">
        <f t="shared" si="0"/>
        <v>0</v>
      </c>
      <c r="I5" s="27">
        <f t="shared" si="0"/>
        <v>1481624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138541010</v>
      </c>
      <c r="O5" s="33">
        <f t="shared" ref="O5:O36" si="1">(N5/O$103)</f>
        <v>498.94122519537581</v>
      </c>
      <c r="P5" s="6"/>
    </row>
    <row r="6" spans="1:133">
      <c r="A6" s="12"/>
      <c r="B6" s="25">
        <v>311</v>
      </c>
      <c r="C6" s="20" t="s">
        <v>3</v>
      </c>
      <c r="D6" s="47">
        <v>44957406</v>
      </c>
      <c r="E6" s="47">
        <v>67495327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112452733</v>
      </c>
      <c r="O6" s="48">
        <f t="shared" si="1"/>
        <v>404.98697374581337</v>
      </c>
      <c r="P6" s="9"/>
    </row>
    <row r="7" spans="1:133">
      <c r="A7" s="12"/>
      <c r="B7" s="25">
        <v>312.10000000000002</v>
      </c>
      <c r="C7" s="20" t="s">
        <v>12</v>
      </c>
      <c r="D7" s="47">
        <v>42336</v>
      </c>
      <c r="E7" s="47">
        <v>4106620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4148956</v>
      </c>
      <c r="O7" s="48">
        <f t="shared" si="1"/>
        <v>14.942039111175136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1394814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1394814</v>
      </c>
      <c r="O8" s="48">
        <f t="shared" si="1"/>
        <v>5.0232794324197787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3614325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3614325</v>
      </c>
      <c r="O9" s="48">
        <f t="shared" si="1"/>
        <v>13.016620448734109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3605294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3605294</v>
      </c>
      <c r="O10" s="48">
        <f t="shared" si="1"/>
        <v>12.984096229336982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5819459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5819459</v>
      </c>
      <c r="O11" s="48">
        <f t="shared" si="1"/>
        <v>20.95818417546008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851509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851509</v>
      </c>
      <c r="O12" s="48">
        <f t="shared" si="1"/>
        <v>3.0666222494327799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593314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593314</v>
      </c>
      <c r="O13" s="48">
        <f t="shared" si="1"/>
        <v>2.1367594626715167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2678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2678</v>
      </c>
      <c r="O14" s="48">
        <f t="shared" si="1"/>
        <v>9.6445420823279438E-3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-29619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-29619</v>
      </c>
      <c r="O15" s="48">
        <f t="shared" si="1"/>
        <v>-0.10666978787769654</v>
      </c>
      <c r="P15" s="9"/>
    </row>
    <row r="16" spans="1:133">
      <c r="A16" s="12"/>
      <c r="B16" s="25">
        <v>315</v>
      </c>
      <c r="C16" s="20" t="s">
        <v>21</v>
      </c>
      <c r="D16" s="47">
        <v>3594407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3594407</v>
      </c>
      <c r="O16" s="48">
        <f t="shared" si="1"/>
        <v>12.944887816472791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1011516</v>
      </c>
      <c r="F17" s="47">
        <v>0</v>
      </c>
      <c r="G17" s="47">
        <v>0</v>
      </c>
      <c r="H17" s="47">
        <v>0</v>
      </c>
      <c r="I17" s="47">
        <v>1481624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2493140</v>
      </c>
      <c r="O17" s="48">
        <f t="shared" si="1"/>
        <v>8.9787877696546268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SUM(D19:D23)</f>
        <v>259300</v>
      </c>
      <c r="E18" s="32">
        <f t="shared" si="3"/>
        <v>10465638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26" si="4">SUM(D18:M18)</f>
        <v>10724938</v>
      </c>
      <c r="O18" s="46">
        <f t="shared" si="1"/>
        <v>38.624763208124754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1277831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1277831</v>
      </c>
      <c r="O19" s="48">
        <f t="shared" si="1"/>
        <v>4.6019771671408503</v>
      </c>
      <c r="P19" s="9"/>
    </row>
    <row r="20" spans="1:16">
      <c r="A20" s="12"/>
      <c r="B20" s="25">
        <v>323.7</v>
      </c>
      <c r="C20" s="20" t="s">
        <v>25</v>
      </c>
      <c r="D20" s="47">
        <v>259300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259300</v>
      </c>
      <c r="O20" s="48">
        <f t="shared" si="1"/>
        <v>0.93384233082435986</v>
      </c>
      <c r="P20" s="9"/>
    </row>
    <row r="21" spans="1:16">
      <c r="A21" s="12"/>
      <c r="B21" s="25">
        <v>324.32</v>
      </c>
      <c r="C21" s="20" t="s">
        <v>172</v>
      </c>
      <c r="D21" s="47">
        <v>0</v>
      </c>
      <c r="E21" s="47">
        <v>717594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717594</v>
      </c>
      <c r="O21" s="48">
        <f t="shared" si="1"/>
        <v>2.5843411243562504</v>
      </c>
      <c r="P21" s="9"/>
    </row>
    <row r="22" spans="1:16">
      <c r="A22" s="12"/>
      <c r="B22" s="25">
        <v>325.2</v>
      </c>
      <c r="C22" s="20" t="s">
        <v>144</v>
      </c>
      <c r="D22" s="47">
        <v>0</v>
      </c>
      <c r="E22" s="47">
        <v>7741933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7741933</v>
      </c>
      <c r="O22" s="48">
        <f t="shared" si="1"/>
        <v>27.881776929448627</v>
      </c>
      <c r="P22" s="9"/>
    </row>
    <row r="23" spans="1:16">
      <c r="A23" s="12"/>
      <c r="B23" s="25">
        <v>329</v>
      </c>
      <c r="C23" s="20" t="s">
        <v>28</v>
      </c>
      <c r="D23" s="47">
        <v>0</v>
      </c>
      <c r="E23" s="47">
        <v>728280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728280</v>
      </c>
      <c r="O23" s="48">
        <f t="shared" si="1"/>
        <v>2.6228256563546655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SUM(D25:D52)</f>
        <v>16949569</v>
      </c>
      <c r="E24" s="32">
        <f t="shared" si="5"/>
        <v>23453198</v>
      </c>
      <c r="F24" s="32">
        <f t="shared" si="5"/>
        <v>0</v>
      </c>
      <c r="G24" s="32">
        <f t="shared" si="5"/>
        <v>313676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 t="shared" si="4"/>
        <v>40716443</v>
      </c>
      <c r="O24" s="46">
        <f t="shared" si="1"/>
        <v>146.63608960276588</v>
      </c>
      <c r="P24" s="10"/>
    </row>
    <row r="25" spans="1:16">
      <c r="A25" s="12"/>
      <c r="B25" s="25">
        <v>331.1</v>
      </c>
      <c r="C25" s="20" t="s">
        <v>29</v>
      </c>
      <c r="D25" s="47">
        <v>30012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30012</v>
      </c>
      <c r="O25" s="48">
        <f t="shared" si="1"/>
        <v>0.10808513703316887</v>
      </c>
      <c r="P25" s="9"/>
    </row>
    <row r="26" spans="1:16">
      <c r="A26" s="12"/>
      <c r="B26" s="25">
        <v>331.2</v>
      </c>
      <c r="C26" s="20" t="s">
        <v>30</v>
      </c>
      <c r="D26" s="47">
        <v>0</v>
      </c>
      <c r="E26" s="47">
        <v>2736487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2736487</v>
      </c>
      <c r="O26" s="48">
        <f t="shared" si="1"/>
        <v>9.8551770086793677</v>
      </c>
      <c r="P26" s="9"/>
    </row>
    <row r="27" spans="1:16">
      <c r="A27" s="12"/>
      <c r="B27" s="25">
        <v>331.39</v>
      </c>
      <c r="C27" s="20" t="s">
        <v>35</v>
      </c>
      <c r="D27" s="47">
        <v>0</v>
      </c>
      <c r="E27" s="47">
        <v>617548</v>
      </c>
      <c r="F27" s="47">
        <v>0</v>
      </c>
      <c r="G27" s="47">
        <v>313676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2" si="6">SUM(D27:M27)</f>
        <v>931224</v>
      </c>
      <c r="O27" s="48">
        <f t="shared" si="1"/>
        <v>3.3537076385637627</v>
      </c>
      <c r="P27" s="9"/>
    </row>
    <row r="28" spans="1:16">
      <c r="A28" s="12"/>
      <c r="B28" s="25">
        <v>331.5</v>
      </c>
      <c r="C28" s="20" t="s">
        <v>32</v>
      </c>
      <c r="D28" s="47">
        <v>0</v>
      </c>
      <c r="E28" s="47">
        <v>6665418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6665418</v>
      </c>
      <c r="O28" s="48">
        <f t="shared" si="1"/>
        <v>24.004818669643821</v>
      </c>
      <c r="P28" s="9"/>
    </row>
    <row r="29" spans="1:16">
      <c r="A29" s="12"/>
      <c r="B29" s="25">
        <v>331.65</v>
      </c>
      <c r="C29" s="20" t="s">
        <v>37</v>
      </c>
      <c r="D29" s="47">
        <v>24816</v>
      </c>
      <c r="E29" s="47">
        <v>382358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407174</v>
      </c>
      <c r="O29" s="48">
        <f t="shared" si="1"/>
        <v>1.4663953614002232</v>
      </c>
      <c r="P29" s="9"/>
    </row>
    <row r="30" spans="1:16">
      <c r="A30" s="12"/>
      <c r="B30" s="25">
        <v>331.69</v>
      </c>
      <c r="C30" s="20" t="s">
        <v>38</v>
      </c>
      <c r="D30" s="47">
        <v>0</v>
      </c>
      <c r="E30" s="47">
        <v>8224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8224</v>
      </c>
      <c r="O30" s="48">
        <f t="shared" si="1"/>
        <v>2.9617891741995896E-2</v>
      </c>
      <c r="P30" s="9"/>
    </row>
    <row r="31" spans="1:16">
      <c r="A31" s="12"/>
      <c r="B31" s="25">
        <v>333</v>
      </c>
      <c r="C31" s="20" t="s">
        <v>4</v>
      </c>
      <c r="D31" s="47">
        <v>186382</v>
      </c>
      <c r="E31" s="47">
        <v>57767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244149</v>
      </c>
      <c r="O31" s="48">
        <f t="shared" si="1"/>
        <v>0.8792775596931609</v>
      </c>
      <c r="P31" s="9"/>
    </row>
    <row r="32" spans="1:16">
      <c r="A32" s="12"/>
      <c r="B32" s="25">
        <v>334.2</v>
      </c>
      <c r="C32" s="20" t="s">
        <v>34</v>
      </c>
      <c r="D32" s="47">
        <v>0</v>
      </c>
      <c r="E32" s="47">
        <v>214635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214635</v>
      </c>
      <c r="O32" s="48">
        <f t="shared" si="1"/>
        <v>0.77298591853639209</v>
      </c>
      <c r="P32" s="9"/>
    </row>
    <row r="33" spans="1:16">
      <c r="A33" s="12"/>
      <c r="B33" s="25">
        <v>334.39</v>
      </c>
      <c r="C33" s="20" t="s">
        <v>41</v>
      </c>
      <c r="D33" s="47">
        <v>0</v>
      </c>
      <c r="E33" s="47">
        <v>105651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7" si="7">SUM(D33:M33)</f>
        <v>105651</v>
      </c>
      <c r="O33" s="48">
        <f t="shared" si="1"/>
        <v>0.38049123059747181</v>
      </c>
      <c r="P33" s="9"/>
    </row>
    <row r="34" spans="1:16">
      <c r="A34" s="12"/>
      <c r="B34" s="25">
        <v>334.5</v>
      </c>
      <c r="C34" s="20" t="s">
        <v>42</v>
      </c>
      <c r="D34" s="47">
        <v>0</v>
      </c>
      <c r="E34" s="47">
        <v>2527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2527</v>
      </c>
      <c r="O34" s="48">
        <f t="shared" si="1"/>
        <v>9.1007310836604596E-3</v>
      </c>
      <c r="P34" s="9"/>
    </row>
    <row r="35" spans="1:16">
      <c r="A35" s="12"/>
      <c r="B35" s="25">
        <v>334.61</v>
      </c>
      <c r="C35" s="20" t="s">
        <v>43</v>
      </c>
      <c r="D35" s="47">
        <v>0</v>
      </c>
      <c r="E35" s="47">
        <v>131539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131539</v>
      </c>
      <c r="O35" s="48">
        <f t="shared" si="1"/>
        <v>0.47372420499153672</v>
      </c>
      <c r="P35" s="9"/>
    </row>
    <row r="36" spans="1:16">
      <c r="A36" s="12"/>
      <c r="B36" s="25">
        <v>334.69</v>
      </c>
      <c r="C36" s="20" t="s">
        <v>152</v>
      </c>
      <c r="D36" s="47">
        <v>0</v>
      </c>
      <c r="E36" s="47">
        <v>18393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18393</v>
      </c>
      <c r="O36" s="48">
        <f t="shared" si="1"/>
        <v>6.6240501314510036E-2</v>
      </c>
      <c r="P36" s="9"/>
    </row>
    <row r="37" spans="1:16">
      <c r="A37" s="12"/>
      <c r="B37" s="25">
        <v>334.7</v>
      </c>
      <c r="C37" s="20" t="s">
        <v>44</v>
      </c>
      <c r="D37" s="47">
        <v>152964</v>
      </c>
      <c r="E37" s="47">
        <v>682605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835569</v>
      </c>
      <c r="O37" s="48">
        <f t="shared" ref="O37:O68" si="8">(N37/O$103)</f>
        <v>3.0092159757986097</v>
      </c>
      <c r="P37" s="9"/>
    </row>
    <row r="38" spans="1:16">
      <c r="A38" s="12"/>
      <c r="B38" s="25">
        <v>335.12</v>
      </c>
      <c r="C38" s="20" t="s">
        <v>46</v>
      </c>
      <c r="D38" s="47">
        <v>4371005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4371005</v>
      </c>
      <c r="O38" s="48">
        <f t="shared" si="8"/>
        <v>15.741725789606367</v>
      </c>
      <c r="P38" s="9"/>
    </row>
    <row r="39" spans="1:16">
      <c r="A39" s="12"/>
      <c r="B39" s="25">
        <v>335.13</v>
      </c>
      <c r="C39" s="20" t="s">
        <v>47</v>
      </c>
      <c r="D39" s="47">
        <v>134138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134138</v>
      </c>
      <c r="O39" s="48">
        <f t="shared" si="8"/>
        <v>0.48308423668383332</v>
      </c>
      <c r="P39" s="9"/>
    </row>
    <row r="40" spans="1:16">
      <c r="A40" s="12"/>
      <c r="B40" s="25">
        <v>335.14</v>
      </c>
      <c r="C40" s="20" t="s">
        <v>48</v>
      </c>
      <c r="D40" s="47">
        <v>30562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30562</v>
      </c>
      <c r="O40" s="48">
        <f t="shared" si="8"/>
        <v>0.11006590557136169</v>
      </c>
      <c r="P40" s="9"/>
    </row>
    <row r="41" spans="1:16">
      <c r="A41" s="12"/>
      <c r="B41" s="25">
        <v>335.15</v>
      </c>
      <c r="C41" s="20" t="s">
        <v>49</v>
      </c>
      <c r="D41" s="47">
        <v>91406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91406</v>
      </c>
      <c r="O41" s="48">
        <f t="shared" si="8"/>
        <v>0.32918932545827784</v>
      </c>
      <c r="P41" s="9"/>
    </row>
    <row r="42" spans="1:16">
      <c r="A42" s="12"/>
      <c r="B42" s="25">
        <v>335.16</v>
      </c>
      <c r="C42" s="20" t="s">
        <v>50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0.80401195663917602</v>
      </c>
      <c r="P42" s="9"/>
    </row>
    <row r="43" spans="1:16">
      <c r="A43" s="12"/>
      <c r="B43" s="25">
        <v>335.18</v>
      </c>
      <c r="C43" s="20" t="s">
        <v>51</v>
      </c>
      <c r="D43" s="47">
        <v>10445949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10445949</v>
      </c>
      <c r="O43" s="48">
        <f t="shared" si="8"/>
        <v>37.620012965030433</v>
      </c>
      <c r="P43" s="9"/>
    </row>
    <row r="44" spans="1:16">
      <c r="A44" s="12"/>
      <c r="B44" s="25">
        <v>335.22</v>
      </c>
      <c r="C44" s="20" t="s">
        <v>52</v>
      </c>
      <c r="D44" s="47">
        <v>0</v>
      </c>
      <c r="E44" s="47">
        <v>1313235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1313235</v>
      </c>
      <c r="O44" s="48">
        <f t="shared" si="8"/>
        <v>4.7294810386429935</v>
      </c>
      <c r="P44" s="9"/>
    </row>
    <row r="45" spans="1:16">
      <c r="A45" s="12"/>
      <c r="B45" s="25">
        <v>335.42</v>
      </c>
      <c r="C45" s="20" t="s">
        <v>53</v>
      </c>
      <c r="D45" s="47">
        <v>0</v>
      </c>
      <c r="E45" s="47">
        <v>538886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538886</v>
      </c>
      <c r="O45" s="48">
        <f t="shared" si="8"/>
        <v>1.9407426081319552</v>
      </c>
      <c r="P45" s="9"/>
    </row>
    <row r="46" spans="1:16">
      <c r="A46" s="12"/>
      <c r="B46" s="25">
        <v>335.49</v>
      </c>
      <c r="C46" s="20" t="s">
        <v>54</v>
      </c>
      <c r="D46" s="47">
        <v>0</v>
      </c>
      <c r="E46" s="47">
        <v>3434189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3434189</v>
      </c>
      <c r="O46" s="48">
        <f t="shared" si="8"/>
        <v>12.367879137105197</v>
      </c>
      <c r="P46" s="9"/>
    </row>
    <row r="47" spans="1:16">
      <c r="A47" s="12"/>
      <c r="B47" s="25">
        <v>335.8</v>
      </c>
      <c r="C47" s="20" t="s">
        <v>55</v>
      </c>
      <c r="D47" s="47">
        <v>0</v>
      </c>
      <c r="E47" s="47">
        <v>6365502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6365502</v>
      </c>
      <c r="O47" s="48">
        <f t="shared" si="8"/>
        <v>22.924701984369936</v>
      </c>
      <c r="P47" s="9"/>
    </row>
    <row r="48" spans="1:16">
      <c r="A48" s="12"/>
      <c r="B48" s="25">
        <v>337.2</v>
      </c>
      <c r="C48" s="20" t="s">
        <v>56</v>
      </c>
      <c r="D48" s="47">
        <v>108844</v>
      </c>
      <c r="E48" s="47">
        <v>117032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9">SUM(D48:M48)</f>
        <v>225876</v>
      </c>
      <c r="O48" s="48">
        <f t="shared" si="8"/>
        <v>0.81346922605971117</v>
      </c>
      <c r="P48" s="9"/>
    </row>
    <row r="49" spans="1:16">
      <c r="A49" s="12"/>
      <c r="B49" s="25">
        <v>337.3</v>
      </c>
      <c r="C49" s="20" t="s">
        <v>57</v>
      </c>
      <c r="D49" s="47">
        <v>839500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839500</v>
      </c>
      <c r="O49" s="48">
        <f t="shared" si="8"/>
        <v>3.0233730687506752</v>
      </c>
      <c r="P49" s="9"/>
    </row>
    <row r="50" spans="1:16">
      <c r="A50" s="12"/>
      <c r="B50" s="25">
        <v>337.4</v>
      </c>
      <c r="C50" s="20" t="s">
        <v>58</v>
      </c>
      <c r="D50" s="47">
        <v>281138</v>
      </c>
      <c r="E50" s="47">
        <v>6783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287921</v>
      </c>
      <c r="O50" s="48">
        <f t="shared" si="8"/>
        <v>1.0369179241545721</v>
      </c>
      <c r="P50" s="9"/>
    </row>
    <row r="51" spans="1:16">
      <c r="A51" s="12"/>
      <c r="B51" s="25">
        <v>337.7</v>
      </c>
      <c r="C51" s="20" t="s">
        <v>59</v>
      </c>
      <c r="D51" s="47">
        <v>0</v>
      </c>
      <c r="E51" s="47">
        <v>54419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54419</v>
      </c>
      <c r="O51" s="48">
        <f t="shared" si="8"/>
        <v>0.19598444196348183</v>
      </c>
      <c r="P51" s="9"/>
    </row>
    <row r="52" spans="1:16">
      <c r="A52" s="12"/>
      <c r="B52" s="25">
        <v>339</v>
      </c>
      <c r="C52" s="20" t="s">
        <v>60</v>
      </c>
      <c r="D52" s="47">
        <v>29603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29603</v>
      </c>
      <c r="O52" s="48">
        <f t="shared" si="8"/>
        <v>0.10661216552022185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SUM(D54:D81)</f>
        <v>7596116</v>
      </c>
      <c r="E53" s="32">
        <f t="shared" si="10"/>
        <v>15489239</v>
      </c>
      <c r="F53" s="32">
        <f t="shared" si="10"/>
        <v>0</v>
      </c>
      <c r="G53" s="32">
        <f t="shared" si="10"/>
        <v>1661228</v>
      </c>
      <c r="H53" s="32">
        <f t="shared" si="10"/>
        <v>0</v>
      </c>
      <c r="I53" s="32">
        <f t="shared" si="10"/>
        <v>7052049</v>
      </c>
      <c r="J53" s="32">
        <f t="shared" si="10"/>
        <v>5569790</v>
      </c>
      <c r="K53" s="32">
        <f t="shared" si="10"/>
        <v>0</v>
      </c>
      <c r="L53" s="32">
        <f t="shared" si="10"/>
        <v>0</v>
      </c>
      <c r="M53" s="32">
        <f t="shared" si="10"/>
        <v>33490</v>
      </c>
      <c r="N53" s="32">
        <f t="shared" si="9"/>
        <v>37401912</v>
      </c>
      <c r="O53" s="46">
        <f t="shared" si="8"/>
        <v>134.69914646882989</v>
      </c>
      <c r="P53" s="10"/>
    </row>
    <row r="54" spans="1:16">
      <c r="A54" s="12"/>
      <c r="B54" s="25">
        <v>341.1</v>
      </c>
      <c r="C54" s="20" t="s">
        <v>68</v>
      </c>
      <c r="D54" s="47">
        <v>3391759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3391759</v>
      </c>
      <c r="O54" s="48">
        <f t="shared" si="8"/>
        <v>12.215071847876976</v>
      </c>
      <c r="P54" s="9"/>
    </row>
    <row r="55" spans="1:16">
      <c r="A55" s="12"/>
      <c r="B55" s="25">
        <v>341.15</v>
      </c>
      <c r="C55" s="20" t="s">
        <v>69</v>
      </c>
      <c r="D55" s="47">
        <v>0</v>
      </c>
      <c r="E55" s="47">
        <v>450348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81" si="11">SUM(D55:M55)</f>
        <v>450348</v>
      </c>
      <c r="O55" s="48">
        <f t="shared" si="8"/>
        <v>1.6218820902510174</v>
      </c>
      <c r="P55" s="9"/>
    </row>
    <row r="56" spans="1:16">
      <c r="A56" s="12"/>
      <c r="B56" s="25">
        <v>341.16</v>
      </c>
      <c r="C56" s="20" t="s">
        <v>70</v>
      </c>
      <c r="D56" s="47">
        <v>355094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355094</v>
      </c>
      <c r="O56" s="48">
        <f t="shared" si="8"/>
        <v>1.2788345878200742</v>
      </c>
      <c r="P56" s="9"/>
    </row>
    <row r="57" spans="1:16">
      <c r="A57" s="12"/>
      <c r="B57" s="25">
        <v>341.2</v>
      </c>
      <c r="C57" s="20" t="s">
        <v>71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5569790</v>
      </c>
      <c r="K57" s="47">
        <v>0</v>
      </c>
      <c r="L57" s="47">
        <v>0</v>
      </c>
      <c r="M57" s="47">
        <v>0</v>
      </c>
      <c r="N57" s="47">
        <f t="shared" si="11"/>
        <v>5569790</v>
      </c>
      <c r="O57" s="48">
        <f t="shared" si="8"/>
        <v>20.059026902438145</v>
      </c>
      <c r="P57" s="9"/>
    </row>
    <row r="58" spans="1:16">
      <c r="A58" s="12"/>
      <c r="B58" s="25">
        <v>341.52</v>
      </c>
      <c r="C58" s="20" t="s">
        <v>72</v>
      </c>
      <c r="D58" s="47">
        <v>0</v>
      </c>
      <c r="E58" s="47">
        <v>387786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387786</v>
      </c>
      <c r="O58" s="48">
        <f t="shared" si="8"/>
        <v>1.3965714697302554</v>
      </c>
      <c r="P58" s="9"/>
    </row>
    <row r="59" spans="1:16">
      <c r="A59" s="12"/>
      <c r="B59" s="25">
        <v>341.55</v>
      </c>
      <c r="C59" s="20" t="s">
        <v>74</v>
      </c>
      <c r="D59" s="47">
        <v>30633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30633</v>
      </c>
      <c r="O59" s="48">
        <f t="shared" si="8"/>
        <v>0.11032160478265567</v>
      </c>
      <c r="P59" s="9"/>
    </row>
    <row r="60" spans="1:16">
      <c r="A60" s="12"/>
      <c r="B60" s="25">
        <v>341.9</v>
      </c>
      <c r="C60" s="20" t="s">
        <v>76</v>
      </c>
      <c r="D60" s="47">
        <v>321949</v>
      </c>
      <c r="E60" s="47">
        <v>16400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338349</v>
      </c>
      <c r="O60" s="48">
        <f t="shared" si="8"/>
        <v>1.2185291893254582</v>
      </c>
      <c r="P60" s="9"/>
    </row>
    <row r="61" spans="1:16">
      <c r="A61" s="12"/>
      <c r="B61" s="25">
        <v>342.1</v>
      </c>
      <c r="C61" s="20" t="s">
        <v>77</v>
      </c>
      <c r="D61" s="47">
        <v>1614376</v>
      </c>
      <c r="E61" s="47">
        <v>102736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1717112</v>
      </c>
      <c r="O61" s="48">
        <f t="shared" si="8"/>
        <v>6.1840025930060865</v>
      </c>
      <c r="P61" s="9"/>
    </row>
    <row r="62" spans="1:16">
      <c r="A62" s="12"/>
      <c r="B62" s="25">
        <v>342.3</v>
      </c>
      <c r="C62" s="20" t="s">
        <v>78</v>
      </c>
      <c r="D62" s="47">
        <v>0</v>
      </c>
      <c r="E62" s="47">
        <v>412750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412750</v>
      </c>
      <c r="O62" s="48">
        <f t="shared" si="8"/>
        <v>1.4864767529801564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10867163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10867163</v>
      </c>
      <c r="O63" s="48">
        <f t="shared" si="8"/>
        <v>39.136971945114702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150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150</v>
      </c>
      <c r="O64" s="48">
        <f t="shared" si="8"/>
        <v>5.4020960132531424E-4</v>
      </c>
      <c r="P64" s="9"/>
    </row>
    <row r="65" spans="1:16">
      <c r="A65" s="12"/>
      <c r="B65" s="25">
        <v>343.4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7052049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7052049</v>
      </c>
      <c r="O65" s="48">
        <f t="shared" si="8"/>
        <v>25.397230525443874</v>
      </c>
      <c r="P65" s="9"/>
    </row>
    <row r="66" spans="1:16">
      <c r="A66" s="12"/>
      <c r="B66" s="25">
        <v>343.6</v>
      </c>
      <c r="C66" s="20" t="s">
        <v>146</v>
      </c>
      <c r="D66" s="47">
        <v>0</v>
      </c>
      <c r="E66" s="47">
        <v>1336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1336</v>
      </c>
      <c r="O66" s="48">
        <f t="shared" si="8"/>
        <v>4.8114668491374656E-3</v>
      </c>
      <c r="P66" s="9"/>
    </row>
    <row r="67" spans="1:16">
      <c r="A67" s="12"/>
      <c r="B67" s="25">
        <v>343.9</v>
      </c>
      <c r="C67" s="20" t="s">
        <v>82</v>
      </c>
      <c r="D67" s="47">
        <v>300</v>
      </c>
      <c r="E67" s="47">
        <v>103408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103708</v>
      </c>
      <c r="O67" s="48">
        <f t="shared" si="8"/>
        <v>0.37349371556163791</v>
      </c>
      <c r="P67" s="9"/>
    </row>
    <row r="68" spans="1:16">
      <c r="A68" s="12"/>
      <c r="B68" s="25">
        <v>344.5</v>
      </c>
      <c r="C68" s="20" t="s">
        <v>83</v>
      </c>
      <c r="D68" s="47">
        <v>171617</v>
      </c>
      <c r="E68" s="47">
        <v>82942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254559</v>
      </c>
      <c r="O68" s="48">
        <f t="shared" si="8"/>
        <v>0.91676810602513781</v>
      </c>
      <c r="P68" s="9"/>
    </row>
    <row r="69" spans="1:16">
      <c r="A69" s="12"/>
      <c r="B69" s="25">
        <v>344.9</v>
      </c>
      <c r="C69" s="20" t="s">
        <v>84</v>
      </c>
      <c r="D69" s="47">
        <v>0</v>
      </c>
      <c r="E69" s="47">
        <v>124967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124967</v>
      </c>
      <c r="O69" s="48">
        <f t="shared" ref="O69:O100" si="12">(N69/O$103)</f>
        <v>0.45005582165880359</v>
      </c>
      <c r="P69" s="9"/>
    </row>
    <row r="70" spans="1:16">
      <c r="A70" s="12"/>
      <c r="B70" s="25">
        <v>345.1</v>
      </c>
      <c r="C70" s="20" t="s">
        <v>85</v>
      </c>
      <c r="D70" s="47">
        <v>0</v>
      </c>
      <c r="E70" s="47">
        <v>248171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33490</v>
      </c>
      <c r="N70" s="47">
        <f t="shared" si="11"/>
        <v>281661</v>
      </c>
      <c r="O70" s="48">
        <f t="shared" si="12"/>
        <v>1.0143731767925954</v>
      </c>
      <c r="P70" s="9"/>
    </row>
    <row r="71" spans="1:16">
      <c r="A71" s="12"/>
      <c r="B71" s="25">
        <v>347.1</v>
      </c>
      <c r="C71" s="20" t="s">
        <v>86</v>
      </c>
      <c r="D71" s="47">
        <v>146452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146452</v>
      </c>
      <c r="O71" s="48">
        <f t="shared" si="12"/>
        <v>0.52743184355529948</v>
      </c>
      <c r="P71" s="9"/>
    </row>
    <row r="72" spans="1:16">
      <c r="A72" s="12"/>
      <c r="B72" s="25">
        <v>347.2</v>
      </c>
      <c r="C72" s="20" t="s">
        <v>87</v>
      </c>
      <c r="D72" s="47">
        <v>0</v>
      </c>
      <c r="E72" s="47">
        <v>39114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39114</v>
      </c>
      <c r="O72" s="48">
        <f t="shared" si="12"/>
        <v>0.14086505564158894</v>
      </c>
      <c r="P72" s="9"/>
    </row>
    <row r="73" spans="1:16">
      <c r="A73" s="12"/>
      <c r="B73" s="25">
        <v>348.82</v>
      </c>
      <c r="C73" s="20" t="s">
        <v>88</v>
      </c>
      <c r="D73" s="47">
        <v>72190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72190</v>
      </c>
      <c r="O73" s="48">
        <f t="shared" si="12"/>
        <v>0.25998487413116289</v>
      </c>
      <c r="P73" s="9"/>
    </row>
    <row r="74" spans="1:16">
      <c r="A74" s="12"/>
      <c r="B74" s="25">
        <v>348.92099999999999</v>
      </c>
      <c r="C74" s="20" t="s">
        <v>91</v>
      </c>
      <c r="D74" s="47">
        <v>0</v>
      </c>
      <c r="E74" s="47">
        <v>49371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49371</v>
      </c>
      <c r="O74" s="48">
        <f t="shared" si="12"/>
        <v>0.17780458818021391</v>
      </c>
      <c r="P74" s="9"/>
    </row>
    <row r="75" spans="1:16">
      <c r="A75" s="12"/>
      <c r="B75" s="25">
        <v>348.92200000000003</v>
      </c>
      <c r="C75" s="20" t="s">
        <v>92</v>
      </c>
      <c r="D75" s="47">
        <v>0</v>
      </c>
      <c r="E75" s="47">
        <v>49371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49371</v>
      </c>
      <c r="O75" s="48">
        <f t="shared" si="12"/>
        <v>0.17780458818021391</v>
      </c>
      <c r="P75" s="9"/>
    </row>
    <row r="76" spans="1:16">
      <c r="A76" s="12"/>
      <c r="B76" s="25">
        <v>348.923</v>
      </c>
      <c r="C76" s="20" t="s">
        <v>93</v>
      </c>
      <c r="D76" s="47">
        <v>0</v>
      </c>
      <c r="E76" s="47">
        <v>49371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49371</v>
      </c>
      <c r="O76" s="48">
        <f t="shared" si="12"/>
        <v>0.17780458818021391</v>
      </c>
      <c r="P76" s="9"/>
    </row>
    <row r="77" spans="1:16">
      <c r="A77" s="12"/>
      <c r="B77" s="25">
        <v>348.92399999999998</v>
      </c>
      <c r="C77" s="20" t="s">
        <v>94</v>
      </c>
      <c r="D77" s="47">
        <v>0</v>
      </c>
      <c r="E77" s="47">
        <v>49371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49371</v>
      </c>
      <c r="O77" s="48">
        <f t="shared" si="12"/>
        <v>0.17780458818021391</v>
      </c>
      <c r="P77" s="9"/>
    </row>
    <row r="78" spans="1:16">
      <c r="A78" s="12"/>
      <c r="B78" s="25">
        <v>348.93</v>
      </c>
      <c r="C78" s="20" t="s">
        <v>95</v>
      </c>
      <c r="D78" s="47">
        <v>1362802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1362802</v>
      </c>
      <c r="O78" s="48">
        <f t="shared" si="12"/>
        <v>4.9079915007022725</v>
      </c>
      <c r="P78" s="9"/>
    </row>
    <row r="79" spans="1:16">
      <c r="A79" s="12"/>
      <c r="B79" s="25">
        <v>348.93099999999998</v>
      </c>
      <c r="C79" s="20" t="s">
        <v>96</v>
      </c>
      <c r="D79" s="47">
        <v>0</v>
      </c>
      <c r="E79" s="47">
        <v>111099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111099</v>
      </c>
      <c r="O79" s="48">
        <f t="shared" si="12"/>
        <v>0.40011164331760724</v>
      </c>
      <c r="P79" s="9"/>
    </row>
    <row r="80" spans="1:16">
      <c r="A80" s="12"/>
      <c r="B80" s="25">
        <v>348.99</v>
      </c>
      <c r="C80" s="20" t="s">
        <v>147</v>
      </c>
      <c r="D80" s="47">
        <v>11550</v>
      </c>
      <c r="E80" s="47">
        <v>191436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202986</v>
      </c>
      <c r="O80" s="48">
        <f t="shared" si="12"/>
        <v>0.73103324089746824</v>
      </c>
      <c r="P80" s="9"/>
    </row>
    <row r="81" spans="1:16">
      <c r="A81" s="12"/>
      <c r="B81" s="25">
        <v>349</v>
      </c>
      <c r="C81" s="20" t="s">
        <v>1</v>
      </c>
      <c r="D81" s="47">
        <v>117394</v>
      </c>
      <c r="E81" s="47">
        <v>2151949</v>
      </c>
      <c r="F81" s="47">
        <v>0</v>
      </c>
      <c r="G81" s="47">
        <v>1661228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3930571</v>
      </c>
      <c r="O81" s="48">
        <f t="shared" si="12"/>
        <v>14.155547952605611</v>
      </c>
      <c r="P81" s="9"/>
    </row>
    <row r="82" spans="1:16" ht="15.75">
      <c r="A82" s="29" t="s">
        <v>66</v>
      </c>
      <c r="B82" s="30"/>
      <c r="C82" s="31"/>
      <c r="D82" s="32">
        <f t="shared" ref="D82:M82" si="13">SUM(D83:D88)</f>
        <v>0</v>
      </c>
      <c r="E82" s="32">
        <f t="shared" si="13"/>
        <v>1039064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ref="N82:N90" si="14">SUM(D82:M82)</f>
        <v>1039064</v>
      </c>
      <c r="O82" s="46">
        <f t="shared" si="12"/>
        <v>3.7420823279432418</v>
      </c>
      <c r="P82" s="10"/>
    </row>
    <row r="83" spans="1:16">
      <c r="A83" s="13"/>
      <c r="B83" s="40">
        <v>351.1</v>
      </c>
      <c r="C83" s="21" t="s">
        <v>113</v>
      </c>
      <c r="D83" s="47">
        <v>0</v>
      </c>
      <c r="E83" s="47">
        <v>98849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98849</v>
      </c>
      <c r="O83" s="48">
        <f t="shared" si="12"/>
        <v>0.35599452587603991</v>
      </c>
      <c r="P83" s="9"/>
    </row>
    <row r="84" spans="1:16">
      <c r="A84" s="13"/>
      <c r="B84" s="40">
        <v>351.3</v>
      </c>
      <c r="C84" s="21" t="s">
        <v>117</v>
      </c>
      <c r="D84" s="47">
        <v>0</v>
      </c>
      <c r="E84" s="47">
        <v>480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480</v>
      </c>
      <c r="O84" s="48">
        <f t="shared" si="12"/>
        <v>1.7286707242410056E-3</v>
      </c>
      <c r="P84" s="9"/>
    </row>
    <row r="85" spans="1:16">
      <c r="A85" s="13"/>
      <c r="B85" s="40">
        <v>351.5</v>
      </c>
      <c r="C85" s="21" t="s">
        <v>154</v>
      </c>
      <c r="D85" s="47">
        <v>0</v>
      </c>
      <c r="E85" s="47">
        <v>367488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367488</v>
      </c>
      <c r="O85" s="48">
        <f t="shared" si="12"/>
        <v>1.3234703064789137</v>
      </c>
      <c r="P85" s="9"/>
    </row>
    <row r="86" spans="1:16">
      <c r="A86" s="13"/>
      <c r="B86" s="40">
        <v>351.8</v>
      </c>
      <c r="C86" s="21" t="s">
        <v>115</v>
      </c>
      <c r="D86" s="47">
        <v>0</v>
      </c>
      <c r="E86" s="47">
        <v>321842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321842</v>
      </c>
      <c r="O86" s="48">
        <f t="shared" si="12"/>
        <v>1.1590809233982786</v>
      </c>
      <c r="P86" s="9"/>
    </row>
    <row r="87" spans="1:16">
      <c r="A87" s="13"/>
      <c r="B87" s="40">
        <v>354</v>
      </c>
      <c r="C87" s="21" t="s">
        <v>118</v>
      </c>
      <c r="D87" s="47">
        <v>0</v>
      </c>
      <c r="E87" s="47">
        <v>107852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107852</v>
      </c>
      <c r="O87" s="48">
        <f t="shared" si="12"/>
        <v>0.38841790614758526</v>
      </c>
      <c r="P87" s="9"/>
    </row>
    <row r="88" spans="1:16">
      <c r="A88" s="13"/>
      <c r="B88" s="40">
        <v>359</v>
      </c>
      <c r="C88" s="21" t="s">
        <v>119</v>
      </c>
      <c r="D88" s="47">
        <v>0</v>
      </c>
      <c r="E88" s="47">
        <v>142553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142553</v>
      </c>
      <c r="O88" s="48">
        <f t="shared" si="12"/>
        <v>0.51338999531818341</v>
      </c>
      <c r="P88" s="9"/>
    </row>
    <row r="89" spans="1:16" ht="15.75">
      <c r="A89" s="29" t="s">
        <v>5</v>
      </c>
      <c r="B89" s="30"/>
      <c r="C89" s="31"/>
      <c r="D89" s="32">
        <f t="shared" ref="D89:M89" si="15">SUM(D90:D97)</f>
        <v>1331987</v>
      </c>
      <c r="E89" s="32">
        <f t="shared" si="15"/>
        <v>2993206</v>
      </c>
      <c r="F89" s="32">
        <f t="shared" si="15"/>
        <v>0</v>
      </c>
      <c r="G89" s="32">
        <f t="shared" si="15"/>
        <v>1697581</v>
      </c>
      <c r="H89" s="32">
        <f t="shared" si="15"/>
        <v>0</v>
      </c>
      <c r="I89" s="32">
        <f t="shared" si="15"/>
        <v>698734</v>
      </c>
      <c r="J89" s="32">
        <f t="shared" si="15"/>
        <v>214185</v>
      </c>
      <c r="K89" s="32">
        <f t="shared" si="15"/>
        <v>0</v>
      </c>
      <c r="L89" s="32">
        <f t="shared" si="15"/>
        <v>0</v>
      </c>
      <c r="M89" s="32">
        <f t="shared" si="15"/>
        <v>17904</v>
      </c>
      <c r="N89" s="32">
        <f t="shared" si="14"/>
        <v>6953597</v>
      </c>
      <c r="O89" s="46">
        <f t="shared" si="12"/>
        <v>25.042665754312672</v>
      </c>
      <c r="P89" s="10"/>
    </row>
    <row r="90" spans="1:16">
      <c r="A90" s="12"/>
      <c r="B90" s="25">
        <v>361.1</v>
      </c>
      <c r="C90" s="20" t="s">
        <v>121</v>
      </c>
      <c r="D90" s="47">
        <v>681664</v>
      </c>
      <c r="E90" s="47">
        <v>993379</v>
      </c>
      <c r="F90" s="47">
        <v>0</v>
      </c>
      <c r="G90" s="47">
        <v>1337198</v>
      </c>
      <c r="H90" s="47">
        <v>0</v>
      </c>
      <c r="I90" s="47">
        <v>315178</v>
      </c>
      <c r="J90" s="47">
        <v>161222</v>
      </c>
      <c r="K90" s="47">
        <v>0</v>
      </c>
      <c r="L90" s="47">
        <v>0</v>
      </c>
      <c r="M90" s="47">
        <v>11931</v>
      </c>
      <c r="N90" s="47">
        <f t="shared" si="14"/>
        <v>3500572</v>
      </c>
      <c r="O90" s="48">
        <f t="shared" si="12"/>
        <v>12.606950696870385</v>
      </c>
      <c r="P90" s="9"/>
    </row>
    <row r="91" spans="1:16">
      <c r="A91" s="12"/>
      <c r="B91" s="25">
        <v>361.3</v>
      </c>
      <c r="C91" s="20" t="s">
        <v>122</v>
      </c>
      <c r="D91" s="47">
        <v>222834</v>
      </c>
      <c r="E91" s="47">
        <v>194859</v>
      </c>
      <c r="F91" s="47">
        <v>0</v>
      </c>
      <c r="G91" s="47">
        <v>321350</v>
      </c>
      <c r="H91" s="47">
        <v>0</v>
      </c>
      <c r="I91" s="47">
        <v>43366</v>
      </c>
      <c r="J91" s="47">
        <v>-10055</v>
      </c>
      <c r="K91" s="47">
        <v>0</v>
      </c>
      <c r="L91" s="47">
        <v>0</v>
      </c>
      <c r="M91" s="47">
        <v>5973</v>
      </c>
      <c r="N91" s="47">
        <f t="shared" ref="N91:N97" si="16">SUM(D91:M91)</f>
        <v>778327</v>
      </c>
      <c r="O91" s="48">
        <f t="shared" si="12"/>
        <v>2.8030647891381855</v>
      </c>
      <c r="P91" s="9"/>
    </row>
    <row r="92" spans="1:16">
      <c r="A92" s="12"/>
      <c r="B92" s="25">
        <v>362</v>
      </c>
      <c r="C92" s="20" t="s">
        <v>123</v>
      </c>
      <c r="D92" s="47">
        <v>7348</v>
      </c>
      <c r="E92" s="47">
        <v>1337353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1344701</v>
      </c>
      <c r="O92" s="48">
        <f t="shared" si="12"/>
        <v>4.8428026074116755</v>
      </c>
      <c r="P92" s="9"/>
    </row>
    <row r="93" spans="1:16">
      <c r="A93" s="12"/>
      <c r="B93" s="25">
        <v>364</v>
      </c>
      <c r="C93" s="20" t="s">
        <v>124</v>
      </c>
      <c r="D93" s="47">
        <v>80137</v>
      </c>
      <c r="E93" s="47">
        <v>0</v>
      </c>
      <c r="F93" s="47">
        <v>0</v>
      </c>
      <c r="G93" s="47">
        <v>0</v>
      </c>
      <c r="H93" s="47">
        <v>0</v>
      </c>
      <c r="I93" s="47">
        <v>340000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420137</v>
      </c>
      <c r="O93" s="48">
        <f t="shared" si="12"/>
        <v>1.5130802751467569</v>
      </c>
      <c r="P93" s="9"/>
    </row>
    <row r="94" spans="1:16">
      <c r="A94" s="12"/>
      <c r="B94" s="25">
        <v>365</v>
      </c>
      <c r="C94" s="20" t="s">
        <v>125</v>
      </c>
      <c r="D94" s="47">
        <v>172559</v>
      </c>
      <c r="E94" s="47">
        <v>5033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177592</v>
      </c>
      <c r="O94" s="48">
        <f t="shared" si="12"/>
        <v>0.63957935679043465</v>
      </c>
      <c r="P94" s="9"/>
    </row>
    <row r="95" spans="1:16">
      <c r="A95" s="12"/>
      <c r="B95" s="25">
        <v>366</v>
      </c>
      <c r="C95" s="20" t="s">
        <v>126</v>
      </c>
      <c r="D95" s="47">
        <v>3000</v>
      </c>
      <c r="E95" s="47">
        <v>40334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43334</v>
      </c>
      <c r="O95" s="48">
        <f t="shared" si="12"/>
        <v>0.15606295242554111</v>
      </c>
      <c r="P95" s="9"/>
    </row>
    <row r="96" spans="1:16">
      <c r="A96" s="12"/>
      <c r="B96" s="25">
        <v>369.3</v>
      </c>
      <c r="C96" s="20" t="s">
        <v>173</v>
      </c>
      <c r="D96" s="47">
        <v>0</v>
      </c>
      <c r="E96" s="47">
        <v>0</v>
      </c>
      <c r="F96" s="47">
        <v>0</v>
      </c>
      <c r="G96" s="47">
        <v>38030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38030</v>
      </c>
      <c r="O96" s="48">
        <f t="shared" si="12"/>
        <v>0.136961140922678</v>
      </c>
      <c r="P96" s="9"/>
    </row>
    <row r="97" spans="1:119">
      <c r="A97" s="12"/>
      <c r="B97" s="25">
        <v>369.9</v>
      </c>
      <c r="C97" s="20" t="s">
        <v>127</v>
      </c>
      <c r="D97" s="47">
        <v>164445</v>
      </c>
      <c r="E97" s="47">
        <v>422248</v>
      </c>
      <c r="F97" s="47">
        <v>0</v>
      </c>
      <c r="G97" s="47">
        <v>1003</v>
      </c>
      <c r="H97" s="47">
        <v>0</v>
      </c>
      <c r="I97" s="47">
        <v>190</v>
      </c>
      <c r="J97" s="47">
        <v>63018</v>
      </c>
      <c r="K97" s="47">
        <v>0</v>
      </c>
      <c r="L97" s="47">
        <v>0</v>
      </c>
      <c r="M97" s="47">
        <v>0</v>
      </c>
      <c r="N97" s="47">
        <f t="shared" si="16"/>
        <v>650904</v>
      </c>
      <c r="O97" s="48">
        <f t="shared" si="12"/>
        <v>2.3441639356070154</v>
      </c>
      <c r="P97" s="9"/>
    </row>
    <row r="98" spans="1:119" ht="15.75">
      <c r="A98" s="29" t="s">
        <v>67</v>
      </c>
      <c r="B98" s="30"/>
      <c r="C98" s="31"/>
      <c r="D98" s="32">
        <f t="shared" ref="D98:M98" si="17">SUM(D99:D100)</f>
        <v>73761456</v>
      </c>
      <c r="E98" s="32">
        <f t="shared" si="17"/>
        <v>16267942</v>
      </c>
      <c r="F98" s="32">
        <f t="shared" si="17"/>
        <v>9260022</v>
      </c>
      <c r="G98" s="32">
        <f t="shared" si="17"/>
        <v>19627410</v>
      </c>
      <c r="H98" s="32">
        <f t="shared" si="17"/>
        <v>0</v>
      </c>
      <c r="I98" s="32">
        <f t="shared" si="17"/>
        <v>1026334</v>
      </c>
      <c r="J98" s="32">
        <f t="shared" si="17"/>
        <v>0</v>
      </c>
      <c r="K98" s="32">
        <f t="shared" si="17"/>
        <v>0</v>
      </c>
      <c r="L98" s="32">
        <f t="shared" si="17"/>
        <v>0</v>
      </c>
      <c r="M98" s="32">
        <f t="shared" si="17"/>
        <v>0</v>
      </c>
      <c r="N98" s="32">
        <f>SUM(D98:M98)</f>
        <v>119943164</v>
      </c>
      <c r="O98" s="46">
        <f t="shared" si="12"/>
        <v>431.9629920409119</v>
      </c>
      <c r="P98" s="9"/>
    </row>
    <row r="99" spans="1:119">
      <c r="A99" s="12"/>
      <c r="B99" s="25">
        <v>381</v>
      </c>
      <c r="C99" s="20" t="s">
        <v>128</v>
      </c>
      <c r="D99" s="47">
        <v>73614840</v>
      </c>
      <c r="E99" s="47">
        <v>16267942</v>
      </c>
      <c r="F99" s="47">
        <v>9260022</v>
      </c>
      <c r="G99" s="47">
        <v>19627410</v>
      </c>
      <c r="H99" s="47">
        <v>0</v>
      </c>
      <c r="I99" s="47">
        <v>1026334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119796548</v>
      </c>
      <c r="O99" s="48">
        <f t="shared" si="12"/>
        <v>431.43496956819246</v>
      </c>
      <c r="P99" s="9"/>
    </row>
    <row r="100" spans="1:119" ht="15.75" thickBot="1">
      <c r="A100" s="12"/>
      <c r="B100" s="25">
        <v>383</v>
      </c>
      <c r="C100" s="20" t="s">
        <v>155</v>
      </c>
      <c r="D100" s="47">
        <v>146616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146616</v>
      </c>
      <c r="O100" s="48">
        <f t="shared" si="12"/>
        <v>0.52802247271941516</v>
      </c>
      <c r="P100" s="9"/>
    </row>
    <row r="101" spans="1:119" ht="16.5" thickBot="1">
      <c r="A101" s="14" t="s">
        <v>97</v>
      </c>
      <c r="B101" s="23"/>
      <c r="C101" s="22"/>
      <c r="D101" s="15">
        <f t="shared" ref="D101:M101" si="18">SUM(D5,D18,D24,D53,D82,D89,D98)</f>
        <v>148492577</v>
      </c>
      <c r="E101" s="15">
        <f t="shared" si="18"/>
        <v>154568230</v>
      </c>
      <c r="F101" s="15">
        <f t="shared" si="18"/>
        <v>9260022</v>
      </c>
      <c r="G101" s="15">
        <f t="shared" si="18"/>
        <v>26905189</v>
      </c>
      <c r="H101" s="15">
        <f t="shared" si="18"/>
        <v>0</v>
      </c>
      <c r="I101" s="15">
        <f t="shared" si="18"/>
        <v>10258741</v>
      </c>
      <c r="J101" s="15">
        <f t="shared" si="18"/>
        <v>5783975</v>
      </c>
      <c r="K101" s="15">
        <f t="shared" si="18"/>
        <v>0</v>
      </c>
      <c r="L101" s="15">
        <f t="shared" si="18"/>
        <v>0</v>
      </c>
      <c r="M101" s="15">
        <f t="shared" si="18"/>
        <v>51394</v>
      </c>
      <c r="N101" s="15">
        <f>SUM(D101:M101)</f>
        <v>355320128</v>
      </c>
      <c r="O101" s="38">
        <f>(N101/O$103)</f>
        <v>1279.6489645982642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49" t="s">
        <v>174</v>
      </c>
      <c r="M103" s="49"/>
      <c r="N103" s="49"/>
      <c r="O103" s="44">
        <v>277670</v>
      </c>
    </row>
    <row r="104" spans="1:119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2"/>
    </row>
    <row r="105" spans="1:119" ht="15.75" customHeight="1" thickBot="1">
      <c r="A105" s="53" t="s">
        <v>158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51561235</v>
      </c>
      <c r="E5" s="27">
        <f t="shared" si="0"/>
        <v>86714812</v>
      </c>
      <c r="F5" s="27">
        <f t="shared" si="0"/>
        <v>0</v>
      </c>
      <c r="G5" s="27">
        <f t="shared" si="0"/>
        <v>3439956</v>
      </c>
      <c r="H5" s="27">
        <f t="shared" si="0"/>
        <v>0</v>
      </c>
      <c r="I5" s="27">
        <f t="shared" si="0"/>
        <v>1393223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143109226</v>
      </c>
      <c r="O5" s="33">
        <f t="shared" ref="O5:O36" si="1">(N5/O$108)</f>
        <v>517.98994491056112</v>
      </c>
      <c r="P5" s="6"/>
    </row>
    <row r="6" spans="1:133">
      <c r="A6" s="12"/>
      <c r="B6" s="25">
        <v>311</v>
      </c>
      <c r="C6" s="20" t="s">
        <v>3</v>
      </c>
      <c r="D6" s="47">
        <v>47623339</v>
      </c>
      <c r="E6" s="47">
        <v>70476078</v>
      </c>
      <c r="F6" s="47">
        <v>0</v>
      </c>
      <c r="G6" s="47">
        <v>0</v>
      </c>
      <c r="H6" s="47">
        <v>0</v>
      </c>
      <c r="I6" s="47">
        <v>49559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118148976</v>
      </c>
      <c r="O6" s="48">
        <f t="shared" si="1"/>
        <v>427.64525586546881</v>
      </c>
      <c r="P6" s="9"/>
    </row>
    <row r="7" spans="1:133">
      <c r="A7" s="12"/>
      <c r="B7" s="25">
        <v>312.10000000000002</v>
      </c>
      <c r="C7" s="20" t="s">
        <v>12</v>
      </c>
      <c r="D7" s="47">
        <v>30815</v>
      </c>
      <c r="E7" s="47">
        <v>3735881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3766696</v>
      </c>
      <c r="O7" s="48">
        <f t="shared" si="1"/>
        <v>13.633716763549758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1386008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1386008</v>
      </c>
      <c r="O8" s="48">
        <f t="shared" si="1"/>
        <v>5.0167150478865494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3595179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3595179</v>
      </c>
      <c r="O9" s="48">
        <f t="shared" si="1"/>
        <v>13.012903669492323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3439956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3439956</v>
      </c>
      <c r="O10" s="48">
        <f t="shared" si="1"/>
        <v>12.451067403122941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4955507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4955507</v>
      </c>
      <c r="O11" s="48">
        <f t="shared" si="1"/>
        <v>17.936668862522531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888739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888739</v>
      </c>
      <c r="O12" s="48">
        <f t="shared" si="1"/>
        <v>3.2168287015252752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575455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575455</v>
      </c>
      <c r="O13" s="48">
        <f t="shared" si="1"/>
        <v>2.0828839067895379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3136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3136</v>
      </c>
      <c r="O14" s="48">
        <f t="shared" si="1"/>
        <v>1.1350885702082685E-2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-29017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-29017</v>
      </c>
      <c r="O15" s="48">
        <f t="shared" si="1"/>
        <v>-0.10502826862797617</v>
      </c>
      <c r="P15" s="9"/>
    </row>
    <row r="16" spans="1:133">
      <c r="A16" s="12"/>
      <c r="B16" s="25">
        <v>315</v>
      </c>
      <c r="C16" s="20" t="s">
        <v>21</v>
      </c>
      <c r="D16" s="47">
        <v>3907081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3907081</v>
      </c>
      <c r="O16" s="48">
        <f t="shared" si="1"/>
        <v>14.141846256307053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1127846</v>
      </c>
      <c r="F17" s="47">
        <v>0</v>
      </c>
      <c r="G17" s="47">
        <v>0</v>
      </c>
      <c r="H17" s="47">
        <v>0</v>
      </c>
      <c r="I17" s="47">
        <v>1343664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2471510</v>
      </c>
      <c r="O17" s="48">
        <f t="shared" si="1"/>
        <v>8.9457358168221859</v>
      </c>
      <c r="P17" s="9"/>
    </row>
    <row r="18" spans="1:16" ht="15.75">
      <c r="A18" s="29" t="s">
        <v>24</v>
      </c>
      <c r="B18" s="30"/>
      <c r="C18" s="31"/>
      <c r="D18" s="32">
        <f>SUM(D19:D25)</f>
        <v>338515</v>
      </c>
      <c r="E18" s="32">
        <f t="shared" ref="E18:M18" si="3">SUM(E19:E25)</f>
        <v>10050843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368771</v>
      </c>
      <c r="N18" s="45">
        <f>SUM(D18:M18)</f>
        <v>10758129</v>
      </c>
      <c r="O18" s="46">
        <f t="shared" si="1"/>
        <v>38.939506583948052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1009041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1009041</v>
      </c>
      <c r="O19" s="48">
        <f t="shared" si="1"/>
        <v>3.6522669195520452</v>
      </c>
      <c r="P19" s="9"/>
    </row>
    <row r="20" spans="1:16">
      <c r="A20" s="12"/>
      <c r="B20" s="25">
        <v>323.7</v>
      </c>
      <c r="C20" s="20" t="s">
        <v>25</v>
      </c>
      <c r="D20" s="47">
        <v>338515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4">SUM(D20:M20)</f>
        <v>338515</v>
      </c>
      <c r="O20" s="48">
        <f t="shared" si="1"/>
        <v>1.2252694749491455</v>
      </c>
      <c r="P20" s="9"/>
    </row>
    <row r="21" spans="1:16">
      <c r="A21" s="12"/>
      <c r="B21" s="25">
        <v>324.20999999999998</v>
      </c>
      <c r="C21" s="20" t="s">
        <v>26</v>
      </c>
      <c r="D21" s="47">
        <v>0</v>
      </c>
      <c r="E21" s="47">
        <v>236668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236668</v>
      </c>
      <c r="O21" s="48">
        <f t="shared" si="1"/>
        <v>0.85662991624378348</v>
      </c>
      <c r="P21" s="9"/>
    </row>
    <row r="22" spans="1:16">
      <c r="A22" s="12"/>
      <c r="B22" s="25">
        <v>324.31</v>
      </c>
      <c r="C22" s="20" t="s">
        <v>27</v>
      </c>
      <c r="D22" s="47">
        <v>0</v>
      </c>
      <c r="E22" s="47">
        <v>221460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221460</v>
      </c>
      <c r="O22" s="48">
        <f t="shared" si="1"/>
        <v>0.80158391185689781</v>
      </c>
      <c r="P22" s="9"/>
    </row>
    <row r="23" spans="1:16">
      <c r="A23" s="12"/>
      <c r="B23" s="25">
        <v>325.2</v>
      </c>
      <c r="C23" s="20" t="s">
        <v>144</v>
      </c>
      <c r="D23" s="47">
        <v>0</v>
      </c>
      <c r="E23" s="47">
        <v>7817309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7817309</v>
      </c>
      <c r="O23" s="48">
        <f t="shared" si="1"/>
        <v>28.295083213285171</v>
      </c>
      <c r="P23" s="9"/>
    </row>
    <row r="24" spans="1:16">
      <c r="A24" s="12"/>
      <c r="B24" s="25">
        <v>329</v>
      </c>
      <c r="C24" s="20" t="s">
        <v>28</v>
      </c>
      <c r="D24" s="47">
        <v>0</v>
      </c>
      <c r="E24" s="47">
        <v>766365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766365</v>
      </c>
      <c r="O24" s="48">
        <f t="shared" si="1"/>
        <v>2.7738907911596291</v>
      </c>
      <c r="P24" s="9"/>
    </row>
    <row r="25" spans="1:16">
      <c r="A25" s="12"/>
      <c r="B25" s="25">
        <v>367</v>
      </c>
      <c r="C25" s="20" t="s">
        <v>151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368771</v>
      </c>
      <c r="N25" s="47">
        <f t="shared" si="4"/>
        <v>368771</v>
      </c>
      <c r="O25" s="48">
        <f t="shared" si="1"/>
        <v>1.3347823569013819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SUM(D27:D56)</f>
        <v>16474307</v>
      </c>
      <c r="E26" s="32">
        <f t="shared" si="5"/>
        <v>20471571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36945878</v>
      </c>
      <c r="O26" s="46">
        <f t="shared" si="1"/>
        <v>133.72718059346022</v>
      </c>
      <c r="P26" s="10"/>
    </row>
    <row r="27" spans="1:16">
      <c r="A27" s="12"/>
      <c r="B27" s="25">
        <v>331.2</v>
      </c>
      <c r="C27" s="20" t="s">
        <v>30</v>
      </c>
      <c r="D27" s="47">
        <v>0</v>
      </c>
      <c r="E27" s="47">
        <v>4130319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4130319</v>
      </c>
      <c r="O27" s="48">
        <f t="shared" si="1"/>
        <v>14.949865714968256</v>
      </c>
      <c r="P27" s="9"/>
    </row>
    <row r="28" spans="1:16">
      <c r="A28" s="12"/>
      <c r="B28" s="25">
        <v>331.39</v>
      </c>
      <c r="C28" s="20" t="s">
        <v>35</v>
      </c>
      <c r="D28" s="47">
        <v>0</v>
      </c>
      <c r="E28" s="47">
        <v>1022332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1022332</v>
      </c>
      <c r="O28" s="48">
        <f t="shared" si="1"/>
        <v>3.7003742607084167</v>
      </c>
      <c r="P28" s="9"/>
    </row>
    <row r="29" spans="1:16">
      <c r="A29" s="12"/>
      <c r="B29" s="25">
        <v>331.49</v>
      </c>
      <c r="C29" s="20" t="s">
        <v>36</v>
      </c>
      <c r="D29" s="47">
        <v>0</v>
      </c>
      <c r="E29" s="47">
        <v>54321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54321</v>
      </c>
      <c r="O29" s="48">
        <f t="shared" si="1"/>
        <v>0.19661717545370966</v>
      </c>
      <c r="P29" s="9"/>
    </row>
    <row r="30" spans="1:16">
      <c r="A30" s="12"/>
      <c r="B30" s="25">
        <v>331.5</v>
      </c>
      <c r="C30" s="20" t="s">
        <v>32</v>
      </c>
      <c r="D30" s="47">
        <v>0</v>
      </c>
      <c r="E30" s="47">
        <v>1789421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1789421</v>
      </c>
      <c r="O30" s="48">
        <f t="shared" si="1"/>
        <v>6.4768856007354909</v>
      </c>
      <c r="P30" s="9"/>
    </row>
    <row r="31" spans="1:16">
      <c r="A31" s="12"/>
      <c r="B31" s="25">
        <v>331.65</v>
      </c>
      <c r="C31" s="20" t="s">
        <v>37</v>
      </c>
      <c r="D31" s="47">
        <v>30882</v>
      </c>
      <c r="E31" s="47">
        <v>723407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754289</v>
      </c>
      <c r="O31" s="48">
        <f t="shared" si="1"/>
        <v>2.7301811943042877</v>
      </c>
      <c r="P31" s="9"/>
    </row>
    <row r="32" spans="1:16">
      <c r="A32" s="12"/>
      <c r="B32" s="25">
        <v>331.69</v>
      </c>
      <c r="C32" s="20" t="s">
        <v>38</v>
      </c>
      <c r="D32" s="47">
        <v>0</v>
      </c>
      <c r="E32" s="47">
        <v>6574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6574</v>
      </c>
      <c r="O32" s="48">
        <f t="shared" si="1"/>
        <v>2.3794873279812362E-2</v>
      </c>
      <c r="P32" s="9"/>
    </row>
    <row r="33" spans="1:16">
      <c r="A33" s="12"/>
      <c r="B33" s="25">
        <v>331.7</v>
      </c>
      <c r="C33" s="20" t="s">
        <v>33</v>
      </c>
      <c r="D33" s="47">
        <v>0</v>
      </c>
      <c r="E33" s="47">
        <v>9326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9326</v>
      </c>
      <c r="O33" s="48">
        <f t="shared" si="1"/>
        <v>3.3755854610211453E-2</v>
      </c>
      <c r="P33" s="9"/>
    </row>
    <row r="34" spans="1:16">
      <c r="A34" s="12"/>
      <c r="B34" s="25">
        <v>333</v>
      </c>
      <c r="C34" s="20" t="s">
        <v>4</v>
      </c>
      <c r="D34" s="47">
        <v>177282</v>
      </c>
      <c r="E34" s="47">
        <v>71579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248861</v>
      </c>
      <c r="O34" s="48">
        <f t="shared" si="1"/>
        <v>0.90076299958737216</v>
      </c>
      <c r="P34" s="9"/>
    </row>
    <row r="35" spans="1:16">
      <c r="A35" s="12"/>
      <c r="B35" s="25">
        <v>334.2</v>
      </c>
      <c r="C35" s="20" t="s">
        <v>34</v>
      </c>
      <c r="D35" s="47">
        <v>0</v>
      </c>
      <c r="E35" s="47">
        <v>287046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287046</v>
      </c>
      <c r="O35" s="48">
        <f t="shared" si="1"/>
        <v>1.038975235089294</v>
      </c>
      <c r="P35" s="9"/>
    </row>
    <row r="36" spans="1:16">
      <c r="A36" s="12"/>
      <c r="B36" s="25">
        <v>334.39</v>
      </c>
      <c r="C36" s="20" t="s">
        <v>41</v>
      </c>
      <c r="D36" s="47">
        <v>0</v>
      </c>
      <c r="E36" s="47">
        <v>113381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113381</v>
      </c>
      <c r="O36" s="48">
        <f t="shared" si="1"/>
        <v>0.41038736345275412</v>
      </c>
      <c r="P36" s="9"/>
    </row>
    <row r="37" spans="1:16">
      <c r="A37" s="12"/>
      <c r="B37" s="25">
        <v>334.5</v>
      </c>
      <c r="C37" s="20" t="s">
        <v>42</v>
      </c>
      <c r="D37" s="47">
        <v>0</v>
      </c>
      <c r="E37" s="47">
        <v>-84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-84</v>
      </c>
      <c r="O37" s="48">
        <f t="shared" ref="O37:O68" si="8">(N37/O$108)</f>
        <v>-3.0404158130578618E-4</v>
      </c>
      <c r="P37" s="9"/>
    </row>
    <row r="38" spans="1:16">
      <c r="A38" s="12"/>
      <c r="B38" s="25">
        <v>334.61</v>
      </c>
      <c r="C38" s="20" t="s">
        <v>43</v>
      </c>
      <c r="D38" s="47">
        <v>0</v>
      </c>
      <c r="E38" s="47">
        <v>14696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14696</v>
      </c>
      <c r="O38" s="48">
        <f t="shared" si="8"/>
        <v>5.3192798557974215E-2</v>
      </c>
      <c r="P38" s="9"/>
    </row>
    <row r="39" spans="1:16">
      <c r="A39" s="12"/>
      <c r="B39" s="25">
        <v>334.69</v>
      </c>
      <c r="C39" s="20" t="s">
        <v>152</v>
      </c>
      <c r="D39" s="47">
        <v>0</v>
      </c>
      <c r="E39" s="47">
        <v>36304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36304</v>
      </c>
      <c r="O39" s="48">
        <f t="shared" si="8"/>
        <v>0.13140387580625312</v>
      </c>
      <c r="P39" s="9"/>
    </row>
    <row r="40" spans="1:16">
      <c r="A40" s="12"/>
      <c r="B40" s="25">
        <v>334.7</v>
      </c>
      <c r="C40" s="20" t="s">
        <v>44</v>
      </c>
      <c r="D40" s="47">
        <v>134266</v>
      </c>
      <c r="E40" s="47">
        <v>71255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205521</v>
      </c>
      <c r="O40" s="48">
        <f t="shared" si="8"/>
        <v>0.74389202180412484</v>
      </c>
      <c r="P40" s="9"/>
    </row>
    <row r="41" spans="1:16">
      <c r="A41" s="12"/>
      <c r="B41" s="25">
        <v>334.83</v>
      </c>
      <c r="C41" s="20" t="s">
        <v>45</v>
      </c>
      <c r="D41" s="47">
        <v>0</v>
      </c>
      <c r="E41" s="47">
        <v>298113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298113</v>
      </c>
      <c r="O41" s="48">
        <f t="shared" si="8"/>
        <v>1.0790327134263316</v>
      </c>
      <c r="P41" s="9"/>
    </row>
    <row r="42" spans="1:16">
      <c r="A42" s="12"/>
      <c r="B42" s="25">
        <v>335.12</v>
      </c>
      <c r="C42" s="20" t="s">
        <v>46</v>
      </c>
      <c r="D42" s="47">
        <v>4244369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4244369</v>
      </c>
      <c r="O42" s="48">
        <f t="shared" si="8"/>
        <v>15.362674552443552</v>
      </c>
      <c r="P42" s="9"/>
    </row>
    <row r="43" spans="1:16">
      <c r="A43" s="12"/>
      <c r="B43" s="25">
        <v>335.13</v>
      </c>
      <c r="C43" s="20" t="s">
        <v>47</v>
      </c>
      <c r="D43" s="47">
        <v>68012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68012</v>
      </c>
      <c r="O43" s="48">
        <f t="shared" si="8"/>
        <v>0.24617233366391822</v>
      </c>
      <c r="P43" s="9"/>
    </row>
    <row r="44" spans="1:16">
      <c r="A44" s="12"/>
      <c r="B44" s="25">
        <v>335.14</v>
      </c>
      <c r="C44" s="20" t="s">
        <v>48</v>
      </c>
      <c r="D44" s="47">
        <v>41941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41941</v>
      </c>
      <c r="O44" s="48">
        <f t="shared" si="8"/>
        <v>0.15180723763745213</v>
      </c>
      <c r="P44" s="9"/>
    </row>
    <row r="45" spans="1:16">
      <c r="A45" s="12"/>
      <c r="B45" s="25">
        <v>335.15</v>
      </c>
      <c r="C45" s="20" t="s">
        <v>49</v>
      </c>
      <c r="D45" s="47">
        <v>87643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87643</v>
      </c>
      <c r="O45" s="48">
        <f t="shared" si="8"/>
        <v>0.31722757512360739</v>
      </c>
      <c r="P45" s="9"/>
    </row>
    <row r="46" spans="1:16">
      <c r="A46" s="12"/>
      <c r="B46" s="25">
        <v>335.16</v>
      </c>
      <c r="C46" s="20" t="s">
        <v>50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0.80806289317281865</v>
      </c>
      <c r="P46" s="9"/>
    </row>
    <row r="47" spans="1:16">
      <c r="A47" s="12"/>
      <c r="B47" s="25">
        <v>335.18</v>
      </c>
      <c r="C47" s="20" t="s">
        <v>51</v>
      </c>
      <c r="D47" s="47">
        <v>10437198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10437198</v>
      </c>
      <c r="O47" s="48">
        <f t="shared" si="8"/>
        <v>37.777883146685582</v>
      </c>
      <c r="P47" s="9"/>
    </row>
    <row r="48" spans="1:16">
      <c r="A48" s="12"/>
      <c r="B48" s="25">
        <v>335.22</v>
      </c>
      <c r="C48" s="20" t="s">
        <v>52</v>
      </c>
      <c r="D48" s="47">
        <v>0</v>
      </c>
      <c r="E48" s="47">
        <v>1235015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1235015</v>
      </c>
      <c r="O48" s="48">
        <f t="shared" si="8"/>
        <v>4.4701894468614949</v>
      </c>
      <c r="P48" s="9"/>
    </row>
    <row r="49" spans="1:16">
      <c r="A49" s="12"/>
      <c r="B49" s="25">
        <v>335.42</v>
      </c>
      <c r="C49" s="20" t="s">
        <v>53</v>
      </c>
      <c r="D49" s="47">
        <v>0</v>
      </c>
      <c r="E49" s="47">
        <v>529671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529671</v>
      </c>
      <c r="O49" s="48">
        <f t="shared" si="8"/>
        <v>1.9171667668073462</v>
      </c>
      <c r="P49" s="9"/>
    </row>
    <row r="50" spans="1:16">
      <c r="A50" s="12"/>
      <c r="B50" s="25">
        <v>335.49</v>
      </c>
      <c r="C50" s="20" t="s">
        <v>54</v>
      </c>
      <c r="D50" s="47">
        <v>0</v>
      </c>
      <c r="E50" s="47">
        <v>3343622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3343622</v>
      </c>
      <c r="O50" s="48">
        <f t="shared" si="8"/>
        <v>12.102382382962089</v>
      </c>
      <c r="P50" s="9"/>
    </row>
    <row r="51" spans="1:16">
      <c r="A51" s="12"/>
      <c r="B51" s="25">
        <v>335.8</v>
      </c>
      <c r="C51" s="20" t="s">
        <v>55</v>
      </c>
      <c r="D51" s="47">
        <v>0</v>
      </c>
      <c r="E51" s="47">
        <v>6593547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6593547</v>
      </c>
      <c r="O51" s="48">
        <f t="shared" si="8"/>
        <v>23.865624479690748</v>
      </c>
      <c r="P51" s="9"/>
    </row>
    <row r="52" spans="1:16">
      <c r="A52" s="12"/>
      <c r="B52" s="25">
        <v>337.2</v>
      </c>
      <c r="C52" s="20" t="s">
        <v>56</v>
      </c>
      <c r="D52" s="47">
        <v>36434</v>
      </c>
      <c r="E52" s="47">
        <v>96702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8" si="9">SUM(D52:M52)</f>
        <v>133136</v>
      </c>
      <c r="O52" s="48">
        <f t="shared" si="8"/>
        <v>0.48189142819913278</v>
      </c>
      <c r="P52" s="9"/>
    </row>
    <row r="53" spans="1:16">
      <c r="A53" s="12"/>
      <c r="B53" s="25">
        <v>337.3</v>
      </c>
      <c r="C53" s="20" t="s">
        <v>57</v>
      </c>
      <c r="D53" s="47">
        <v>727983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727983</v>
      </c>
      <c r="O53" s="48">
        <f t="shared" si="8"/>
        <v>2.6349655057586925</v>
      </c>
      <c r="P53" s="9"/>
    </row>
    <row r="54" spans="1:16">
      <c r="A54" s="12"/>
      <c r="B54" s="25">
        <v>337.4</v>
      </c>
      <c r="C54" s="20" t="s">
        <v>58</v>
      </c>
      <c r="D54" s="47">
        <v>253829</v>
      </c>
      <c r="E54" s="47">
        <v>7077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260906</v>
      </c>
      <c r="O54" s="48">
        <f t="shared" si="8"/>
        <v>0.94436039062104116</v>
      </c>
      <c r="P54" s="9"/>
    </row>
    <row r="55" spans="1:16">
      <c r="A55" s="12"/>
      <c r="B55" s="25">
        <v>337.7</v>
      </c>
      <c r="C55" s="20" t="s">
        <v>59</v>
      </c>
      <c r="D55" s="47">
        <v>0</v>
      </c>
      <c r="E55" s="47">
        <v>37947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37947</v>
      </c>
      <c r="O55" s="48">
        <f t="shared" si="8"/>
        <v>0.13735078435488893</v>
      </c>
      <c r="P55" s="9"/>
    </row>
    <row r="56" spans="1:16">
      <c r="A56" s="12"/>
      <c r="B56" s="25">
        <v>339</v>
      </c>
      <c r="C56" s="20" t="s">
        <v>60</v>
      </c>
      <c r="D56" s="47">
        <v>11218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11218</v>
      </c>
      <c r="O56" s="48">
        <f t="shared" si="8"/>
        <v>4.0604029274860828E-2</v>
      </c>
      <c r="P56" s="9"/>
    </row>
    <row r="57" spans="1:16" ht="15.75">
      <c r="A57" s="29" t="s">
        <v>65</v>
      </c>
      <c r="B57" s="30"/>
      <c r="C57" s="31"/>
      <c r="D57" s="32">
        <f>SUM(D58:D86)</f>
        <v>4881470</v>
      </c>
      <c r="E57" s="32">
        <f t="shared" ref="E57:M57" si="10">SUM(E58:E86)</f>
        <v>13887036</v>
      </c>
      <c r="F57" s="32">
        <f t="shared" si="10"/>
        <v>0</v>
      </c>
      <c r="G57" s="32">
        <f t="shared" si="10"/>
        <v>455535</v>
      </c>
      <c r="H57" s="32">
        <f t="shared" si="10"/>
        <v>0</v>
      </c>
      <c r="I57" s="32">
        <f t="shared" si="10"/>
        <v>7264087</v>
      </c>
      <c r="J57" s="32">
        <f t="shared" si="10"/>
        <v>6969394</v>
      </c>
      <c r="K57" s="32">
        <f t="shared" si="10"/>
        <v>0</v>
      </c>
      <c r="L57" s="32">
        <f t="shared" si="10"/>
        <v>0</v>
      </c>
      <c r="M57" s="32">
        <f t="shared" si="10"/>
        <v>34600</v>
      </c>
      <c r="N57" s="32">
        <f t="shared" si="9"/>
        <v>33492122</v>
      </c>
      <c r="O57" s="46">
        <f t="shared" si="8"/>
        <v>121.22616350197988</v>
      </c>
      <c r="P57" s="10"/>
    </row>
    <row r="58" spans="1:16">
      <c r="A58" s="12"/>
      <c r="B58" s="25">
        <v>341.1</v>
      </c>
      <c r="C58" s="20" t="s">
        <v>68</v>
      </c>
      <c r="D58" s="47">
        <v>698532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698532</v>
      </c>
      <c r="O58" s="48">
        <f t="shared" si="8"/>
        <v>2.5283663556273028</v>
      </c>
      <c r="P58" s="9"/>
    </row>
    <row r="59" spans="1:16">
      <c r="A59" s="12"/>
      <c r="B59" s="25">
        <v>341.15</v>
      </c>
      <c r="C59" s="20" t="s">
        <v>69</v>
      </c>
      <c r="D59" s="47">
        <v>0</v>
      </c>
      <c r="E59" s="47">
        <v>403664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86" si="11">SUM(D59:M59)</f>
        <v>403664</v>
      </c>
      <c r="O59" s="48">
        <f t="shared" si="8"/>
        <v>1.4610790580502249</v>
      </c>
      <c r="P59" s="9"/>
    </row>
    <row r="60" spans="1:16">
      <c r="A60" s="12"/>
      <c r="B60" s="25">
        <v>341.16</v>
      </c>
      <c r="C60" s="20" t="s">
        <v>70</v>
      </c>
      <c r="D60" s="47">
        <v>318096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318096</v>
      </c>
      <c r="O60" s="48">
        <f t="shared" si="8"/>
        <v>1.1513620338933972</v>
      </c>
      <c r="P60" s="9"/>
    </row>
    <row r="61" spans="1:16">
      <c r="A61" s="12"/>
      <c r="B61" s="25">
        <v>341.2</v>
      </c>
      <c r="C61" s="20" t="s">
        <v>71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6969394</v>
      </c>
      <c r="K61" s="47">
        <v>0</v>
      </c>
      <c r="L61" s="47">
        <v>0</v>
      </c>
      <c r="M61" s="47">
        <v>0</v>
      </c>
      <c r="N61" s="47">
        <f t="shared" si="11"/>
        <v>6969394</v>
      </c>
      <c r="O61" s="48">
        <f t="shared" si="8"/>
        <v>25.226018720274507</v>
      </c>
      <c r="P61" s="9"/>
    </row>
    <row r="62" spans="1:16">
      <c r="A62" s="12"/>
      <c r="B62" s="25">
        <v>341.52</v>
      </c>
      <c r="C62" s="20" t="s">
        <v>72</v>
      </c>
      <c r="D62" s="47">
        <v>0</v>
      </c>
      <c r="E62" s="47">
        <v>463855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463855</v>
      </c>
      <c r="O62" s="48">
        <f t="shared" si="8"/>
        <v>1.6789429487689935</v>
      </c>
      <c r="P62" s="9"/>
    </row>
    <row r="63" spans="1:16">
      <c r="A63" s="12"/>
      <c r="B63" s="25">
        <v>341.53</v>
      </c>
      <c r="C63" s="20" t="s">
        <v>73</v>
      </c>
      <c r="D63" s="47">
        <v>326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326</v>
      </c>
      <c r="O63" s="48">
        <f t="shared" si="8"/>
        <v>1.1799708988772179E-3</v>
      </c>
      <c r="P63" s="9"/>
    </row>
    <row r="64" spans="1:16">
      <c r="A64" s="12"/>
      <c r="B64" s="25">
        <v>341.55</v>
      </c>
      <c r="C64" s="20" t="s">
        <v>74</v>
      </c>
      <c r="D64" s="47">
        <v>13565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13565</v>
      </c>
      <c r="O64" s="48">
        <f t="shared" si="8"/>
        <v>4.9099095838249882E-2</v>
      </c>
      <c r="P64" s="9"/>
    </row>
    <row r="65" spans="1:16">
      <c r="A65" s="12"/>
      <c r="B65" s="25">
        <v>341.9</v>
      </c>
      <c r="C65" s="20" t="s">
        <v>76</v>
      </c>
      <c r="D65" s="47">
        <v>316325</v>
      </c>
      <c r="E65" s="47">
        <v>16959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333284</v>
      </c>
      <c r="O65" s="48">
        <f t="shared" si="8"/>
        <v>1.206335647427591</v>
      </c>
      <c r="P65" s="9"/>
    </row>
    <row r="66" spans="1:16">
      <c r="A66" s="12"/>
      <c r="B66" s="25">
        <v>342.1</v>
      </c>
      <c r="C66" s="20" t="s">
        <v>77</v>
      </c>
      <c r="D66" s="47">
        <v>1687086</v>
      </c>
      <c r="E66" s="47">
        <v>53150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1740236</v>
      </c>
      <c r="O66" s="48">
        <f t="shared" si="8"/>
        <v>6.2988583962530491</v>
      </c>
      <c r="P66" s="9"/>
    </row>
    <row r="67" spans="1:16">
      <c r="A67" s="12"/>
      <c r="B67" s="25">
        <v>342.3</v>
      </c>
      <c r="C67" s="20" t="s">
        <v>78</v>
      </c>
      <c r="D67" s="47">
        <v>0</v>
      </c>
      <c r="E67" s="47">
        <v>393084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393084</v>
      </c>
      <c r="O67" s="48">
        <f t="shared" si="8"/>
        <v>1.4227842969762341</v>
      </c>
      <c r="P67" s="9"/>
    </row>
    <row r="68" spans="1:16">
      <c r="A68" s="12"/>
      <c r="B68" s="25">
        <v>342.5</v>
      </c>
      <c r="C68" s="20" t="s">
        <v>153</v>
      </c>
      <c r="D68" s="47">
        <v>0</v>
      </c>
      <c r="E68" s="47">
        <v>2717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2717</v>
      </c>
      <c r="O68" s="48">
        <f t="shared" si="8"/>
        <v>9.8342973381883459E-3</v>
      </c>
      <c r="P68" s="9"/>
    </row>
    <row r="69" spans="1:16">
      <c r="A69" s="12"/>
      <c r="B69" s="25">
        <v>342.6</v>
      </c>
      <c r="C69" s="20" t="s">
        <v>79</v>
      </c>
      <c r="D69" s="47">
        <v>0</v>
      </c>
      <c r="E69" s="47">
        <v>9039948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9039948</v>
      </c>
      <c r="O69" s="48">
        <f t="shared" ref="O69:O100" si="12">(N69/O$108)</f>
        <v>32.720477200500945</v>
      </c>
      <c r="P69" s="9"/>
    </row>
    <row r="70" spans="1:16">
      <c r="A70" s="12"/>
      <c r="B70" s="25">
        <v>342.9</v>
      </c>
      <c r="C70" s="20" t="s">
        <v>80</v>
      </c>
      <c r="D70" s="47">
        <v>0</v>
      </c>
      <c r="E70" s="47">
        <v>150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150</v>
      </c>
      <c r="O70" s="48">
        <f t="shared" si="12"/>
        <v>5.4293139518890392E-4</v>
      </c>
      <c r="P70" s="9"/>
    </row>
    <row r="71" spans="1:16">
      <c r="A71" s="12"/>
      <c r="B71" s="25">
        <v>343.4</v>
      </c>
      <c r="C71" s="20" t="s">
        <v>81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7264087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7264087</v>
      </c>
      <c r="O71" s="48">
        <f t="shared" si="12"/>
        <v>26.29267259789053</v>
      </c>
      <c r="P71" s="9"/>
    </row>
    <row r="72" spans="1:16">
      <c r="A72" s="12"/>
      <c r="B72" s="25">
        <v>343.9</v>
      </c>
      <c r="C72" s="20" t="s">
        <v>82</v>
      </c>
      <c r="D72" s="47">
        <v>375</v>
      </c>
      <c r="E72" s="47">
        <v>118810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119185</v>
      </c>
      <c r="O72" s="48">
        <f t="shared" si="12"/>
        <v>0.43139518890393008</v>
      </c>
      <c r="P72" s="9"/>
    </row>
    <row r="73" spans="1:16">
      <c r="A73" s="12"/>
      <c r="B73" s="25">
        <v>344.5</v>
      </c>
      <c r="C73" s="20" t="s">
        <v>83</v>
      </c>
      <c r="D73" s="47">
        <v>175550</v>
      </c>
      <c r="E73" s="47">
        <v>69662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245212</v>
      </c>
      <c r="O73" s="48">
        <f t="shared" si="12"/>
        <v>0.88755528851374343</v>
      </c>
      <c r="P73" s="9"/>
    </row>
    <row r="74" spans="1:16">
      <c r="A74" s="12"/>
      <c r="B74" s="25">
        <v>344.9</v>
      </c>
      <c r="C74" s="20" t="s">
        <v>84</v>
      </c>
      <c r="D74" s="47">
        <v>0</v>
      </c>
      <c r="E74" s="47">
        <v>50434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50434</v>
      </c>
      <c r="O74" s="48">
        <f t="shared" si="12"/>
        <v>0.18254801323304787</v>
      </c>
      <c r="P74" s="9"/>
    </row>
    <row r="75" spans="1:16">
      <c r="A75" s="12"/>
      <c r="B75" s="25">
        <v>345.1</v>
      </c>
      <c r="C75" s="20" t="s">
        <v>85</v>
      </c>
      <c r="D75" s="47">
        <v>46750</v>
      </c>
      <c r="E75" s="47">
        <v>623328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34600</v>
      </c>
      <c r="N75" s="47">
        <f t="shared" si="11"/>
        <v>704678</v>
      </c>
      <c r="O75" s="48">
        <f t="shared" si="12"/>
        <v>2.5506120646595094</v>
      </c>
      <c r="P75" s="9"/>
    </row>
    <row r="76" spans="1:16">
      <c r="A76" s="12"/>
      <c r="B76" s="25">
        <v>347.1</v>
      </c>
      <c r="C76" s="20" t="s">
        <v>86</v>
      </c>
      <c r="D76" s="47">
        <v>156841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156841</v>
      </c>
      <c r="O76" s="48">
        <f t="shared" si="12"/>
        <v>0.56769268635215253</v>
      </c>
      <c r="P76" s="9"/>
    </row>
    <row r="77" spans="1:16">
      <c r="A77" s="12"/>
      <c r="B77" s="25">
        <v>347.2</v>
      </c>
      <c r="C77" s="20" t="s">
        <v>87</v>
      </c>
      <c r="D77" s="47">
        <v>0</v>
      </c>
      <c r="E77" s="47">
        <v>30886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30886</v>
      </c>
      <c r="O77" s="48">
        <f t="shared" si="12"/>
        <v>0.11179319381202991</v>
      </c>
      <c r="P77" s="9"/>
    </row>
    <row r="78" spans="1:16">
      <c r="A78" s="12"/>
      <c r="B78" s="25">
        <v>348.88</v>
      </c>
      <c r="C78" s="20" t="s">
        <v>90</v>
      </c>
      <c r="D78" s="47">
        <v>18581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18581</v>
      </c>
      <c r="O78" s="48">
        <f t="shared" si="12"/>
        <v>6.7254721693366826E-2</v>
      </c>
      <c r="P78" s="9"/>
    </row>
    <row r="79" spans="1:16">
      <c r="A79" s="12"/>
      <c r="B79" s="25">
        <v>348.92099999999999</v>
      </c>
      <c r="C79" s="20" t="s">
        <v>91</v>
      </c>
      <c r="D79" s="47">
        <v>0</v>
      </c>
      <c r="E79" s="47">
        <v>52716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52716</v>
      </c>
      <c r="O79" s="48">
        <f t="shared" si="12"/>
        <v>0.19080780952518839</v>
      </c>
      <c r="P79" s="9"/>
    </row>
    <row r="80" spans="1:16">
      <c r="A80" s="12"/>
      <c r="B80" s="25">
        <v>348.92200000000003</v>
      </c>
      <c r="C80" s="20" t="s">
        <v>92</v>
      </c>
      <c r="D80" s="47">
        <v>0</v>
      </c>
      <c r="E80" s="47">
        <v>52716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52716</v>
      </c>
      <c r="O80" s="48">
        <f t="shared" si="12"/>
        <v>0.19080780952518839</v>
      </c>
      <c r="P80" s="9"/>
    </row>
    <row r="81" spans="1:16">
      <c r="A81" s="12"/>
      <c r="B81" s="25">
        <v>348.923</v>
      </c>
      <c r="C81" s="20" t="s">
        <v>93</v>
      </c>
      <c r="D81" s="47">
        <v>0</v>
      </c>
      <c r="E81" s="47">
        <v>52716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52716</v>
      </c>
      <c r="O81" s="48">
        <f t="shared" si="12"/>
        <v>0.19080780952518839</v>
      </c>
      <c r="P81" s="9"/>
    </row>
    <row r="82" spans="1:16">
      <c r="A82" s="12"/>
      <c r="B82" s="25">
        <v>348.92399999999998</v>
      </c>
      <c r="C82" s="20" t="s">
        <v>94</v>
      </c>
      <c r="D82" s="47">
        <v>0</v>
      </c>
      <c r="E82" s="47">
        <v>52716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52716</v>
      </c>
      <c r="O82" s="48">
        <f t="shared" si="12"/>
        <v>0.19080780952518839</v>
      </c>
      <c r="P82" s="9"/>
    </row>
    <row r="83" spans="1:16">
      <c r="A83" s="12"/>
      <c r="B83" s="25">
        <v>348.93</v>
      </c>
      <c r="C83" s="20" t="s">
        <v>95</v>
      </c>
      <c r="D83" s="47">
        <v>1344280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1344280</v>
      </c>
      <c r="O83" s="48">
        <f t="shared" si="12"/>
        <v>4.8656787728302655</v>
      </c>
      <c r="P83" s="9"/>
    </row>
    <row r="84" spans="1:16">
      <c r="A84" s="12"/>
      <c r="B84" s="25">
        <v>348.93099999999998</v>
      </c>
      <c r="C84" s="20" t="s">
        <v>96</v>
      </c>
      <c r="D84" s="47">
        <v>0</v>
      </c>
      <c r="E84" s="47">
        <v>63061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63061</v>
      </c>
      <c r="O84" s="48">
        <f t="shared" si="12"/>
        <v>0.22825197808004979</v>
      </c>
      <c r="P84" s="9"/>
    </row>
    <row r="85" spans="1:16">
      <c r="A85" s="12"/>
      <c r="B85" s="25">
        <v>348.99</v>
      </c>
      <c r="C85" s="20" t="s">
        <v>147</v>
      </c>
      <c r="D85" s="47">
        <v>10700</v>
      </c>
      <c r="E85" s="47">
        <v>192469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203169</v>
      </c>
      <c r="O85" s="48">
        <f t="shared" si="12"/>
        <v>0.73537885752756282</v>
      </c>
      <c r="P85" s="9"/>
    </row>
    <row r="86" spans="1:16">
      <c r="A86" s="12"/>
      <c r="B86" s="25">
        <v>349</v>
      </c>
      <c r="C86" s="20" t="s">
        <v>1</v>
      </c>
      <c r="D86" s="47">
        <v>94463</v>
      </c>
      <c r="E86" s="47">
        <v>2153995</v>
      </c>
      <c r="F86" s="47">
        <v>0</v>
      </c>
      <c r="G86" s="47">
        <v>455535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2703993</v>
      </c>
      <c r="O86" s="48">
        <f t="shared" si="12"/>
        <v>9.7872179471401992</v>
      </c>
      <c r="P86" s="9"/>
    </row>
    <row r="87" spans="1:16" ht="15.75">
      <c r="A87" s="29" t="s">
        <v>66</v>
      </c>
      <c r="B87" s="30"/>
      <c r="C87" s="31"/>
      <c r="D87" s="32">
        <f t="shared" ref="D87:M87" si="13">SUM(D88:D93)</f>
        <v>0</v>
      </c>
      <c r="E87" s="32">
        <f t="shared" si="13"/>
        <v>1250833</v>
      </c>
      <c r="F87" s="32">
        <f t="shared" si="13"/>
        <v>0</v>
      </c>
      <c r="G87" s="32">
        <f t="shared" si="13"/>
        <v>0</v>
      </c>
      <c r="H87" s="32">
        <f t="shared" si="13"/>
        <v>0</v>
      </c>
      <c r="I87" s="32">
        <f t="shared" si="13"/>
        <v>0</v>
      </c>
      <c r="J87" s="32">
        <f t="shared" si="13"/>
        <v>0</v>
      </c>
      <c r="K87" s="32">
        <f t="shared" si="13"/>
        <v>0</v>
      </c>
      <c r="L87" s="32">
        <f t="shared" si="13"/>
        <v>0</v>
      </c>
      <c r="M87" s="32">
        <f t="shared" si="13"/>
        <v>0</v>
      </c>
      <c r="N87" s="32">
        <f t="shared" ref="N87:N95" si="14">SUM(D87:M87)</f>
        <v>1250833</v>
      </c>
      <c r="O87" s="46">
        <f t="shared" si="12"/>
        <v>4.5274433722554814</v>
      </c>
      <c r="P87" s="10"/>
    </row>
    <row r="88" spans="1:16">
      <c r="A88" s="13"/>
      <c r="B88" s="40">
        <v>351.1</v>
      </c>
      <c r="C88" s="21" t="s">
        <v>113</v>
      </c>
      <c r="D88" s="47">
        <v>0</v>
      </c>
      <c r="E88" s="47">
        <v>297154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297154</v>
      </c>
      <c r="O88" s="48">
        <f t="shared" si="12"/>
        <v>1.0755615720397571</v>
      </c>
      <c r="P88" s="9"/>
    </row>
    <row r="89" spans="1:16">
      <c r="A89" s="13"/>
      <c r="B89" s="40">
        <v>351.3</v>
      </c>
      <c r="C89" s="21" t="s">
        <v>117</v>
      </c>
      <c r="D89" s="47">
        <v>0</v>
      </c>
      <c r="E89" s="47">
        <v>680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680</v>
      </c>
      <c r="O89" s="48">
        <f t="shared" si="12"/>
        <v>2.4612889915230311E-3</v>
      </c>
      <c r="P89" s="9"/>
    </row>
    <row r="90" spans="1:16">
      <c r="A90" s="13"/>
      <c r="B90" s="40">
        <v>351.5</v>
      </c>
      <c r="C90" s="21" t="s">
        <v>154</v>
      </c>
      <c r="D90" s="47">
        <v>0</v>
      </c>
      <c r="E90" s="47">
        <v>349132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349132</v>
      </c>
      <c r="O90" s="48">
        <f t="shared" si="12"/>
        <v>1.263698159100616</v>
      </c>
      <c r="P90" s="9"/>
    </row>
    <row r="91" spans="1:16">
      <c r="A91" s="13"/>
      <c r="B91" s="40">
        <v>351.8</v>
      </c>
      <c r="C91" s="21" t="s">
        <v>115</v>
      </c>
      <c r="D91" s="47">
        <v>0</v>
      </c>
      <c r="E91" s="47">
        <v>311219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311219</v>
      </c>
      <c r="O91" s="48">
        <f t="shared" si="12"/>
        <v>1.1264704391953033</v>
      </c>
      <c r="P91" s="9"/>
    </row>
    <row r="92" spans="1:16">
      <c r="A92" s="13"/>
      <c r="B92" s="40">
        <v>354</v>
      </c>
      <c r="C92" s="21" t="s">
        <v>118</v>
      </c>
      <c r="D92" s="47">
        <v>0</v>
      </c>
      <c r="E92" s="47">
        <v>112299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112299</v>
      </c>
      <c r="O92" s="48">
        <f t="shared" si="12"/>
        <v>0.40647101832212479</v>
      </c>
      <c r="P92" s="9"/>
    </row>
    <row r="93" spans="1:16">
      <c r="A93" s="13"/>
      <c r="B93" s="40">
        <v>359</v>
      </c>
      <c r="C93" s="21" t="s">
        <v>119</v>
      </c>
      <c r="D93" s="47">
        <v>0</v>
      </c>
      <c r="E93" s="47">
        <v>180349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180349</v>
      </c>
      <c r="O93" s="48">
        <f t="shared" si="12"/>
        <v>0.65278089460615751</v>
      </c>
      <c r="P93" s="9"/>
    </row>
    <row r="94" spans="1:16" ht="15.75">
      <c r="A94" s="29" t="s">
        <v>5</v>
      </c>
      <c r="B94" s="30"/>
      <c r="C94" s="31"/>
      <c r="D94" s="32">
        <f t="shared" ref="D94:M94" si="15">SUM(D95:D101)</f>
        <v>1029490</v>
      </c>
      <c r="E94" s="32">
        <f t="shared" si="15"/>
        <v>2524058</v>
      </c>
      <c r="F94" s="32">
        <f t="shared" si="15"/>
        <v>0</v>
      </c>
      <c r="G94" s="32">
        <f t="shared" si="15"/>
        <v>1092155</v>
      </c>
      <c r="H94" s="32">
        <f t="shared" si="15"/>
        <v>0</v>
      </c>
      <c r="I94" s="32">
        <f t="shared" si="15"/>
        <v>691698</v>
      </c>
      <c r="J94" s="32">
        <f t="shared" si="15"/>
        <v>151692</v>
      </c>
      <c r="K94" s="32">
        <f t="shared" si="15"/>
        <v>0</v>
      </c>
      <c r="L94" s="32">
        <f t="shared" si="15"/>
        <v>0</v>
      </c>
      <c r="M94" s="32">
        <f t="shared" si="15"/>
        <v>265734</v>
      </c>
      <c r="N94" s="32">
        <f t="shared" si="14"/>
        <v>5754827</v>
      </c>
      <c r="O94" s="46">
        <f t="shared" si="12"/>
        <v>20.829841681205163</v>
      </c>
      <c r="P94" s="10"/>
    </row>
    <row r="95" spans="1:16">
      <c r="A95" s="12"/>
      <c r="B95" s="25">
        <v>361.1</v>
      </c>
      <c r="C95" s="20" t="s">
        <v>121</v>
      </c>
      <c r="D95" s="47">
        <v>388127</v>
      </c>
      <c r="E95" s="47">
        <v>859203</v>
      </c>
      <c r="F95" s="47">
        <v>0</v>
      </c>
      <c r="G95" s="47">
        <v>1209556</v>
      </c>
      <c r="H95" s="47">
        <v>0</v>
      </c>
      <c r="I95" s="47">
        <v>313467</v>
      </c>
      <c r="J95" s="47">
        <v>137814</v>
      </c>
      <c r="K95" s="47">
        <v>0</v>
      </c>
      <c r="L95" s="47">
        <v>0</v>
      </c>
      <c r="M95" s="47">
        <v>263783</v>
      </c>
      <c r="N95" s="47">
        <f t="shared" si="14"/>
        <v>3171950</v>
      </c>
      <c r="O95" s="48">
        <f t="shared" si="12"/>
        <v>11.481008259796292</v>
      </c>
      <c r="P95" s="9"/>
    </row>
    <row r="96" spans="1:16">
      <c r="A96" s="12"/>
      <c r="B96" s="25">
        <v>361.3</v>
      </c>
      <c r="C96" s="20" t="s">
        <v>122</v>
      </c>
      <c r="D96" s="47">
        <v>15920</v>
      </c>
      <c r="E96" s="47">
        <v>207647</v>
      </c>
      <c r="F96" s="47">
        <v>0</v>
      </c>
      <c r="G96" s="47">
        <v>-117401</v>
      </c>
      <c r="H96" s="47">
        <v>0</v>
      </c>
      <c r="I96" s="47">
        <v>118231</v>
      </c>
      <c r="J96" s="47">
        <v>5670</v>
      </c>
      <c r="K96" s="47">
        <v>0</v>
      </c>
      <c r="L96" s="47">
        <v>0</v>
      </c>
      <c r="M96" s="47">
        <v>1932</v>
      </c>
      <c r="N96" s="47">
        <f t="shared" ref="N96:N101" si="16">SUM(D96:M96)</f>
        <v>231999</v>
      </c>
      <c r="O96" s="48">
        <f t="shared" si="12"/>
        <v>0.83973027168287018</v>
      </c>
      <c r="P96" s="9"/>
    </row>
    <row r="97" spans="1:119">
      <c r="A97" s="12"/>
      <c r="B97" s="25">
        <v>362</v>
      </c>
      <c r="C97" s="20" t="s">
        <v>123</v>
      </c>
      <c r="D97" s="47">
        <v>7086</v>
      </c>
      <c r="E97" s="47">
        <v>1290842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1297928</v>
      </c>
      <c r="O97" s="48">
        <f t="shared" si="12"/>
        <v>4.6979057326316243</v>
      </c>
      <c r="P97" s="9"/>
    </row>
    <row r="98" spans="1:119">
      <c r="A98" s="12"/>
      <c r="B98" s="25">
        <v>364</v>
      </c>
      <c r="C98" s="20" t="s">
        <v>124</v>
      </c>
      <c r="D98" s="47">
        <v>181400</v>
      </c>
      <c r="E98" s="47">
        <v>0</v>
      </c>
      <c r="F98" s="47">
        <v>0</v>
      </c>
      <c r="G98" s="47">
        <v>0</v>
      </c>
      <c r="H98" s="47">
        <v>0</v>
      </c>
      <c r="I98" s="47">
        <v>260000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441400</v>
      </c>
      <c r="O98" s="48">
        <f t="shared" si="12"/>
        <v>1.5976661189092147</v>
      </c>
      <c r="P98" s="9"/>
    </row>
    <row r="99" spans="1:119">
      <c r="A99" s="12"/>
      <c r="B99" s="25">
        <v>365</v>
      </c>
      <c r="C99" s="20" t="s">
        <v>125</v>
      </c>
      <c r="D99" s="47">
        <v>183694</v>
      </c>
      <c r="E99" s="47">
        <v>5584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19</v>
      </c>
      <c r="N99" s="47">
        <f t="shared" si="16"/>
        <v>189297</v>
      </c>
      <c r="O99" s="48">
        <f t="shared" si="12"/>
        <v>0.68516856210049293</v>
      </c>
      <c r="P99" s="9"/>
    </row>
    <row r="100" spans="1:119">
      <c r="A100" s="12"/>
      <c r="B100" s="25">
        <v>366</v>
      </c>
      <c r="C100" s="20" t="s">
        <v>126</v>
      </c>
      <c r="D100" s="47">
        <v>0</v>
      </c>
      <c r="E100" s="47">
        <v>23563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23563</v>
      </c>
      <c r="O100" s="48">
        <f t="shared" si="12"/>
        <v>8.5287283098907624E-2</v>
      </c>
      <c r="P100" s="9"/>
    </row>
    <row r="101" spans="1:119">
      <c r="A101" s="12"/>
      <c r="B101" s="25">
        <v>369.9</v>
      </c>
      <c r="C101" s="20" t="s">
        <v>127</v>
      </c>
      <c r="D101" s="47">
        <v>253263</v>
      </c>
      <c r="E101" s="47">
        <v>137219</v>
      </c>
      <c r="F101" s="47">
        <v>0</v>
      </c>
      <c r="G101" s="47">
        <v>0</v>
      </c>
      <c r="H101" s="47">
        <v>0</v>
      </c>
      <c r="I101" s="47">
        <v>0</v>
      </c>
      <c r="J101" s="47">
        <v>8208</v>
      </c>
      <c r="K101" s="47">
        <v>0</v>
      </c>
      <c r="L101" s="47">
        <v>0</v>
      </c>
      <c r="M101" s="47">
        <v>0</v>
      </c>
      <c r="N101" s="47">
        <f t="shared" si="16"/>
        <v>398690</v>
      </c>
      <c r="O101" s="48">
        <f t="shared" ref="O101:O106" si="17">(N101/O$108)</f>
        <v>1.4430754529857608</v>
      </c>
      <c r="P101" s="9"/>
    </row>
    <row r="102" spans="1:119" ht="15.75">
      <c r="A102" s="29" t="s">
        <v>67</v>
      </c>
      <c r="B102" s="30"/>
      <c r="C102" s="31"/>
      <c r="D102" s="32">
        <f t="shared" ref="D102:M102" si="18">SUM(D103:D105)</f>
        <v>64692099</v>
      </c>
      <c r="E102" s="32">
        <f t="shared" si="18"/>
        <v>16008522</v>
      </c>
      <c r="F102" s="32">
        <f t="shared" si="18"/>
        <v>9416769</v>
      </c>
      <c r="G102" s="32">
        <f t="shared" si="18"/>
        <v>2892604</v>
      </c>
      <c r="H102" s="32">
        <f t="shared" si="18"/>
        <v>0</v>
      </c>
      <c r="I102" s="32">
        <f t="shared" si="18"/>
        <v>1328013</v>
      </c>
      <c r="J102" s="32">
        <f t="shared" si="18"/>
        <v>29565</v>
      </c>
      <c r="K102" s="32">
        <f t="shared" si="18"/>
        <v>0</v>
      </c>
      <c r="L102" s="32">
        <f t="shared" si="18"/>
        <v>0</v>
      </c>
      <c r="M102" s="32">
        <f t="shared" si="18"/>
        <v>0</v>
      </c>
      <c r="N102" s="32">
        <f>SUM(D102:M102)</f>
        <v>94367572</v>
      </c>
      <c r="O102" s="46">
        <f t="shared" si="17"/>
        <v>341.56745017699564</v>
      </c>
      <c r="P102" s="9"/>
    </row>
    <row r="103" spans="1:119">
      <c r="A103" s="12"/>
      <c r="B103" s="25">
        <v>381</v>
      </c>
      <c r="C103" s="20" t="s">
        <v>128</v>
      </c>
      <c r="D103" s="47">
        <v>64643227</v>
      </c>
      <c r="E103" s="47">
        <v>15915758</v>
      </c>
      <c r="F103" s="47">
        <v>9416769</v>
      </c>
      <c r="G103" s="47">
        <v>2892604</v>
      </c>
      <c r="H103" s="47">
        <v>0</v>
      </c>
      <c r="I103" s="47">
        <v>1328013</v>
      </c>
      <c r="J103" s="47">
        <v>29565</v>
      </c>
      <c r="K103" s="47">
        <v>0</v>
      </c>
      <c r="L103" s="47">
        <v>0</v>
      </c>
      <c r="M103" s="47">
        <v>0</v>
      </c>
      <c r="N103" s="47">
        <f>SUM(D103:M103)</f>
        <v>94225936</v>
      </c>
      <c r="O103" s="48">
        <f t="shared" si="17"/>
        <v>341.05479263640245</v>
      </c>
      <c r="P103" s="9"/>
    </row>
    <row r="104" spans="1:119">
      <c r="A104" s="12"/>
      <c r="B104" s="25">
        <v>383</v>
      </c>
      <c r="C104" s="20" t="s">
        <v>155</v>
      </c>
      <c r="D104" s="47">
        <v>48872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48872</v>
      </c>
      <c r="O104" s="48">
        <f t="shared" si="17"/>
        <v>0.17689428763781409</v>
      </c>
      <c r="P104" s="9"/>
    </row>
    <row r="105" spans="1:119" ht="15.75" thickBot="1">
      <c r="A105" s="12"/>
      <c r="B105" s="25">
        <v>388.2</v>
      </c>
      <c r="C105" s="20" t="s">
        <v>156</v>
      </c>
      <c r="D105" s="47">
        <v>0</v>
      </c>
      <c r="E105" s="47">
        <v>92764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92764</v>
      </c>
      <c r="O105" s="48">
        <f t="shared" si="17"/>
        <v>0.33576325295535658</v>
      </c>
      <c r="P105" s="9"/>
    </row>
    <row r="106" spans="1:119" ht="16.5" thickBot="1">
      <c r="A106" s="14" t="s">
        <v>97</v>
      </c>
      <c r="B106" s="23"/>
      <c r="C106" s="22"/>
      <c r="D106" s="15">
        <f t="shared" ref="D106:M106" si="19">SUM(D5,D18,D26,D57,D87,D94,D102)</f>
        <v>138977116</v>
      </c>
      <c r="E106" s="15">
        <f t="shared" si="19"/>
        <v>150907675</v>
      </c>
      <c r="F106" s="15">
        <f t="shared" si="19"/>
        <v>9416769</v>
      </c>
      <c r="G106" s="15">
        <f t="shared" si="19"/>
        <v>7880250</v>
      </c>
      <c r="H106" s="15">
        <f t="shared" si="19"/>
        <v>0</v>
      </c>
      <c r="I106" s="15">
        <f t="shared" si="19"/>
        <v>10677021</v>
      </c>
      <c r="J106" s="15">
        <f t="shared" si="19"/>
        <v>7150651</v>
      </c>
      <c r="K106" s="15">
        <f t="shared" si="19"/>
        <v>0</v>
      </c>
      <c r="L106" s="15">
        <f t="shared" si="19"/>
        <v>0</v>
      </c>
      <c r="M106" s="15">
        <f t="shared" si="19"/>
        <v>669105</v>
      </c>
      <c r="N106" s="15">
        <f>SUM(D106:M106)</f>
        <v>325678587</v>
      </c>
      <c r="O106" s="38">
        <f t="shared" si="17"/>
        <v>1178.8075308204056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9" t="s">
        <v>157</v>
      </c>
      <c r="M108" s="49"/>
      <c r="N108" s="49"/>
      <c r="O108" s="44">
        <v>276278</v>
      </c>
    </row>
    <row r="109" spans="1:119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2"/>
    </row>
    <row r="110" spans="1:119" ht="15.75" customHeight="1" thickBot="1">
      <c r="A110" s="53" t="s">
        <v>158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</sheetData>
  <mergeCells count="10">
    <mergeCell ref="A110:O110"/>
    <mergeCell ref="L108:N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54944468</v>
      </c>
      <c r="E5" s="27">
        <f t="shared" si="0"/>
        <v>84749893</v>
      </c>
      <c r="F5" s="27">
        <f t="shared" si="0"/>
        <v>0</v>
      </c>
      <c r="G5" s="27">
        <f t="shared" si="0"/>
        <v>3384616</v>
      </c>
      <c r="H5" s="27">
        <f t="shared" si="0"/>
        <v>0</v>
      </c>
      <c r="I5" s="27">
        <f t="shared" si="0"/>
        <v>1441094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144520071</v>
      </c>
      <c r="O5" s="33">
        <f t="shared" ref="O5:O36" si="1">(N5/O$110)</f>
        <v>524.59851463045447</v>
      </c>
      <c r="P5" s="6"/>
    </row>
    <row r="6" spans="1:133">
      <c r="A6" s="12"/>
      <c r="B6" s="25">
        <v>311</v>
      </c>
      <c r="C6" s="20" t="s">
        <v>3</v>
      </c>
      <c r="D6" s="47">
        <v>50707371</v>
      </c>
      <c r="E6" s="47">
        <v>69225002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119932373</v>
      </c>
      <c r="O6" s="48">
        <f t="shared" si="1"/>
        <v>435.34676046419611</v>
      </c>
      <c r="P6" s="9"/>
    </row>
    <row r="7" spans="1:133">
      <c r="A7" s="12"/>
      <c r="B7" s="25">
        <v>312.10000000000002</v>
      </c>
      <c r="C7" s="20" t="s">
        <v>12</v>
      </c>
      <c r="D7" s="47">
        <v>36593</v>
      </c>
      <c r="E7" s="47">
        <v>3549497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3586090</v>
      </c>
      <c r="O7" s="48">
        <f t="shared" si="1"/>
        <v>13.017274862334702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1344691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1344691</v>
      </c>
      <c r="O8" s="48">
        <f t="shared" si="1"/>
        <v>4.8811413968717217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3484723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3484723</v>
      </c>
      <c r="O9" s="48">
        <f t="shared" si="1"/>
        <v>12.649319205624948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3384616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3384616</v>
      </c>
      <c r="O10" s="48">
        <f t="shared" si="1"/>
        <v>12.285937267457266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4897113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4897113</v>
      </c>
      <c r="O11" s="48">
        <f t="shared" si="1"/>
        <v>17.776203595813957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746614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746614</v>
      </c>
      <c r="O12" s="48">
        <f t="shared" si="1"/>
        <v>2.710160552040568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578218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578218</v>
      </c>
      <c r="O13" s="48">
        <f t="shared" si="1"/>
        <v>2.0988939586985955</v>
      </c>
      <c r="P13" s="9"/>
    </row>
    <row r="14" spans="1:133">
      <c r="A14" s="12"/>
      <c r="B14" s="25">
        <v>314.5</v>
      </c>
      <c r="C14" s="20" t="s">
        <v>143</v>
      </c>
      <c r="D14" s="47">
        <v>0</v>
      </c>
      <c r="E14" s="47">
        <v>10821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10821</v>
      </c>
      <c r="O14" s="48">
        <f t="shared" si="1"/>
        <v>3.9279530431563014E-2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-31676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-31676</v>
      </c>
      <c r="O15" s="48">
        <f t="shared" si="1"/>
        <v>-0.11498183217356898</v>
      </c>
      <c r="P15" s="9"/>
    </row>
    <row r="16" spans="1:133">
      <c r="A16" s="12"/>
      <c r="B16" s="25">
        <v>315</v>
      </c>
      <c r="C16" s="20" t="s">
        <v>21</v>
      </c>
      <c r="D16" s="47">
        <v>4200504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4200504</v>
      </c>
      <c r="O16" s="48">
        <f t="shared" si="1"/>
        <v>15.247557960992715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944890</v>
      </c>
      <c r="F17" s="47">
        <v>0</v>
      </c>
      <c r="G17" s="47">
        <v>0</v>
      </c>
      <c r="H17" s="47">
        <v>0</v>
      </c>
      <c r="I17" s="47">
        <v>1441094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2385984</v>
      </c>
      <c r="O17" s="48">
        <f t="shared" si="1"/>
        <v>8.6609676681658296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SUM(D19:D24)</f>
        <v>329169</v>
      </c>
      <c r="E18" s="32">
        <f t="shared" si="3"/>
        <v>8517993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27" si="4">SUM(D18:M18)</f>
        <v>8847162</v>
      </c>
      <c r="O18" s="46">
        <f t="shared" si="1"/>
        <v>32.114626098509184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1240414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1240414</v>
      </c>
      <c r="O19" s="48">
        <f t="shared" si="1"/>
        <v>4.5026226282909905</v>
      </c>
      <c r="P19" s="9"/>
    </row>
    <row r="20" spans="1:16">
      <c r="A20" s="12"/>
      <c r="B20" s="25">
        <v>323.7</v>
      </c>
      <c r="C20" s="20" t="s">
        <v>25</v>
      </c>
      <c r="D20" s="47">
        <v>329169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329169</v>
      </c>
      <c r="O20" s="48">
        <f t="shared" si="1"/>
        <v>1.1948621895044049</v>
      </c>
      <c r="P20" s="9"/>
    </row>
    <row r="21" spans="1:16">
      <c r="A21" s="12"/>
      <c r="B21" s="25">
        <v>324.20999999999998</v>
      </c>
      <c r="C21" s="20" t="s">
        <v>26</v>
      </c>
      <c r="D21" s="47">
        <v>0</v>
      </c>
      <c r="E21" s="47">
        <v>236668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236668</v>
      </c>
      <c r="O21" s="48">
        <f t="shared" si="1"/>
        <v>0.85908953961529944</v>
      </c>
      <c r="P21" s="9"/>
    </row>
    <row r="22" spans="1:16">
      <c r="A22" s="12"/>
      <c r="B22" s="25">
        <v>324.31</v>
      </c>
      <c r="C22" s="20" t="s">
        <v>27</v>
      </c>
      <c r="D22" s="47">
        <v>0</v>
      </c>
      <c r="E22" s="47">
        <v>5768967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5768967</v>
      </c>
      <c r="O22" s="48">
        <f t="shared" si="1"/>
        <v>20.940977251195157</v>
      </c>
      <c r="P22" s="9"/>
    </row>
    <row r="23" spans="1:16">
      <c r="A23" s="12"/>
      <c r="B23" s="25">
        <v>325.2</v>
      </c>
      <c r="C23" s="20" t="s">
        <v>144</v>
      </c>
      <c r="D23" s="47">
        <v>0</v>
      </c>
      <c r="E23" s="47">
        <v>482749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482749</v>
      </c>
      <c r="O23" s="48">
        <f t="shared" si="1"/>
        <v>1.7523476606881632</v>
      </c>
      <c r="P23" s="9"/>
    </row>
    <row r="24" spans="1:16">
      <c r="A24" s="12"/>
      <c r="B24" s="25">
        <v>329</v>
      </c>
      <c r="C24" s="20" t="s">
        <v>28</v>
      </c>
      <c r="D24" s="47">
        <v>0</v>
      </c>
      <c r="E24" s="47">
        <v>789195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789195</v>
      </c>
      <c r="O24" s="48">
        <f t="shared" si="1"/>
        <v>2.8647268292151717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SUM(D26:D55)</f>
        <v>16560164</v>
      </c>
      <c r="E25" s="32">
        <f t="shared" si="5"/>
        <v>23265724</v>
      </c>
      <c r="F25" s="32">
        <f t="shared" si="5"/>
        <v>0</v>
      </c>
      <c r="G25" s="32">
        <f t="shared" si="5"/>
        <v>836871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 t="shared" si="4"/>
        <v>40662759</v>
      </c>
      <c r="O25" s="46">
        <f t="shared" si="1"/>
        <v>147.60318635725099</v>
      </c>
      <c r="P25" s="10"/>
    </row>
    <row r="26" spans="1:16">
      <c r="A26" s="12"/>
      <c r="B26" s="25">
        <v>331.1</v>
      </c>
      <c r="C26" s="20" t="s">
        <v>29</v>
      </c>
      <c r="D26" s="47">
        <v>68507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68507</v>
      </c>
      <c r="O26" s="48">
        <f t="shared" si="1"/>
        <v>0.24867598108077696</v>
      </c>
      <c r="P26" s="9"/>
    </row>
    <row r="27" spans="1:16">
      <c r="A27" s="12"/>
      <c r="B27" s="25">
        <v>331.2</v>
      </c>
      <c r="C27" s="20" t="s">
        <v>30</v>
      </c>
      <c r="D27" s="47">
        <v>0</v>
      </c>
      <c r="E27" s="47">
        <v>4275247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4275247</v>
      </c>
      <c r="O27" s="48">
        <f t="shared" si="1"/>
        <v>15.518870218921402</v>
      </c>
      <c r="P27" s="9"/>
    </row>
    <row r="28" spans="1:16">
      <c r="A28" s="12"/>
      <c r="B28" s="25">
        <v>331.39</v>
      </c>
      <c r="C28" s="20" t="s">
        <v>35</v>
      </c>
      <c r="D28" s="47">
        <v>0</v>
      </c>
      <c r="E28" s="47">
        <v>7048</v>
      </c>
      <c r="F28" s="47">
        <v>0</v>
      </c>
      <c r="G28" s="47">
        <v>836871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843919</v>
      </c>
      <c r="O28" s="48">
        <f t="shared" si="1"/>
        <v>3.0633714113551638</v>
      </c>
      <c r="P28" s="9"/>
    </row>
    <row r="29" spans="1:16">
      <c r="A29" s="12"/>
      <c r="B29" s="25">
        <v>331.49</v>
      </c>
      <c r="C29" s="20" t="s">
        <v>36</v>
      </c>
      <c r="D29" s="47">
        <v>0</v>
      </c>
      <c r="E29" s="47">
        <v>978489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978489</v>
      </c>
      <c r="O29" s="48">
        <f t="shared" si="1"/>
        <v>3.5518518115192368</v>
      </c>
      <c r="P29" s="9"/>
    </row>
    <row r="30" spans="1:16">
      <c r="A30" s="12"/>
      <c r="B30" s="25">
        <v>331.5</v>
      </c>
      <c r="C30" s="20" t="s">
        <v>32</v>
      </c>
      <c r="D30" s="47">
        <v>155765</v>
      </c>
      <c r="E30" s="47">
        <v>70272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226037</v>
      </c>
      <c r="O30" s="48">
        <f t="shared" si="1"/>
        <v>0.82049969690039826</v>
      </c>
      <c r="P30" s="9"/>
    </row>
    <row r="31" spans="1:16">
      <c r="A31" s="12"/>
      <c r="B31" s="25">
        <v>331.65</v>
      </c>
      <c r="C31" s="20" t="s">
        <v>37</v>
      </c>
      <c r="D31" s="47">
        <v>20110</v>
      </c>
      <c r="E31" s="47">
        <v>255297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275407</v>
      </c>
      <c r="O31" s="48">
        <f t="shared" si="1"/>
        <v>0.99970960517193186</v>
      </c>
      <c r="P31" s="9"/>
    </row>
    <row r="32" spans="1:16">
      <c r="A32" s="12"/>
      <c r="B32" s="25">
        <v>331.69</v>
      </c>
      <c r="C32" s="20" t="s">
        <v>38</v>
      </c>
      <c r="D32" s="47">
        <v>0</v>
      </c>
      <c r="E32" s="47">
        <v>1861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1861</v>
      </c>
      <c r="O32" s="48">
        <f t="shared" si="1"/>
        <v>6.7553096879344578E-3</v>
      </c>
      <c r="P32" s="9"/>
    </row>
    <row r="33" spans="1:16">
      <c r="A33" s="12"/>
      <c r="B33" s="25">
        <v>331.7</v>
      </c>
      <c r="C33" s="20" t="s">
        <v>33</v>
      </c>
      <c r="D33" s="47">
        <v>0</v>
      </c>
      <c r="E33" s="47">
        <v>6588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6588</v>
      </c>
      <c r="O33" s="48">
        <f t="shared" si="1"/>
        <v>2.391401409140903E-2</v>
      </c>
      <c r="P33" s="9"/>
    </row>
    <row r="34" spans="1:16">
      <c r="A34" s="12"/>
      <c r="B34" s="25">
        <v>333</v>
      </c>
      <c r="C34" s="20" t="s">
        <v>4</v>
      </c>
      <c r="D34" s="47">
        <v>0</v>
      </c>
      <c r="E34" s="47">
        <v>226179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226179</v>
      </c>
      <c r="O34" s="48">
        <f t="shared" si="1"/>
        <v>0.82101514772021911</v>
      </c>
      <c r="P34" s="9"/>
    </row>
    <row r="35" spans="1:16">
      <c r="A35" s="12"/>
      <c r="B35" s="25">
        <v>334.2</v>
      </c>
      <c r="C35" s="20" t="s">
        <v>34</v>
      </c>
      <c r="D35" s="47">
        <v>0</v>
      </c>
      <c r="E35" s="47">
        <v>822990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822990</v>
      </c>
      <c r="O35" s="48">
        <f t="shared" si="1"/>
        <v>2.9874004943971948</v>
      </c>
      <c r="P35" s="9"/>
    </row>
    <row r="36" spans="1:16">
      <c r="A36" s="12"/>
      <c r="B36" s="25">
        <v>334.39</v>
      </c>
      <c r="C36" s="20" t="s">
        <v>41</v>
      </c>
      <c r="D36" s="47">
        <v>0</v>
      </c>
      <c r="E36" s="47">
        <v>370340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0" si="7">SUM(D36:M36)</f>
        <v>370340</v>
      </c>
      <c r="O36" s="48">
        <f t="shared" si="1"/>
        <v>1.344310257834308</v>
      </c>
      <c r="P36" s="9"/>
    </row>
    <row r="37" spans="1:16">
      <c r="A37" s="12"/>
      <c r="B37" s="25">
        <v>334.5</v>
      </c>
      <c r="C37" s="20" t="s">
        <v>42</v>
      </c>
      <c r="D37" s="47">
        <v>25961</v>
      </c>
      <c r="E37" s="47">
        <v>779409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805370</v>
      </c>
      <c r="O37" s="48">
        <f t="shared" ref="O37:O68" si="8">(N37/O$110)</f>
        <v>2.9234410335151932</v>
      </c>
      <c r="P37" s="9"/>
    </row>
    <row r="38" spans="1:16">
      <c r="A38" s="12"/>
      <c r="B38" s="25">
        <v>334.61</v>
      </c>
      <c r="C38" s="20" t="s">
        <v>43</v>
      </c>
      <c r="D38" s="47">
        <v>0</v>
      </c>
      <c r="E38" s="47">
        <v>35022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35022</v>
      </c>
      <c r="O38" s="48">
        <f t="shared" si="8"/>
        <v>0.12712759585751779</v>
      </c>
      <c r="P38" s="9"/>
    </row>
    <row r="39" spans="1:16">
      <c r="A39" s="12"/>
      <c r="B39" s="25">
        <v>334.7</v>
      </c>
      <c r="C39" s="20" t="s">
        <v>44</v>
      </c>
      <c r="D39" s="47">
        <v>135250</v>
      </c>
      <c r="E39" s="47">
        <v>906508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1041758</v>
      </c>
      <c r="O39" s="48">
        <f t="shared" si="8"/>
        <v>3.7815141912322541</v>
      </c>
      <c r="P39" s="9"/>
    </row>
    <row r="40" spans="1:16">
      <c r="A40" s="12"/>
      <c r="B40" s="25">
        <v>334.83</v>
      </c>
      <c r="C40" s="20" t="s">
        <v>45</v>
      </c>
      <c r="D40" s="47">
        <v>0</v>
      </c>
      <c r="E40" s="47">
        <v>234273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234273</v>
      </c>
      <c r="O40" s="48">
        <f t="shared" si="8"/>
        <v>0.85039584445001037</v>
      </c>
      <c r="P40" s="9"/>
    </row>
    <row r="41" spans="1:16">
      <c r="A41" s="12"/>
      <c r="B41" s="25">
        <v>335.12</v>
      </c>
      <c r="C41" s="20" t="s">
        <v>46</v>
      </c>
      <c r="D41" s="47">
        <v>4103563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4103563</v>
      </c>
      <c r="O41" s="48">
        <f t="shared" si="8"/>
        <v>14.89566839814583</v>
      </c>
      <c r="P41" s="9"/>
    </row>
    <row r="42" spans="1:16">
      <c r="A42" s="12"/>
      <c r="B42" s="25">
        <v>335.13</v>
      </c>
      <c r="C42" s="20" t="s">
        <v>47</v>
      </c>
      <c r="D42" s="47">
        <v>60926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60926</v>
      </c>
      <c r="O42" s="48">
        <f t="shared" si="8"/>
        <v>0.22115744118597247</v>
      </c>
      <c r="P42" s="9"/>
    </row>
    <row r="43" spans="1:16">
      <c r="A43" s="12"/>
      <c r="B43" s="25">
        <v>335.14</v>
      </c>
      <c r="C43" s="20" t="s">
        <v>48</v>
      </c>
      <c r="D43" s="47">
        <v>42442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42442</v>
      </c>
      <c r="O43" s="48">
        <f t="shared" si="8"/>
        <v>0.15406171616083517</v>
      </c>
      <c r="P43" s="9"/>
    </row>
    <row r="44" spans="1:16">
      <c r="A44" s="12"/>
      <c r="B44" s="25">
        <v>335.15</v>
      </c>
      <c r="C44" s="20" t="s">
        <v>49</v>
      </c>
      <c r="D44" s="47">
        <v>86018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86018</v>
      </c>
      <c r="O44" s="48">
        <f t="shared" si="8"/>
        <v>0.31223977900953587</v>
      </c>
      <c r="P44" s="9"/>
    </row>
    <row r="45" spans="1:16">
      <c r="A45" s="12"/>
      <c r="B45" s="25">
        <v>335.16</v>
      </c>
      <c r="C45" s="20" t="s">
        <v>50</v>
      </c>
      <c r="D45" s="47">
        <v>223250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0.81038306707757535</v>
      </c>
      <c r="P45" s="9"/>
    </row>
    <row r="46" spans="1:16">
      <c r="A46" s="12"/>
      <c r="B46" s="25">
        <v>335.18</v>
      </c>
      <c r="C46" s="20" t="s">
        <v>51</v>
      </c>
      <c r="D46" s="47">
        <v>10288684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10288684</v>
      </c>
      <c r="O46" s="48">
        <f t="shared" si="8"/>
        <v>37.347257765339201</v>
      </c>
      <c r="P46" s="9"/>
    </row>
    <row r="47" spans="1:16">
      <c r="A47" s="12"/>
      <c r="B47" s="25">
        <v>335.22</v>
      </c>
      <c r="C47" s="20" t="s">
        <v>52</v>
      </c>
      <c r="D47" s="47">
        <v>0</v>
      </c>
      <c r="E47" s="47">
        <v>1361492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1361492</v>
      </c>
      <c r="O47" s="48">
        <f t="shared" si="8"/>
        <v>4.9421279407013765</v>
      </c>
      <c r="P47" s="9"/>
    </row>
    <row r="48" spans="1:16">
      <c r="A48" s="12"/>
      <c r="B48" s="25">
        <v>335.42</v>
      </c>
      <c r="C48" s="20" t="s">
        <v>53</v>
      </c>
      <c r="D48" s="47">
        <v>0</v>
      </c>
      <c r="E48" s="47">
        <v>528025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528025</v>
      </c>
      <c r="O48" s="48">
        <f t="shared" si="8"/>
        <v>1.9166966136333112</v>
      </c>
      <c r="P48" s="9"/>
    </row>
    <row r="49" spans="1:16">
      <c r="A49" s="12"/>
      <c r="B49" s="25">
        <v>335.49</v>
      </c>
      <c r="C49" s="20" t="s">
        <v>54</v>
      </c>
      <c r="D49" s="47">
        <v>0</v>
      </c>
      <c r="E49" s="47">
        <v>3366944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3366944</v>
      </c>
      <c r="O49" s="48">
        <f t="shared" si="8"/>
        <v>12.221789049937021</v>
      </c>
      <c r="P49" s="9"/>
    </row>
    <row r="50" spans="1:16">
      <c r="A50" s="12"/>
      <c r="B50" s="25">
        <v>335.8</v>
      </c>
      <c r="C50" s="20" t="s">
        <v>55</v>
      </c>
      <c r="D50" s="47">
        <v>0</v>
      </c>
      <c r="E50" s="47">
        <v>5958761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5958761</v>
      </c>
      <c r="O50" s="48">
        <f t="shared" si="8"/>
        <v>21.629917201174646</v>
      </c>
      <c r="P50" s="9"/>
    </row>
    <row r="51" spans="1:16">
      <c r="A51" s="12"/>
      <c r="B51" s="25">
        <v>337.2</v>
      </c>
      <c r="C51" s="20" t="s">
        <v>56</v>
      </c>
      <c r="D51" s="47">
        <v>0</v>
      </c>
      <c r="E51" s="47">
        <v>1175511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7" si="9">SUM(D51:M51)</f>
        <v>1175511</v>
      </c>
      <c r="O51" s="48">
        <f t="shared" si="8"/>
        <v>4.2670289342146814</v>
      </c>
      <c r="P51" s="9"/>
    </row>
    <row r="52" spans="1:16">
      <c r="A52" s="12"/>
      <c r="B52" s="25">
        <v>337.3</v>
      </c>
      <c r="C52" s="20" t="s">
        <v>57</v>
      </c>
      <c r="D52" s="47">
        <v>1119240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1119240</v>
      </c>
      <c r="O52" s="48">
        <f t="shared" si="8"/>
        <v>4.0627688420869221</v>
      </c>
      <c r="P52" s="9"/>
    </row>
    <row r="53" spans="1:16">
      <c r="A53" s="12"/>
      <c r="B53" s="25">
        <v>337.4</v>
      </c>
      <c r="C53" s="20" t="s">
        <v>58</v>
      </c>
      <c r="D53" s="47">
        <v>208513</v>
      </c>
      <c r="E53" s="47">
        <v>3878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212391</v>
      </c>
      <c r="O53" s="48">
        <f t="shared" si="8"/>
        <v>0.77096559910268003</v>
      </c>
      <c r="P53" s="9"/>
    </row>
    <row r="54" spans="1:16">
      <c r="A54" s="12"/>
      <c r="B54" s="25">
        <v>337.7</v>
      </c>
      <c r="C54" s="20" t="s">
        <v>59</v>
      </c>
      <c r="D54" s="47">
        <v>0</v>
      </c>
      <c r="E54" s="47">
        <v>1901590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1901590</v>
      </c>
      <c r="O54" s="48">
        <f t="shared" si="8"/>
        <v>6.9026487638255158</v>
      </c>
      <c r="P54" s="9"/>
    </row>
    <row r="55" spans="1:16">
      <c r="A55" s="12"/>
      <c r="B55" s="25">
        <v>339</v>
      </c>
      <c r="C55" s="20" t="s">
        <v>60</v>
      </c>
      <c r="D55" s="47">
        <v>21935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21935</v>
      </c>
      <c r="O55" s="48">
        <f t="shared" si="8"/>
        <v>7.9622631920925488E-2</v>
      </c>
      <c r="P55" s="9"/>
    </row>
    <row r="56" spans="1:16" ht="15.75">
      <c r="A56" s="29" t="s">
        <v>65</v>
      </c>
      <c r="B56" s="30"/>
      <c r="C56" s="31"/>
      <c r="D56" s="32">
        <f>SUM(D57:D88)</f>
        <v>4681937</v>
      </c>
      <c r="E56" s="32">
        <f t="shared" ref="E56:M56" si="10">SUM(E57:E88)</f>
        <v>13581781</v>
      </c>
      <c r="F56" s="32">
        <f t="shared" si="10"/>
        <v>0</v>
      </c>
      <c r="G56" s="32">
        <f t="shared" si="10"/>
        <v>857530</v>
      </c>
      <c r="H56" s="32">
        <f t="shared" si="10"/>
        <v>0</v>
      </c>
      <c r="I56" s="32">
        <f t="shared" si="10"/>
        <v>7665384</v>
      </c>
      <c r="J56" s="32">
        <f t="shared" si="10"/>
        <v>5941795</v>
      </c>
      <c r="K56" s="32">
        <f t="shared" si="10"/>
        <v>0</v>
      </c>
      <c r="L56" s="32">
        <f t="shared" si="10"/>
        <v>0</v>
      </c>
      <c r="M56" s="32">
        <f t="shared" si="10"/>
        <v>34600</v>
      </c>
      <c r="N56" s="32">
        <f t="shared" si="9"/>
        <v>32763027</v>
      </c>
      <c r="O56" s="46">
        <f t="shared" si="8"/>
        <v>118.92766990819894</v>
      </c>
      <c r="P56" s="10"/>
    </row>
    <row r="57" spans="1:16">
      <c r="A57" s="12"/>
      <c r="B57" s="25">
        <v>341.1</v>
      </c>
      <c r="C57" s="20" t="s">
        <v>68</v>
      </c>
      <c r="D57" s="47">
        <v>726185</v>
      </c>
      <c r="E57" s="47">
        <v>104719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830904</v>
      </c>
      <c r="O57" s="48">
        <f t="shared" si="8"/>
        <v>3.0161278027638327</v>
      </c>
      <c r="P57" s="9"/>
    </row>
    <row r="58" spans="1:16">
      <c r="A58" s="12"/>
      <c r="B58" s="25">
        <v>341.15</v>
      </c>
      <c r="C58" s="20" t="s">
        <v>69</v>
      </c>
      <c r="D58" s="47">
        <v>0</v>
      </c>
      <c r="E58" s="47">
        <v>310235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88" si="11">SUM(D58:M58)</f>
        <v>310235</v>
      </c>
      <c r="O58" s="48">
        <f t="shared" si="8"/>
        <v>1.1261329935713844</v>
      </c>
      <c r="P58" s="9"/>
    </row>
    <row r="59" spans="1:16">
      <c r="A59" s="12"/>
      <c r="B59" s="25">
        <v>341.16</v>
      </c>
      <c r="C59" s="20" t="s">
        <v>70</v>
      </c>
      <c r="D59" s="47">
        <v>326563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326563</v>
      </c>
      <c r="O59" s="48">
        <f t="shared" si="8"/>
        <v>1.1854025779800861</v>
      </c>
      <c r="P59" s="9"/>
    </row>
    <row r="60" spans="1:16">
      <c r="A60" s="12"/>
      <c r="B60" s="25">
        <v>341.2</v>
      </c>
      <c r="C60" s="20" t="s">
        <v>71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5941795</v>
      </c>
      <c r="K60" s="47">
        <v>0</v>
      </c>
      <c r="L60" s="47">
        <v>0</v>
      </c>
      <c r="M60" s="47">
        <v>0</v>
      </c>
      <c r="N60" s="47">
        <f t="shared" si="11"/>
        <v>5941795</v>
      </c>
      <c r="O60" s="48">
        <f t="shared" si="8"/>
        <v>21.568331718012104</v>
      </c>
      <c r="P60" s="9"/>
    </row>
    <row r="61" spans="1:16">
      <c r="A61" s="12"/>
      <c r="B61" s="25">
        <v>341.52</v>
      </c>
      <c r="C61" s="20" t="s">
        <v>72</v>
      </c>
      <c r="D61" s="47">
        <v>0</v>
      </c>
      <c r="E61" s="47">
        <v>518061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518061</v>
      </c>
      <c r="O61" s="48">
        <f t="shared" si="8"/>
        <v>1.8805279377974278</v>
      </c>
      <c r="P61" s="9"/>
    </row>
    <row r="62" spans="1:16">
      <c r="A62" s="12"/>
      <c r="B62" s="25">
        <v>341.53</v>
      </c>
      <c r="C62" s="20" t="s">
        <v>73</v>
      </c>
      <c r="D62" s="47">
        <v>773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773</v>
      </c>
      <c r="O62" s="48">
        <f t="shared" si="8"/>
        <v>2.8059400262081331E-3</v>
      </c>
      <c r="P62" s="9"/>
    </row>
    <row r="63" spans="1:16">
      <c r="A63" s="12"/>
      <c r="B63" s="25">
        <v>341.55</v>
      </c>
      <c r="C63" s="20" t="s">
        <v>74</v>
      </c>
      <c r="D63" s="47">
        <v>15911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15911</v>
      </c>
      <c r="O63" s="48">
        <f t="shared" si="8"/>
        <v>5.7755901367396646E-2</v>
      </c>
      <c r="P63" s="9"/>
    </row>
    <row r="64" spans="1:16">
      <c r="A64" s="12"/>
      <c r="B64" s="25">
        <v>341.9</v>
      </c>
      <c r="C64" s="20" t="s">
        <v>76</v>
      </c>
      <c r="D64" s="47">
        <v>346306</v>
      </c>
      <c r="E64" s="47">
        <v>28141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374447</v>
      </c>
      <c r="O64" s="48">
        <f t="shared" si="8"/>
        <v>1.3592184023202547</v>
      </c>
      <c r="P64" s="9"/>
    </row>
    <row r="65" spans="1:16">
      <c r="A65" s="12"/>
      <c r="B65" s="25">
        <v>342.1</v>
      </c>
      <c r="C65" s="20" t="s">
        <v>77</v>
      </c>
      <c r="D65" s="47">
        <v>1706815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1706815</v>
      </c>
      <c r="O65" s="48">
        <f t="shared" si="8"/>
        <v>6.1956281058634346</v>
      </c>
      <c r="P65" s="9"/>
    </row>
    <row r="66" spans="1:16">
      <c r="A66" s="12"/>
      <c r="B66" s="25">
        <v>342.3</v>
      </c>
      <c r="C66" s="20" t="s">
        <v>78</v>
      </c>
      <c r="D66" s="47">
        <v>0</v>
      </c>
      <c r="E66" s="47">
        <v>415626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415626</v>
      </c>
      <c r="O66" s="48">
        <f t="shared" si="8"/>
        <v>1.5086955101329644</v>
      </c>
      <c r="P66" s="9"/>
    </row>
    <row r="67" spans="1:16">
      <c r="A67" s="12"/>
      <c r="B67" s="25">
        <v>342.6</v>
      </c>
      <c r="C67" s="20" t="s">
        <v>79</v>
      </c>
      <c r="D67" s="47">
        <v>0</v>
      </c>
      <c r="E67" s="47">
        <v>9179530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9179530</v>
      </c>
      <c r="O67" s="48">
        <f t="shared" si="8"/>
        <v>33.321100451200962</v>
      </c>
      <c r="P67" s="9"/>
    </row>
    <row r="68" spans="1:16">
      <c r="A68" s="12"/>
      <c r="B68" s="25">
        <v>342.9</v>
      </c>
      <c r="C68" s="20" t="s">
        <v>80</v>
      </c>
      <c r="D68" s="47">
        <v>0</v>
      </c>
      <c r="E68" s="47">
        <v>672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672</v>
      </c>
      <c r="O68" s="48">
        <f t="shared" si="8"/>
        <v>2.4393165557721418E-3</v>
      </c>
      <c r="P68" s="9"/>
    </row>
    <row r="69" spans="1:16">
      <c r="A69" s="12"/>
      <c r="B69" s="25">
        <v>343.4</v>
      </c>
      <c r="C69" s="20" t="s">
        <v>81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7665384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7665384</v>
      </c>
      <c r="O69" s="48">
        <f t="shared" ref="O69:O100" si="12">(N69/O$110)</f>
        <v>27.824848359450719</v>
      </c>
      <c r="P69" s="9"/>
    </row>
    <row r="70" spans="1:16">
      <c r="A70" s="12"/>
      <c r="B70" s="25">
        <v>343.5</v>
      </c>
      <c r="C70" s="20" t="s">
        <v>145</v>
      </c>
      <c r="D70" s="47">
        <v>0</v>
      </c>
      <c r="E70" s="47">
        <v>28753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28753</v>
      </c>
      <c r="O70" s="48">
        <f t="shared" si="12"/>
        <v>0.10437153114303034</v>
      </c>
      <c r="P70" s="9"/>
    </row>
    <row r="71" spans="1:16">
      <c r="A71" s="12"/>
      <c r="B71" s="25">
        <v>343.6</v>
      </c>
      <c r="C71" s="20" t="s">
        <v>146</v>
      </c>
      <c r="D71" s="47">
        <v>0</v>
      </c>
      <c r="E71" s="47">
        <v>656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656</v>
      </c>
      <c r="O71" s="48">
        <f t="shared" si="12"/>
        <v>2.3812375901585193E-3</v>
      </c>
      <c r="P71" s="9"/>
    </row>
    <row r="72" spans="1:16">
      <c r="A72" s="12"/>
      <c r="B72" s="25">
        <v>343.9</v>
      </c>
      <c r="C72" s="20" t="s">
        <v>82</v>
      </c>
      <c r="D72" s="47">
        <v>375</v>
      </c>
      <c r="E72" s="47">
        <v>147019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147394</v>
      </c>
      <c r="O72" s="48">
        <f t="shared" si="12"/>
        <v>0.53503069110339141</v>
      </c>
      <c r="P72" s="9"/>
    </row>
    <row r="73" spans="1:16">
      <c r="A73" s="12"/>
      <c r="B73" s="25">
        <v>344.5</v>
      </c>
      <c r="C73" s="20" t="s">
        <v>83</v>
      </c>
      <c r="D73" s="47">
        <v>177842</v>
      </c>
      <c r="E73" s="47">
        <v>76932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254774</v>
      </c>
      <c r="O73" s="48">
        <f t="shared" si="12"/>
        <v>0.92481314907781498</v>
      </c>
      <c r="P73" s="9"/>
    </row>
    <row r="74" spans="1:16">
      <c r="A74" s="12"/>
      <c r="B74" s="25">
        <v>344.9</v>
      </c>
      <c r="C74" s="20" t="s">
        <v>84</v>
      </c>
      <c r="D74" s="47">
        <v>0</v>
      </c>
      <c r="E74" s="47">
        <v>86234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86234</v>
      </c>
      <c r="O74" s="48">
        <f t="shared" si="12"/>
        <v>0.31302384504531972</v>
      </c>
      <c r="P74" s="9"/>
    </row>
    <row r="75" spans="1:16">
      <c r="A75" s="12"/>
      <c r="B75" s="25">
        <v>345.1</v>
      </c>
      <c r="C75" s="20" t="s">
        <v>85</v>
      </c>
      <c r="D75" s="47">
        <v>0</v>
      </c>
      <c r="E75" s="47">
        <v>38880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34600</v>
      </c>
      <c r="N75" s="47">
        <f t="shared" si="11"/>
        <v>73480</v>
      </c>
      <c r="O75" s="48">
        <f t="shared" si="12"/>
        <v>0.26672764958056094</v>
      </c>
      <c r="P75" s="9"/>
    </row>
    <row r="76" spans="1:16">
      <c r="A76" s="12"/>
      <c r="B76" s="25">
        <v>347.1</v>
      </c>
      <c r="C76" s="20" t="s">
        <v>86</v>
      </c>
      <c r="D76" s="47">
        <v>159117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159117</v>
      </c>
      <c r="O76" s="48">
        <f t="shared" si="12"/>
        <v>0.57758442322142245</v>
      </c>
      <c r="P76" s="9"/>
    </row>
    <row r="77" spans="1:16">
      <c r="A77" s="12"/>
      <c r="B77" s="25">
        <v>347.2</v>
      </c>
      <c r="C77" s="20" t="s">
        <v>87</v>
      </c>
      <c r="D77" s="47">
        <v>0</v>
      </c>
      <c r="E77" s="47">
        <v>45425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45425</v>
      </c>
      <c r="O77" s="48">
        <f t="shared" si="12"/>
        <v>0.16488981331242492</v>
      </c>
      <c r="P77" s="9"/>
    </row>
    <row r="78" spans="1:16">
      <c r="A78" s="12"/>
      <c r="B78" s="25">
        <v>348.82</v>
      </c>
      <c r="C78" s="20" t="s">
        <v>88</v>
      </c>
      <c r="D78" s="47">
        <v>39691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39691</v>
      </c>
      <c r="O78" s="48">
        <f t="shared" si="12"/>
        <v>0.14407576401064298</v>
      </c>
      <c r="P78" s="9"/>
    </row>
    <row r="79" spans="1:16">
      <c r="A79" s="12"/>
      <c r="B79" s="25">
        <v>348.87</v>
      </c>
      <c r="C79" s="20" t="s">
        <v>89</v>
      </c>
      <c r="D79" s="47">
        <v>0</v>
      </c>
      <c r="E79" s="47">
        <v>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50</v>
      </c>
      <c r="O79" s="48">
        <f t="shared" si="12"/>
        <v>1.8149676754257007E-4</v>
      </c>
      <c r="P79" s="9"/>
    </row>
    <row r="80" spans="1:16">
      <c r="A80" s="12"/>
      <c r="B80" s="25">
        <v>348.88</v>
      </c>
      <c r="C80" s="20" t="s">
        <v>90</v>
      </c>
      <c r="D80" s="47">
        <v>0</v>
      </c>
      <c r="E80" s="47">
        <v>1118166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1118166</v>
      </c>
      <c r="O80" s="48">
        <f t="shared" si="12"/>
        <v>4.0588702915201083</v>
      </c>
      <c r="P80" s="9"/>
    </row>
    <row r="81" spans="1:16">
      <c r="A81" s="12"/>
      <c r="B81" s="25">
        <v>348.92099999999999</v>
      </c>
      <c r="C81" s="20" t="s">
        <v>91</v>
      </c>
      <c r="D81" s="47">
        <v>0</v>
      </c>
      <c r="E81" s="47">
        <v>66283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66283</v>
      </c>
      <c r="O81" s="48">
        <f t="shared" si="12"/>
        <v>0.24060300486048344</v>
      </c>
      <c r="P81" s="9"/>
    </row>
    <row r="82" spans="1:16">
      <c r="A82" s="12"/>
      <c r="B82" s="25">
        <v>348.92200000000003</v>
      </c>
      <c r="C82" s="20" t="s">
        <v>92</v>
      </c>
      <c r="D82" s="47">
        <v>0</v>
      </c>
      <c r="E82" s="47">
        <v>66283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66283</v>
      </c>
      <c r="O82" s="48">
        <f t="shared" si="12"/>
        <v>0.24060300486048344</v>
      </c>
      <c r="P82" s="9"/>
    </row>
    <row r="83" spans="1:16">
      <c r="A83" s="12"/>
      <c r="B83" s="25">
        <v>348.923</v>
      </c>
      <c r="C83" s="20" t="s">
        <v>93</v>
      </c>
      <c r="D83" s="47">
        <v>0</v>
      </c>
      <c r="E83" s="47">
        <v>66283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66283</v>
      </c>
      <c r="O83" s="48">
        <f t="shared" si="12"/>
        <v>0.24060300486048344</v>
      </c>
      <c r="P83" s="9"/>
    </row>
    <row r="84" spans="1:16">
      <c r="A84" s="12"/>
      <c r="B84" s="25">
        <v>348.92399999999998</v>
      </c>
      <c r="C84" s="20" t="s">
        <v>94</v>
      </c>
      <c r="D84" s="47">
        <v>0</v>
      </c>
      <c r="E84" s="47">
        <v>66283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66283</v>
      </c>
      <c r="O84" s="48">
        <f t="shared" si="12"/>
        <v>0.24060300486048344</v>
      </c>
      <c r="P84" s="9"/>
    </row>
    <row r="85" spans="1:16">
      <c r="A85" s="12"/>
      <c r="B85" s="25">
        <v>348.93</v>
      </c>
      <c r="C85" s="20" t="s">
        <v>95</v>
      </c>
      <c r="D85" s="47">
        <v>1102454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1102454</v>
      </c>
      <c r="O85" s="48">
        <f t="shared" si="12"/>
        <v>4.0018367472875305</v>
      </c>
      <c r="P85" s="9"/>
    </row>
    <row r="86" spans="1:16">
      <c r="A86" s="12"/>
      <c r="B86" s="25">
        <v>348.93099999999998</v>
      </c>
      <c r="C86" s="20" t="s">
        <v>96</v>
      </c>
      <c r="D86" s="47">
        <v>0</v>
      </c>
      <c r="E86" s="47">
        <v>141255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141255</v>
      </c>
      <c r="O86" s="48">
        <f t="shared" si="12"/>
        <v>0.51274651798451465</v>
      </c>
      <c r="P86" s="9"/>
    </row>
    <row r="87" spans="1:16">
      <c r="A87" s="12"/>
      <c r="B87" s="25">
        <v>348.99</v>
      </c>
      <c r="C87" s="20" t="s">
        <v>147</v>
      </c>
      <c r="D87" s="47">
        <v>0</v>
      </c>
      <c r="E87" s="47">
        <v>51079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51079</v>
      </c>
      <c r="O87" s="48">
        <f t="shared" si="12"/>
        <v>0.18541346778613874</v>
      </c>
      <c r="P87" s="9"/>
    </row>
    <row r="88" spans="1:16">
      <c r="A88" s="12"/>
      <c r="B88" s="25">
        <v>349</v>
      </c>
      <c r="C88" s="20" t="s">
        <v>1</v>
      </c>
      <c r="D88" s="47">
        <v>79905</v>
      </c>
      <c r="E88" s="47">
        <v>1025216</v>
      </c>
      <c r="F88" s="47">
        <v>0</v>
      </c>
      <c r="G88" s="47">
        <v>857530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1962651</v>
      </c>
      <c r="O88" s="48">
        <f t="shared" si="12"/>
        <v>7.1242962462838539</v>
      </c>
      <c r="P88" s="9"/>
    </row>
    <row r="89" spans="1:16" ht="15.75">
      <c r="A89" s="29" t="s">
        <v>66</v>
      </c>
      <c r="B89" s="30"/>
      <c r="C89" s="31"/>
      <c r="D89" s="32">
        <f t="shared" ref="D89:M89" si="13">SUM(D90:D96)</f>
        <v>0</v>
      </c>
      <c r="E89" s="32">
        <f t="shared" si="13"/>
        <v>1000842</v>
      </c>
      <c r="F89" s="32">
        <f t="shared" si="13"/>
        <v>0</v>
      </c>
      <c r="G89" s="32">
        <f t="shared" si="13"/>
        <v>0</v>
      </c>
      <c r="H89" s="32">
        <f t="shared" si="13"/>
        <v>0</v>
      </c>
      <c r="I89" s="32">
        <f t="shared" si="13"/>
        <v>0</v>
      </c>
      <c r="J89" s="32">
        <f t="shared" si="13"/>
        <v>0</v>
      </c>
      <c r="K89" s="32">
        <f t="shared" si="13"/>
        <v>0</v>
      </c>
      <c r="L89" s="32">
        <f t="shared" si="13"/>
        <v>0</v>
      </c>
      <c r="M89" s="32">
        <f t="shared" si="13"/>
        <v>0</v>
      </c>
      <c r="N89" s="32">
        <f>SUM(D89:M89)</f>
        <v>1000842</v>
      </c>
      <c r="O89" s="46">
        <f t="shared" si="12"/>
        <v>3.6329917564168182</v>
      </c>
      <c r="P89" s="10"/>
    </row>
    <row r="90" spans="1:16">
      <c r="A90" s="13"/>
      <c r="B90" s="40">
        <v>351.1</v>
      </c>
      <c r="C90" s="21" t="s">
        <v>113</v>
      </c>
      <c r="D90" s="47">
        <v>0</v>
      </c>
      <c r="E90" s="47">
        <v>131247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131247</v>
      </c>
      <c r="O90" s="48">
        <f t="shared" si="12"/>
        <v>0.47641812499319386</v>
      </c>
      <c r="P90" s="9"/>
    </row>
    <row r="91" spans="1:16">
      <c r="A91" s="13"/>
      <c r="B91" s="40">
        <v>351.3</v>
      </c>
      <c r="C91" s="21" t="s">
        <v>117</v>
      </c>
      <c r="D91" s="47">
        <v>0</v>
      </c>
      <c r="E91" s="47">
        <v>825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4">SUM(D91:M91)</f>
        <v>825</v>
      </c>
      <c r="O91" s="48">
        <f t="shared" si="12"/>
        <v>2.9946966644524061E-3</v>
      </c>
      <c r="P91" s="9"/>
    </row>
    <row r="92" spans="1:16">
      <c r="A92" s="13"/>
      <c r="B92" s="40">
        <v>351.7</v>
      </c>
      <c r="C92" s="21" t="s">
        <v>114</v>
      </c>
      <c r="D92" s="47">
        <v>0</v>
      </c>
      <c r="E92" s="47">
        <v>315541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315541</v>
      </c>
      <c r="O92" s="48">
        <f t="shared" si="12"/>
        <v>1.145393430543002</v>
      </c>
      <c r="P92" s="9"/>
    </row>
    <row r="93" spans="1:16">
      <c r="A93" s="13"/>
      <c r="B93" s="40">
        <v>351.8</v>
      </c>
      <c r="C93" s="21" t="s">
        <v>115</v>
      </c>
      <c r="D93" s="47">
        <v>0</v>
      </c>
      <c r="E93" s="47">
        <v>292387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292387</v>
      </c>
      <c r="O93" s="48">
        <f t="shared" si="12"/>
        <v>1.0613459074293887</v>
      </c>
      <c r="P93" s="9"/>
    </row>
    <row r="94" spans="1:16">
      <c r="A94" s="13"/>
      <c r="B94" s="40">
        <v>351.9</v>
      </c>
      <c r="C94" s="21" t="s">
        <v>120</v>
      </c>
      <c r="D94" s="47">
        <v>0</v>
      </c>
      <c r="E94" s="47">
        <v>124780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124780</v>
      </c>
      <c r="O94" s="48">
        <f t="shared" si="12"/>
        <v>0.45294333307923784</v>
      </c>
      <c r="P94" s="9"/>
    </row>
    <row r="95" spans="1:16">
      <c r="A95" s="13"/>
      <c r="B95" s="40">
        <v>354</v>
      </c>
      <c r="C95" s="21" t="s">
        <v>118</v>
      </c>
      <c r="D95" s="47">
        <v>0</v>
      </c>
      <c r="E95" s="47">
        <v>104362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104362</v>
      </c>
      <c r="O95" s="48">
        <f t="shared" si="12"/>
        <v>0.37882731308555395</v>
      </c>
      <c r="P95" s="9"/>
    </row>
    <row r="96" spans="1:16">
      <c r="A96" s="13"/>
      <c r="B96" s="40">
        <v>359</v>
      </c>
      <c r="C96" s="21" t="s">
        <v>119</v>
      </c>
      <c r="D96" s="47">
        <v>0</v>
      </c>
      <c r="E96" s="47">
        <v>31700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31700</v>
      </c>
      <c r="O96" s="48">
        <f t="shared" si="12"/>
        <v>0.11506895062198942</v>
      </c>
      <c r="P96" s="9"/>
    </row>
    <row r="97" spans="1:119" ht="15.75">
      <c r="A97" s="29" t="s">
        <v>5</v>
      </c>
      <c r="B97" s="30"/>
      <c r="C97" s="31"/>
      <c r="D97" s="32">
        <f t="shared" ref="D97:M97" si="15">SUM(D98:D105)</f>
        <v>1298184</v>
      </c>
      <c r="E97" s="32">
        <f t="shared" si="15"/>
        <v>3830695</v>
      </c>
      <c r="F97" s="32">
        <f t="shared" si="15"/>
        <v>0</v>
      </c>
      <c r="G97" s="32">
        <f t="shared" si="15"/>
        <v>3459049</v>
      </c>
      <c r="H97" s="32">
        <f t="shared" si="15"/>
        <v>0</v>
      </c>
      <c r="I97" s="32">
        <f t="shared" si="15"/>
        <v>731784</v>
      </c>
      <c r="J97" s="32">
        <f t="shared" si="15"/>
        <v>368502</v>
      </c>
      <c r="K97" s="32">
        <f t="shared" si="15"/>
        <v>0</v>
      </c>
      <c r="L97" s="32">
        <f t="shared" si="15"/>
        <v>0</v>
      </c>
      <c r="M97" s="32">
        <f t="shared" si="15"/>
        <v>5764</v>
      </c>
      <c r="N97" s="32">
        <f>SUM(D97:M97)</f>
        <v>9693978</v>
      </c>
      <c r="O97" s="46">
        <f t="shared" si="12"/>
        <v>35.188513432575768</v>
      </c>
      <c r="P97" s="10"/>
    </row>
    <row r="98" spans="1:119">
      <c r="A98" s="12"/>
      <c r="B98" s="25">
        <v>361.1</v>
      </c>
      <c r="C98" s="20" t="s">
        <v>121</v>
      </c>
      <c r="D98" s="47">
        <v>815316</v>
      </c>
      <c r="E98" s="47">
        <v>1352174</v>
      </c>
      <c r="F98" s="47">
        <v>0</v>
      </c>
      <c r="G98" s="47">
        <v>3238823</v>
      </c>
      <c r="H98" s="47">
        <v>0</v>
      </c>
      <c r="I98" s="47">
        <v>468831</v>
      </c>
      <c r="J98" s="47">
        <v>248964</v>
      </c>
      <c r="K98" s="47">
        <v>0</v>
      </c>
      <c r="L98" s="47">
        <v>0</v>
      </c>
      <c r="M98" s="47">
        <v>5764</v>
      </c>
      <c r="N98" s="47">
        <f>SUM(D98:M98)</f>
        <v>6129872</v>
      </c>
      <c r="O98" s="48">
        <f t="shared" si="12"/>
        <v>22.251039068994181</v>
      </c>
      <c r="P98" s="9"/>
    </row>
    <row r="99" spans="1:119">
      <c r="A99" s="12"/>
      <c r="B99" s="25">
        <v>361.2</v>
      </c>
      <c r="C99" s="20" t="s">
        <v>148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26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5" si="16">SUM(D99:M99)</f>
        <v>26</v>
      </c>
      <c r="O99" s="48">
        <f t="shared" si="12"/>
        <v>9.4378319122136441E-5</v>
      </c>
      <c r="P99" s="9"/>
    </row>
    <row r="100" spans="1:119">
      <c r="A100" s="12"/>
      <c r="B100" s="25">
        <v>361.3</v>
      </c>
      <c r="C100" s="20" t="s">
        <v>122</v>
      </c>
      <c r="D100" s="47">
        <v>41294</v>
      </c>
      <c r="E100" s="47">
        <v>250940</v>
      </c>
      <c r="F100" s="47">
        <v>0</v>
      </c>
      <c r="G100" s="47">
        <v>78032</v>
      </c>
      <c r="H100" s="47">
        <v>0</v>
      </c>
      <c r="I100" s="47">
        <v>14639</v>
      </c>
      <c r="J100" s="47">
        <v>15549</v>
      </c>
      <c r="K100" s="47">
        <v>0</v>
      </c>
      <c r="L100" s="47">
        <v>0</v>
      </c>
      <c r="M100" s="47">
        <v>0</v>
      </c>
      <c r="N100" s="47">
        <f t="shared" si="16"/>
        <v>400454</v>
      </c>
      <c r="O100" s="48">
        <f t="shared" si="12"/>
        <v>1.4536221309898472</v>
      </c>
      <c r="P100" s="9"/>
    </row>
    <row r="101" spans="1:119">
      <c r="A101" s="12"/>
      <c r="B101" s="25">
        <v>362</v>
      </c>
      <c r="C101" s="20" t="s">
        <v>123</v>
      </c>
      <c r="D101" s="47">
        <v>35877</v>
      </c>
      <c r="E101" s="47">
        <v>1680789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1716666</v>
      </c>
      <c r="O101" s="48">
        <f t="shared" ref="O101:O108" si="17">(N101/O$110)</f>
        <v>6.2313865990046713</v>
      </c>
      <c r="P101" s="9"/>
    </row>
    <row r="102" spans="1:119">
      <c r="A102" s="12"/>
      <c r="B102" s="25">
        <v>364</v>
      </c>
      <c r="C102" s="20" t="s">
        <v>124</v>
      </c>
      <c r="D102" s="47">
        <v>137776</v>
      </c>
      <c r="E102" s="47">
        <v>0</v>
      </c>
      <c r="F102" s="47">
        <v>0</v>
      </c>
      <c r="G102" s="47">
        <v>59775</v>
      </c>
      <c r="H102" s="47">
        <v>0</v>
      </c>
      <c r="I102" s="47">
        <v>157251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354802</v>
      </c>
      <c r="O102" s="48">
        <f t="shared" si="17"/>
        <v>1.287908322352779</v>
      </c>
      <c r="P102" s="9"/>
    </row>
    <row r="103" spans="1:119">
      <c r="A103" s="12"/>
      <c r="B103" s="25">
        <v>365</v>
      </c>
      <c r="C103" s="20" t="s">
        <v>125</v>
      </c>
      <c r="D103" s="47">
        <v>245552</v>
      </c>
      <c r="E103" s="47">
        <v>18348</v>
      </c>
      <c r="F103" s="47">
        <v>0</v>
      </c>
      <c r="G103" s="47">
        <v>0</v>
      </c>
      <c r="H103" s="47">
        <v>0</v>
      </c>
      <c r="I103" s="47">
        <v>91000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354900</v>
      </c>
      <c r="O103" s="48">
        <f t="shared" si="17"/>
        <v>1.2882640560171623</v>
      </c>
      <c r="P103" s="9"/>
    </row>
    <row r="104" spans="1:119">
      <c r="A104" s="12"/>
      <c r="B104" s="25">
        <v>366</v>
      </c>
      <c r="C104" s="20" t="s">
        <v>126</v>
      </c>
      <c r="D104" s="47">
        <v>0</v>
      </c>
      <c r="E104" s="47">
        <v>228847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228847</v>
      </c>
      <c r="O104" s="48">
        <f t="shared" si="17"/>
        <v>0.83069981523629066</v>
      </c>
      <c r="P104" s="9"/>
    </row>
    <row r="105" spans="1:119">
      <c r="A105" s="12"/>
      <c r="B105" s="25">
        <v>369.9</v>
      </c>
      <c r="C105" s="20" t="s">
        <v>127</v>
      </c>
      <c r="D105" s="47">
        <v>22369</v>
      </c>
      <c r="E105" s="47">
        <v>299597</v>
      </c>
      <c r="F105" s="47">
        <v>0</v>
      </c>
      <c r="G105" s="47">
        <v>82419</v>
      </c>
      <c r="H105" s="47">
        <v>0</v>
      </c>
      <c r="I105" s="47">
        <v>37</v>
      </c>
      <c r="J105" s="47">
        <v>103989</v>
      </c>
      <c r="K105" s="47">
        <v>0</v>
      </c>
      <c r="L105" s="47">
        <v>0</v>
      </c>
      <c r="M105" s="47">
        <v>0</v>
      </c>
      <c r="N105" s="47">
        <f t="shared" si="16"/>
        <v>508411</v>
      </c>
      <c r="O105" s="48">
        <f t="shared" si="17"/>
        <v>1.8454990616617117</v>
      </c>
      <c r="P105" s="9"/>
    </row>
    <row r="106" spans="1:119" ht="15.75">
      <c r="A106" s="29" t="s">
        <v>67</v>
      </c>
      <c r="B106" s="30"/>
      <c r="C106" s="31"/>
      <c r="D106" s="32">
        <f t="shared" ref="D106:M106" si="18">SUM(D107:D107)</f>
        <v>61415815</v>
      </c>
      <c r="E106" s="32">
        <f t="shared" si="18"/>
        <v>18032963</v>
      </c>
      <c r="F106" s="32">
        <f t="shared" si="18"/>
        <v>9391043</v>
      </c>
      <c r="G106" s="32">
        <f t="shared" si="18"/>
        <v>5091814</v>
      </c>
      <c r="H106" s="32">
        <f t="shared" si="18"/>
        <v>0</v>
      </c>
      <c r="I106" s="32">
        <f t="shared" si="18"/>
        <v>1357650</v>
      </c>
      <c r="J106" s="32">
        <f t="shared" si="18"/>
        <v>0</v>
      </c>
      <c r="K106" s="32">
        <f t="shared" si="18"/>
        <v>0</v>
      </c>
      <c r="L106" s="32">
        <f t="shared" si="18"/>
        <v>0</v>
      </c>
      <c r="M106" s="32">
        <f t="shared" si="18"/>
        <v>0</v>
      </c>
      <c r="N106" s="32">
        <f>SUM(D106:M106)</f>
        <v>95289285</v>
      </c>
      <c r="O106" s="46">
        <f t="shared" si="17"/>
        <v>345.89394417885416</v>
      </c>
      <c r="P106" s="9"/>
    </row>
    <row r="107" spans="1:119" ht="15.75" thickBot="1">
      <c r="A107" s="12"/>
      <c r="B107" s="25">
        <v>381</v>
      </c>
      <c r="C107" s="20" t="s">
        <v>128</v>
      </c>
      <c r="D107" s="47">
        <v>61415815</v>
      </c>
      <c r="E107" s="47">
        <v>18032963</v>
      </c>
      <c r="F107" s="47">
        <v>9391043</v>
      </c>
      <c r="G107" s="47">
        <v>5091814</v>
      </c>
      <c r="H107" s="47">
        <v>0</v>
      </c>
      <c r="I107" s="47">
        <v>1357650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95289285</v>
      </c>
      <c r="O107" s="48">
        <f t="shared" si="17"/>
        <v>345.89394417885416</v>
      </c>
      <c r="P107" s="9"/>
    </row>
    <row r="108" spans="1:119" ht="16.5" thickBot="1">
      <c r="A108" s="14" t="s">
        <v>97</v>
      </c>
      <c r="B108" s="23"/>
      <c r="C108" s="22"/>
      <c r="D108" s="15">
        <f t="shared" ref="D108:M108" si="19">SUM(D5,D18,D25,D56,D89,D97,D106)</f>
        <v>139229737</v>
      </c>
      <c r="E108" s="15">
        <f t="shared" si="19"/>
        <v>152979891</v>
      </c>
      <c r="F108" s="15">
        <f t="shared" si="19"/>
        <v>9391043</v>
      </c>
      <c r="G108" s="15">
        <f t="shared" si="19"/>
        <v>13629880</v>
      </c>
      <c r="H108" s="15">
        <f t="shared" si="19"/>
        <v>0</v>
      </c>
      <c r="I108" s="15">
        <f t="shared" si="19"/>
        <v>11195912</v>
      </c>
      <c r="J108" s="15">
        <f t="shared" si="19"/>
        <v>6310297</v>
      </c>
      <c r="K108" s="15">
        <f t="shared" si="19"/>
        <v>0</v>
      </c>
      <c r="L108" s="15">
        <f t="shared" si="19"/>
        <v>0</v>
      </c>
      <c r="M108" s="15">
        <f t="shared" si="19"/>
        <v>40364</v>
      </c>
      <c r="N108" s="15">
        <f>SUM(D108:M108)</f>
        <v>332777124</v>
      </c>
      <c r="O108" s="38">
        <f t="shared" si="17"/>
        <v>1207.9594463622602</v>
      </c>
      <c r="P108" s="6"/>
      <c r="Q108" s="2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</row>
    <row r="109" spans="1:119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</row>
    <row r="110" spans="1:119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9" t="s">
        <v>149</v>
      </c>
      <c r="M110" s="49"/>
      <c r="N110" s="49"/>
      <c r="O110" s="44">
        <v>275487</v>
      </c>
    </row>
    <row r="111" spans="1:119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</row>
    <row r="112" spans="1:119" ht="15.75" customHeight="1" thickBot="1">
      <c r="A112" s="53" t="s">
        <v>158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</sheetData>
  <mergeCells count="10">
    <mergeCell ref="A112:O112"/>
    <mergeCell ref="L110:N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SUM(D6:D18)</f>
        <v>60650745</v>
      </c>
      <c r="E5" s="27">
        <f t="shared" ref="E5:M5" si="0">SUM(E6:E18)</f>
        <v>85419224</v>
      </c>
      <c r="F5" s="27">
        <f t="shared" si="0"/>
        <v>0</v>
      </c>
      <c r="G5" s="27">
        <f t="shared" si="0"/>
        <v>3450958</v>
      </c>
      <c r="H5" s="27">
        <f t="shared" si="0"/>
        <v>0</v>
      </c>
      <c r="I5" s="27">
        <f t="shared" si="0"/>
        <v>1426286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150947213</v>
      </c>
      <c r="O5" s="33">
        <f t="shared" ref="O5:O36" si="1">(N5/O$129)</f>
        <v>549.29244950018744</v>
      </c>
      <c r="P5" s="6"/>
    </row>
    <row r="6" spans="1:133">
      <c r="A6" s="12"/>
      <c r="B6" s="25">
        <v>311</v>
      </c>
      <c r="C6" s="20" t="s">
        <v>3</v>
      </c>
      <c r="D6" s="47">
        <v>55030541</v>
      </c>
      <c r="E6" s="47">
        <v>70707188</v>
      </c>
      <c r="F6" s="47">
        <v>0</v>
      </c>
      <c r="G6" s="47">
        <v>0</v>
      </c>
      <c r="H6" s="47">
        <v>0</v>
      </c>
      <c r="I6" s="47">
        <v>12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125737741</v>
      </c>
      <c r="O6" s="48">
        <f t="shared" si="1"/>
        <v>457.55592551755257</v>
      </c>
      <c r="P6" s="9"/>
    </row>
    <row r="7" spans="1:133">
      <c r="A7" s="12"/>
      <c r="B7" s="25">
        <v>312.10000000000002</v>
      </c>
      <c r="C7" s="20" t="s">
        <v>12</v>
      </c>
      <c r="D7" s="47">
        <v>32439</v>
      </c>
      <c r="E7" s="47">
        <v>3146605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3179044</v>
      </c>
      <c r="O7" s="48">
        <f t="shared" si="1"/>
        <v>11.568447214913956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1330387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1330387</v>
      </c>
      <c r="O8" s="48">
        <f t="shared" si="1"/>
        <v>4.8412389966630638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3443469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3443469</v>
      </c>
      <c r="O9" s="48">
        <f t="shared" si="1"/>
        <v>12.530681979454373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3450958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3450958</v>
      </c>
      <c r="O10" s="48">
        <f t="shared" si="1"/>
        <v>12.557934229247861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4670579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4670579</v>
      </c>
      <c r="O11" s="48">
        <f t="shared" si="1"/>
        <v>16.996099023664225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737853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737853</v>
      </c>
      <c r="O12" s="48">
        <f t="shared" si="1"/>
        <v>2.6850252726498618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500240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500240</v>
      </c>
      <c r="O13" s="48">
        <f t="shared" si="1"/>
        <v>1.8203585841493723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890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890</v>
      </c>
      <c r="O14" s="48">
        <f t="shared" si="1"/>
        <v>3.2386837116043128E-3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-29993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-29993</v>
      </c>
      <c r="O15" s="48">
        <f t="shared" si="1"/>
        <v>-0.10914364108106535</v>
      </c>
      <c r="P15" s="9"/>
    </row>
    <row r="16" spans="1:133">
      <c r="A16" s="12"/>
      <c r="B16" s="25">
        <v>315</v>
      </c>
      <c r="C16" s="20" t="s">
        <v>21</v>
      </c>
      <c r="D16" s="47">
        <v>5533719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5533719</v>
      </c>
      <c r="O16" s="48">
        <f t="shared" si="1"/>
        <v>20.137039988646411</v>
      </c>
      <c r="P16" s="9"/>
    </row>
    <row r="17" spans="1:16">
      <c r="A17" s="12"/>
      <c r="B17" s="25">
        <v>316</v>
      </c>
      <c r="C17" s="20" t="s">
        <v>22</v>
      </c>
      <c r="D17" s="47">
        <v>54046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54046</v>
      </c>
      <c r="O17" s="48">
        <f t="shared" si="1"/>
        <v>0.19667179761501877</v>
      </c>
      <c r="P17" s="9"/>
    </row>
    <row r="18" spans="1:16">
      <c r="A18" s="12"/>
      <c r="B18" s="25">
        <v>319</v>
      </c>
      <c r="C18" s="20" t="s">
        <v>23</v>
      </c>
      <c r="D18" s="47">
        <v>0</v>
      </c>
      <c r="E18" s="47">
        <v>912006</v>
      </c>
      <c r="F18" s="47">
        <v>0</v>
      </c>
      <c r="G18" s="47">
        <v>0</v>
      </c>
      <c r="H18" s="47">
        <v>0</v>
      </c>
      <c r="I18" s="47">
        <v>1426274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2338280</v>
      </c>
      <c r="O18" s="48">
        <f t="shared" si="1"/>
        <v>8.5089318530001492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SUM(D20:D24)</f>
        <v>332528</v>
      </c>
      <c r="E19" s="32">
        <f t="shared" si="3"/>
        <v>2835358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5">
        <f t="shared" ref="N19:N27" si="4">SUM(D19:M19)</f>
        <v>3167886</v>
      </c>
      <c r="O19" s="46">
        <f t="shared" si="1"/>
        <v>11.527843582493642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1163088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1163088</v>
      </c>
      <c r="O20" s="48">
        <f t="shared" si="1"/>
        <v>4.2324428772611649</v>
      </c>
      <c r="P20" s="9"/>
    </row>
    <row r="21" spans="1:16">
      <c r="A21" s="12"/>
      <c r="B21" s="25">
        <v>323.7</v>
      </c>
      <c r="C21" s="20" t="s">
        <v>25</v>
      </c>
      <c r="D21" s="47">
        <v>332528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332528</v>
      </c>
      <c r="O21" s="48">
        <f t="shared" si="1"/>
        <v>1.2100595699464707</v>
      </c>
      <c r="P21" s="9"/>
    </row>
    <row r="22" spans="1:16">
      <c r="A22" s="12"/>
      <c r="B22" s="25">
        <v>324.20999999999998</v>
      </c>
      <c r="C22" s="20" t="s">
        <v>26</v>
      </c>
      <c r="D22" s="47">
        <v>0</v>
      </c>
      <c r="E22" s="47">
        <v>231824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231824</v>
      </c>
      <c r="O22" s="48">
        <f t="shared" si="1"/>
        <v>0.84360068849321146</v>
      </c>
      <c r="P22" s="9"/>
    </row>
    <row r="23" spans="1:16">
      <c r="A23" s="12"/>
      <c r="B23" s="25">
        <v>324.31</v>
      </c>
      <c r="C23" s="20" t="s">
        <v>27</v>
      </c>
      <c r="D23" s="47">
        <v>0</v>
      </c>
      <c r="E23" s="47">
        <v>343577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343577</v>
      </c>
      <c r="O23" s="48">
        <f t="shared" si="1"/>
        <v>1.2502665545863765</v>
      </c>
      <c r="P23" s="9"/>
    </row>
    <row r="24" spans="1:16">
      <c r="A24" s="12"/>
      <c r="B24" s="25">
        <v>329</v>
      </c>
      <c r="C24" s="20" t="s">
        <v>28</v>
      </c>
      <c r="D24" s="47">
        <v>0</v>
      </c>
      <c r="E24" s="47">
        <v>1096869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1096869</v>
      </c>
      <c r="O24" s="48">
        <f t="shared" si="1"/>
        <v>3.9914738922064168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SUM(D26:D57)</f>
        <v>16847005</v>
      </c>
      <c r="E25" s="32">
        <f t="shared" si="5"/>
        <v>14468951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 t="shared" si="4"/>
        <v>31315956</v>
      </c>
      <c r="O25" s="46">
        <f t="shared" si="1"/>
        <v>113.95783888822174</v>
      </c>
      <c r="P25" s="10"/>
    </row>
    <row r="26" spans="1:16">
      <c r="A26" s="12"/>
      <c r="B26" s="25">
        <v>331.1</v>
      </c>
      <c r="C26" s="20" t="s">
        <v>29</v>
      </c>
      <c r="D26" s="47">
        <v>44324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44324</v>
      </c>
      <c r="O26" s="48">
        <f t="shared" si="1"/>
        <v>0.16129372677881973</v>
      </c>
      <c r="P26" s="9"/>
    </row>
    <row r="27" spans="1:16">
      <c r="A27" s="12"/>
      <c r="B27" s="25">
        <v>331.2</v>
      </c>
      <c r="C27" s="20" t="s">
        <v>30</v>
      </c>
      <c r="D27" s="47">
        <v>0</v>
      </c>
      <c r="E27" s="47">
        <v>1866433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1866433</v>
      </c>
      <c r="O27" s="48">
        <f t="shared" si="1"/>
        <v>6.7918945571918794</v>
      </c>
      <c r="P27" s="9"/>
    </row>
    <row r="28" spans="1:16">
      <c r="A28" s="12"/>
      <c r="B28" s="25">
        <v>331.39</v>
      </c>
      <c r="C28" s="20" t="s">
        <v>35</v>
      </c>
      <c r="D28" s="47">
        <v>0</v>
      </c>
      <c r="E28" s="47">
        <v>150958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150958</v>
      </c>
      <c r="O28" s="48">
        <f t="shared" si="1"/>
        <v>0.54933170307456614</v>
      </c>
      <c r="P28" s="9"/>
    </row>
    <row r="29" spans="1:16">
      <c r="A29" s="12"/>
      <c r="B29" s="25">
        <v>331.49</v>
      </c>
      <c r="C29" s="20" t="s">
        <v>36</v>
      </c>
      <c r="D29" s="47">
        <v>0</v>
      </c>
      <c r="E29" s="47">
        <v>215685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215685</v>
      </c>
      <c r="O29" s="48">
        <f t="shared" si="1"/>
        <v>0.78487134419929916</v>
      </c>
      <c r="P29" s="9"/>
    </row>
    <row r="30" spans="1:16">
      <c r="A30" s="12"/>
      <c r="B30" s="25">
        <v>331.5</v>
      </c>
      <c r="C30" s="20" t="s">
        <v>32</v>
      </c>
      <c r="D30" s="47">
        <v>52906</v>
      </c>
      <c r="E30" s="47">
        <v>1803343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1856249</v>
      </c>
      <c r="O30" s="48">
        <f t="shared" si="1"/>
        <v>6.7548352820020163</v>
      </c>
      <c r="P30" s="9"/>
    </row>
    <row r="31" spans="1:16">
      <c r="A31" s="12"/>
      <c r="B31" s="25">
        <v>331.65</v>
      </c>
      <c r="C31" s="20" t="s">
        <v>37</v>
      </c>
      <c r="D31" s="47">
        <v>19627</v>
      </c>
      <c r="E31" s="47">
        <v>370339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389966</v>
      </c>
      <c r="O31" s="48">
        <f t="shared" si="1"/>
        <v>1.4190747553702105</v>
      </c>
      <c r="P31" s="9"/>
    </row>
    <row r="32" spans="1:16">
      <c r="A32" s="12"/>
      <c r="B32" s="25">
        <v>331.69</v>
      </c>
      <c r="C32" s="20" t="s">
        <v>38</v>
      </c>
      <c r="D32" s="47">
        <v>0</v>
      </c>
      <c r="E32" s="47">
        <v>5083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5083</v>
      </c>
      <c r="O32" s="48">
        <f t="shared" si="1"/>
        <v>1.8496886860769352E-2</v>
      </c>
      <c r="P32" s="9"/>
    </row>
    <row r="33" spans="1:16">
      <c r="A33" s="12"/>
      <c r="B33" s="25">
        <v>331.7</v>
      </c>
      <c r="C33" s="20" t="s">
        <v>33</v>
      </c>
      <c r="D33" s="47">
        <v>0</v>
      </c>
      <c r="E33" s="47">
        <v>24750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24750</v>
      </c>
      <c r="O33" s="48">
        <f t="shared" si="1"/>
        <v>9.0064518946299715E-2</v>
      </c>
      <c r="P33" s="9"/>
    </row>
    <row r="34" spans="1:16">
      <c r="A34" s="12"/>
      <c r="B34" s="25">
        <v>333</v>
      </c>
      <c r="C34" s="20" t="s">
        <v>4</v>
      </c>
      <c r="D34" s="47">
        <v>56498</v>
      </c>
      <c r="E34" s="47">
        <v>245245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301743</v>
      </c>
      <c r="O34" s="48">
        <f t="shared" si="1"/>
        <v>1.0980338642591239</v>
      </c>
      <c r="P34" s="9"/>
    </row>
    <row r="35" spans="1:16">
      <c r="A35" s="12"/>
      <c r="B35" s="25">
        <v>334.2</v>
      </c>
      <c r="C35" s="20" t="s">
        <v>34</v>
      </c>
      <c r="D35" s="47">
        <v>0</v>
      </c>
      <c r="E35" s="47">
        <v>390989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390989</v>
      </c>
      <c r="O35" s="48">
        <f t="shared" si="1"/>
        <v>1.4227974221533244</v>
      </c>
      <c r="P35" s="9"/>
    </row>
    <row r="36" spans="1:16">
      <c r="A36" s="12"/>
      <c r="B36" s="25">
        <v>334.34</v>
      </c>
      <c r="C36" s="20" t="s">
        <v>39</v>
      </c>
      <c r="D36" s="47">
        <v>0</v>
      </c>
      <c r="E36" s="47">
        <v>51918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51918</v>
      </c>
      <c r="O36" s="48">
        <f t="shared" si="1"/>
        <v>0.18892806847086821</v>
      </c>
      <c r="P36" s="9"/>
    </row>
    <row r="37" spans="1:16">
      <c r="A37" s="12"/>
      <c r="B37" s="25">
        <v>334.36</v>
      </c>
      <c r="C37" s="20" t="s">
        <v>40</v>
      </c>
      <c r="D37" s="47">
        <v>0</v>
      </c>
      <c r="E37" s="47">
        <v>200000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8" si="7">SUM(D37:M37)</f>
        <v>200000</v>
      </c>
      <c r="O37" s="48">
        <f t="shared" ref="O37:O68" si="8">(N37/O$129)</f>
        <v>0.72779409249535121</v>
      </c>
      <c r="P37" s="9"/>
    </row>
    <row r="38" spans="1:16">
      <c r="A38" s="12"/>
      <c r="B38" s="25">
        <v>334.39</v>
      </c>
      <c r="C38" s="20" t="s">
        <v>41</v>
      </c>
      <c r="D38" s="47">
        <v>0</v>
      </c>
      <c r="E38" s="47">
        <v>136717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136717</v>
      </c>
      <c r="O38" s="48">
        <f t="shared" si="8"/>
        <v>0.49750912471843467</v>
      </c>
      <c r="P38" s="9"/>
    </row>
    <row r="39" spans="1:16">
      <c r="A39" s="12"/>
      <c r="B39" s="25">
        <v>334.5</v>
      </c>
      <c r="C39" s="20" t="s">
        <v>42</v>
      </c>
      <c r="D39" s="47">
        <v>5440</v>
      </c>
      <c r="E39" s="47">
        <v>137290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142730</v>
      </c>
      <c r="O39" s="48">
        <f t="shared" si="8"/>
        <v>0.51939025410930739</v>
      </c>
      <c r="P39" s="9"/>
    </row>
    <row r="40" spans="1:16">
      <c r="A40" s="12"/>
      <c r="B40" s="25">
        <v>334.61</v>
      </c>
      <c r="C40" s="20" t="s">
        <v>43</v>
      </c>
      <c r="D40" s="47">
        <v>0</v>
      </c>
      <c r="E40" s="47">
        <v>51824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51824</v>
      </c>
      <c r="O40" s="48">
        <f t="shared" si="8"/>
        <v>0.18858600524739541</v>
      </c>
      <c r="P40" s="9"/>
    </row>
    <row r="41" spans="1:16">
      <c r="A41" s="12"/>
      <c r="B41" s="25">
        <v>334.7</v>
      </c>
      <c r="C41" s="20" t="s">
        <v>44</v>
      </c>
      <c r="D41" s="47">
        <v>171486</v>
      </c>
      <c r="E41" s="47">
        <v>551227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722713</v>
      </c>
      <c r="O41" s="48">
        <f t="shared" si="8"/>
        <v>2.6299312598479636</v>
      </c>
      <c r="P41" s="9"/>
    </row>
    <row r="42" spans="1:16">
      <c r="A42" s="12"/>
      <c r="B42" s="25">
        <v>334.83</v>
      </c>
      <c r="C42" s="20" t="s">
        <v>45</v>
      </c>
      <c r="D42" s="47">
        <v>0</v>
      </c>
      <c r="E42" s="47">
        <v>208884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208884</v>
      </c>
      <c r="O42" s="48">
        <f t="shared" si="8"/>
        <v>0.76012270608399468</v>
      </c>
      <c r="P42" s="9"/>
    </row>
    <row r="43" spans="1:16">
      <c r="A43" s="12"/>
      <c r="B43" s="25">
        <v>335.12</v>
      </c>
      <c r="C43" s="20" t="s">
        <v>46</v>
      </c>
      <c r="D43" s="47">
        <v>4086755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4086755</v>
      </c>
      <c r="O43" s="48">
        <f t="shared" si="8"/>
        <v>14.871580732379195</v>
      </c>
      <c r="P43" s="9"/>
    </row>
    <row r="44" spans="1:16">
      <c r="A44" s="12"/>
      <c r="B44" s="25">
        <v>335.13</v>
      </c>
      <c r="C44" s="20" t="s">
        <v>47</v>
      </c>
      <c r="D44" s="47">
        <v>71277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71277</v>
      </c>
      <c r="O44" s="48">
        <f t="shared" si="8"/>
        <v>0.25937489765395572</v>
      </c>
      <c r="P44" s="9"/>
    </row>
    <row r="45" spans="1:16">
      <c r="A45" s="12"/>
      <c r="B45" s="25">
        <v>335.14</v>
      </c>
      <c r="C45" s="20" t="s">
        <v>48</v>
      </c>
      <c r="D45" s="47">
        <v>44796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44796</v>
      </c>
      <c r="O45" s="48">
        <f t="shared" si="8"/>
        <v>0.16301132083710876</v>
      </c>
      <c r="P45" s="9"/>
    </row>
    <row r="46" spans="1:16">
      <c r="A46" s="12"/>
      <c r="B46" s="25">
        <v>335.15</v>
      </c>
      <c r="C46" s="20" t="s">
        <v>49</v>
      </c>
      <c r="D46" s="47">
        <v>96026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96026</v>
      </c>
      <c r="O46" s="48">
        <f t="shared" si="8"/>
        <v>0.349435777629793</v>
      </c>
      <c r="P46" s="9"/>
    </row>
    <row r="47" spans="1:16">
      <c r="A47" s="12"/>
      <c r="B47" s="25">
        <v>335.16</v>
      </c>
      <c r="C47" s="20" t="s">
        <v>50</v>
      </c>
      <c r="D47" s="47">
        <v>223250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223250</v>
      </c>
      <c r="O47" s="48">
        <f t="shared" si="8"/>
        <v>0.81240015574793578</v>
      </c>
      <c r="P47" s="9"/>
    </row>
    <row r="48" spans="1:16">
      <c r="A48" s="12"/>
      <c r="B48" s="25">
        <v>335.18</v>
      </c>
      <c r="C48" s="20" t="s">
        <v>51</v>
      </c>
      <c r="D48" s="47">
        <v>10466447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10466447</v>
      </c>
      <c r="O48" s="48">
        <f t="shared" si="8"/>
        <v>38.087091480078456</v>
      </c>
      <c r="P48" s="9"/>
    </row>
    <row r="49" spans="1:16">
      <c r="A49" s="12"/>
      <c r="B49" s="25">
        <v>335.22</v>
      </c>
      <c r="C49" s="20" t="s">
        <v>52</v>
      </c>
      <c r="D49" s="47">
        <v>0</v>
      </c>
      <c r="E49" s="47">
        <v>1336932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9" si="9">SUM(D49:M49)</f>
        <v>1336932</v>
      </c>
      <c r="O49" s="48">
        <f t="shared" si="8"/>
        <v>4.8650560583399747</v>
      </c>
      <c r="P49" s="9"/>
    </row>
    <row r="50" spans="1:16">
      <c r="A50" s="12"/>
      <c r="B50" s="25">
        <v>335.42</v>
      </c>
      <c r="C50" s="20" t="s">
        <v>53</v>
      </c>
      <c r="D50" s="47">
        <v>0</v>
      </c>
      <c r="E50" s="47">
        <v>530048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530048</v>
      </c>
      <c r="O50" s="48">
        <f t="shared" si="8"/>
        <v>1.9288290156948795</v>
      </c>
      <c r="P50" s="9"/>
    </row>
    <row r="51" spans="1:16">
      <c r="A51" s="12"/>
      <c r="B51" s="25">
        <v>335.49</v>
      </c>
      <c r="C51" s="20" t="s">
        <v>54</v>
      </c>
      <c r="D51" s="47">
        <v>0</v>
      </c>
      <c r="E51" s="47">
        <v>3399426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3399426</v>
      </c>
      <c r="O51" s="48">
        <f t="shared" si="8"/>
        <v>12.37041080337551</v>
      </c>
      <c r="P51" s="9"/>
    </row>
    <row r="52" spans="1:16">
      <c r="A52" s="12"/>
      <c r="B52" s="25">
        <v>335.8</v>
      </c>
      <c r="C52" s="20" t="s">
        <v>55</v>
      </c>
      <c r="D52" s="47">
        <v>0</v>
      </c>
      <c r="E52" s="47">
        <v>1468213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1468213</v>
      </c>
      <c r="O52" s="48">
        <f t="shared" si="8"/>
        <v>5.3427837396243856</v>
      </c>
      <c r="P52" s="9"/>
    </row>
    <row r="53" spans="1:16">
      <c r="A53" s="12"/>
      <c r="B53" s="25">
        <v>337.2</v>
      </c>
      <c r="C53" s="20" t="s">
        <v>56</v>
      </c>
      <c r="D53" s="47">
        <v>25000</v>
      </c>
      <c r="E53" s="47">
        <v>357167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382167</v>
      </c>
      <c r="O53" s="48">
        <f t="shared" si="8"/>
        <v>1.3906944247333544</v>
      </c>
      <c r="P53" s="9"/>
    </row>
    <row r="54" spans="1:16">
      <c r="A54" s="12"/>
      <c r="B54" s="25">
        <v>337.3</v>
      </c>
      <c r="C54" s="20" t="s">
        <v>57</v>
      </c>
      <c r="D54" s="47">
        <v>1462773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1462773</v>
      </c>
      <c r="O54" s="48">
        <f t="shared" si="8"/>
        <v>5.3229877403085117</v>
      </c>
      <c r="P54" s="9"/>
    </row>
    <row r="55" spans="1:16">
      <c r="A55" s="12"/>
      <c r="B55" s="25">
        <v>337.4</v>
      </c>
      <c r="C55" s="20" t="s">
        <v>58</v>
      </c>
      <c r="D55" s="47">
        <v>0</v>
      </c>
      <c r="E55" s="47">
        <v>39077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39077</v>
      </c>
      <c r="O55" s="48">
        <f t="shared" si="8"/>
        <v>0.14220004876220418</v>
      </c>
      <c r="P55" s="9"/>
    </row>
    <row r="56" spans="1:16">
      <c r="A56" s="12"/>
      <c r="B56" s="25">
        <v>337.7</v>
      </c>
      <c r="C56" s="20" t="s">
        <v>59</v>
      </c>
      <c r="D56" s="47">
        <v>0</v>
      </c>
      <c r="E56" s="47">
        <v>927403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927403</v>
      </c>
      <c r="O56" s="48">
        <f t="shared" si="8"/>
        <v>3.3747921238123308</v>
      </c>
      <c r="P56" s="9"/>
    </row>
    <row r="57" spans="1:16">
      <c r="A57" s="12"/>
      <c r="B57" s="25">
        <v>339</v>
      </c>
      <c r="C57" s="20" t="s">
        <v>60</v>
      </c>
      <c r="D57" s="47">
        <v>20400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20400</v>
      </c>
      <c r="O57" s="48">
        <f t="shared" si="8"/>
        <v>7.4234997434525829E-2</v>
      </c>
      <c r="P57" s="9"/>
    </row>
    <row r="58" spans="1:16" ht="15.75">
      <c r="A58" s="29" t="s">
        <v>65</v>
      </c>
      <c r="B58" s="30"/>
      <c r="C58" s="31"/>
      <c r="D58" s="32">
        <f t="shared" ref="D58:M58" si="10">SUM(D59:D102)</f>
        <v>6859366</v>
      </c>
      <c r="E58" s="32">
        <f t="shared" si="10"/>
        <v>17335089</v>
      </c>
      <c r="F58" s="32">
        <f t="shared" si="10"/>
        <v>0</v>
      </c>
      <c r="G58" s="32">
        <f t="shared" si="10"/>
        <v>760937</v>
      </c>
      <c r="H58" s="32">
        <f t="shared" si="10"/>
        <v>0</v>
      </c>
      <c r="I58" s="32">
        <f t="shared" si="10"/>
        <v>7698406</v>
      </c>
      <c r="J58" s="32">
        <f t="shared" si="10"/>
        <v>7766037</v>
      </c>
      <c r="K58" s="32">
        <f t="shared" si="10"/>
        <v>0</v>
      </c>
      <c r="L58" s="32">
        <f t="shared" si="10"/>
        <v>0</v>
      </c>
      <c r="M58" s="32">
        <f t="shared" si="10"/>
        <v>40387</v>
      </c>
      <c r="N58" s="32">
        <f t="shared" si="9"/>
        <v>40460222</v>
      </c>
      <c r="O58" s="46">
        <f t="shared" si="8"/>
        <v>147.23355276325222</v>
      </c>
      <c r="P58" s="10"/>
    </row>
    <row r="59" spans="1:16">
      <c r="A59" s="12"/>
      <c r="B59" s="25">
        <v>341.1</v>
      </c>
      <c r="C59" s="20" t="s">
        <v>68</v>
      </c>
      <c r="D59" s="47">
        <v>785847</v>
      </c>
      <c r="E59" s="47">
        <v>117732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903579</v>
      </c>
      <c r="O59" s="48">
        <f t="shared" si="8"/>
        <v>3.2880972915142848</v>
      </c>
      <c r="P59" s="9"/>
    </row>
    <row r="60" spans="1:16">
      <c r="A60" s="12"/>
      <c r="B60" s="25">
        <v>341.15</v>
      </c>
      <c r="C60" s="20" t="s">
        <v>69</v>
      </c>
      <c r="D60" s="47">
        <v>0</v>
      </c>
      <c r="E60" s="47">
        <v>332538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102" si="11">SUM(D60:M60)</f>
        <v>332538</v>
      </c>
      <c r="O60" s="48">
        <f t="shared" si="8"/>
        <v>1.2100959596510956</v>
      </c>
      <c r="P60" s="9"/>
    </row>
    <row r="61" spans="1:16">
      <c r="A61" s="12"/>
      <c r="B61" s="25">
        <v>341.16</v>
      </c>
      <c r="C61" s="20" t="s">
        <v>70</v>
      </c>
      <c r="D61" s="47">
        <v>354890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354890</v>
      </c>
      <c r="O61" s="48">
        <f t="shared" si="8"/>
        <v>1.2914342274283759</v>
      </c>
      <c r="P61" s="9"/>
    </row>
    <row r="62" spans="1:16">
      <c r="A62" s="12"/>
      <c r="B62" s="25">
        <v>341.2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7766037</v>
      </c>
      <c r="K62" s="47">
        <v>0</v>
      </c>
      <c r="L62" s="47">
        <v>0</v>
      </c>
      <c r="M62" s="47">
        <v>0</v>
      </c>
      <c r="N62" s="47">
        <f t="shared" si="11"/>
        <v>7766037</v>
      </c>
      <c r="O62" s="48">
        <f t="shared" si="8"/>
        <v>28.260379253501601</v>
      </c>
      <c r="P62" s="9"/>
    </row>
    <row r="63" spans="1:16">
      <c r="A63" s="12"/>
      <c r="B63" s="25">
        <v>341.52</v>
      </c>
      <c r="C63" s="20" t="s">
        <v>72</v>
      </c>
      <c r="D63" s="47">
        <v>0</v>
      </c>
      <c r="E63" s="47">
        <v>555225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555225</v>
      </c>
      <c r="O63" s="48">
        <f t="shared" si="8"/>
        <v>2.0204473750286569</v>
      </c>
      <c r="P63" s="9"/>
    </row>
    <row r="64" spans="1:16">
      <c r="A64" s="12"/>
      <c r="B64" s="25">
        <v>341.53</v>
      </c>
      <c r="C64" s="20" t="s">
        <v>73</v>
      </c>
      <c r="D64" s="47">
        <v>229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229</v>
      </c>
      <c r="O64" s="48">
        <f t="shared" si="8"/>
        <v>8.3332423590717713E-4</v>
      </c>
      <c r="P64" s="9"/>
    </row>
    <row r="65" spans="1:16">
      <c r="A65" s="12"/>
      <c r="B65" s="25">
        <v>341.55</v>
      </c>
      <c r="C65" s="20" t="s">
        <v>74</v>
      </c>
      <c r="D65" s="47">
        <v>7575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7575</v>
      </c>
      <c r="O65" s="48">
        <f t="shared" si="8"/>
        <v>2.7565201253261427E-2</v>
      </c>
      <c r="P65" s="9"/>
    </row>
    <row r="66" spans="1:16">
      <c r="A66" s="12"/>
      <c r="B66" s="25">
        <v>341.8</v>
      </c>
      <c r="C66" s="20" t="s">
        <v>75</v>
      </c>
      <c r="D66" s="47">
        <v>2625749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2625749</v>
      </c>
      <c r="O66" s="48">
        <f t="shared" si="8"/>
        <v>9.5550230528778801</v>
      </c>
      <c r="P66" s="9"/>
    </row>
    <row r="67" spans="1:16">
      <c r="A67" s="12"/>
      <c r="B67" s="25">
        <v>341.9</v>
      </c>
      <c r="C67" s="20" t="s">
        <v>76</v>
      </c>
      <c r="D67" s="47">
        <v>352457</v>
      </c>
      <c r="E67" s="47">
        <v>5100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357557</v>
      </c>
      <c r="O67" s="48">
        <f t="shared" si="8"/>
        <v>1.3011393616518014</v>
      </c>
      <c r="P67" s="9"/>
    </row>
    <row r="68" spans="1:16">
      <c r="A68" s="12"/>
      <c r="B68" s="25">
        <v>342.1</v>
      </c>
      <c r="C68" s="20" t="s">
        <v>77</v>
      </c>
      <c r="D68" s="47">
        <v>1603040</v>
      </c>
      <c r="E68" s="47">
        <v>1500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1604540</v>
      </c>
      <c r="O68" s="48">
        <f t="shared" si="8"/>
        <v>5.8388736658624545</v>
      </c>
      <c r="P68" s="9"/>
    </row>
    <row r="69" spans="1:16">
      <c r="A69" s="12"/>
      <c r="B69" s="25">
        <v>342.3</v>
      </c>
      <c r="C69" s="20" t="s">
        <v>78</v>
      </c>
      <c r="D69" s="47">
        <v>0</v>
      </c>
      <c r="E69" s="47">
        <v>326274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326274</v>
      </c>
      <c r="O69" s="48">
        <f t="shared" ref="O69:O100" si="12">(N69/O$129)</f>
        <v>1.1873014486741411</v>
      </c>
      <c r="P69" s="9"/>
    </row>
    <row r="70" spans="1:16">
      <c r="A70" s="12"/>
      <c r="B70" s="25">
        <v>342.6</v>
      </c>
      <c r="C70" s="20" t="s">
        <v>79</v>
      </c>
      <c r="D70" s="47">
        <v>0</v>
      </c>
      <c r="E70" s="47">
        <v>8320994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8320994</v>
      </c>
      <c r="O70" s="48">
        <f t="shared" si="12"/>
        <v>30.279851384446314</v>
      </c>
      <c r="P70" s="9"/>
    </row>
    <row r="71" spans="1:16">
      <c r="A71" s="12"/>
      <c r="B71" s="25">
        <v>342.9</v>
      </c>
      <c r="C71" s="20" t="s">
        <v>80</v>
      </c>
      <c r="D71" s="47">
        <v>0</v>
      </c>
      <c r="E71" s="47">
        <v>400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400</v>
      </c>
      <c r="O71" s="48">
        <f t="shared" si="12"/>
        <v>1.4555881849907025E-3</v>
      </c>
      <c r="P71" s="9"/>
    </row>
    <row r="72" spans="1:16">
      <c r="A72" s="12"/>
      <c r="B72" s="25">
        <v>343.4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7698406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7698406</v>
      </c>
      <c r="O72" s="48">
        <f t="shared" si="12"/>
        <v>28.014272042153834</v>
      </c>
      <c r="P72" s="9"/>
    </row>
    <row r="73" spans="1:16">
      <c r="A73" s="12"/>
      <c r="B73" s="25">
        <v>343.9</v>
      </c>
      <c r="C73" s="20" t="s">
        <v>82</v>
      </c>
      <c r="D73" s="47">
        <v>1425</v>
      </c>
      <c r="E73" s="47">
        <v>176111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177536</v>
      </c>
      <c r="O73" s="48">
        <f t="shared" si="12"/>
        <v>0.64604826002627336</v>
      </c>
      <c r="P73" s="9"/>
    </row>
    <row r="74" spans="1:16">
      <c r="A74" s="12"/>
      <c r="B74" s="25">
        <v>344.5</v>
      </c>
      <c r="C74" s="20" t="s">
        <v>83</v>
      </c>
      <c r="D74" s="47">
        <v>170439</v>
      </c>
      <c r="E74" s="47">
        <v>128989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299428</v>
      </c>
      <c r="O74" s="48">
        <f t="shared" si="12"/>
        <v>1.0896096476384902</v>
      </c>
      <c r="P74" s="9"/>
    </row>
    <row r="75" spans="1:16">
      <c r="A75" s="12"/>
      <c r="B75" s="25">
        <v>344.9</v>
      </c>
      <c r="C75" s="20" t="s">
        <v>84</v>
      </c>
      <c r="D75" s="47">
        <v>0</v>
      </c>
      <c r="E75" s="47">
        <v>111080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111080</v>
      </c>
      <c r="O75" s="48">
        <f t="shared" si="12"/>
        <v>0.40421683897191807</v>
      </c>
      <c r="P75" s="9"/>
    </row>
    <row r="76" spans="1:16">
      <c r="A76" s="12"/>
      <c r="B76" s="25">
        <v>345.1</v>
      </c>
      <c r="C76" s="20" t="s">
        <v>85</v>
      </c>
      <c r="D76" s="47">
        <v>0</v>
      </c>
      <c r="E76" s="47">
        <v>666787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40387</v>
      </c>
      <c r="N76" s="47">
        <f t="shared" si="11"/>
        <v>707174</v>
      </c>
      <c r="O76" s="48">
        <f t="shared" si="12"/>
        <v>2.5733852978315377</v>
      </c>
      <c r="P76" s="9"/>
    </row>
    <row r="77" spans="1:16">
      <c r="A77" s="12"/>
      <c r="B77" s="25">
        <v>347.1</v>
      </c>
      <c r="C77" s="20" t="s">
        <v>86</v>
      </c>
      <c r="D77" s="47">
        <v>169867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169867</v>
      </c>
      <c r="O77" s="48">
        <f t="shared" si="12"/>
        <v>0.61814099554953916</v>
      </c>
      <c r="P77" s="9"/>
    </row>
    <row r="78" spans="1:16">
      <c r="A78" s="12"/>
      <c r="B78" s="25">
        <v>347.2</v>
      </c>
      <c r="C78" s="20" t="s">
        <v>87</v>
      </c>
      <c r="D78" s="47">
        <v>0</v>
      </c>
      <c r="E78" s="47">
        <v>40049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40049</v>
      </c>
      <c r="O78" s="48">
        <f t="shared" si="12"/>
        <v>0.14573712805173161</v>
      </c>
      <c r="P78" s="9"/>
    </row>
    <row r="79" spans="1:16">
      <c r="A79" s="12"/>
      <c r="B79" s="25">
        <v>348.12</v>
      </c>
      <c r="C79" s="39" t="s">
        <v>98</v>
      </c>
      <c r="D79" s="47">
        <v>0</v>
      </c>
      <c r="E79" s="47">
        <v>175021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0" si="13">SUM(D79:M79)</f>
        <v>175021</v>
      </c>
      <c r="O79" s="48">
        <f t="shared" si="12"/>
        <v>0.63689624931314437</v>
      </c>
      <c r="P79" s="9"/>
    </row>
    <row r="80" spans="1:16">
      <c r="A80" s="12"/>
      <c r="B80" s="25">
        <v>348.13</v>
      </c>
      <c r="C80" s="39" t="s">
        <v>99</v>
      </c>
      <c r="D80" s="47">
        <v>0</v>
      </c>
      <c r="E80" s="47">
        <v>65117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65117</v>
      </c>
      <c r="O80" s="48">
        <f t="shared" si="12"/>
        <v>0.23695883960509892</v>
      </c>
      <c r="P80" s="9"/>
    </row>
    <row r="81" spans="1:16">
      <c r="A81" s="12"/>
      <c r="B81" s="25">
        <v>348.22</v>
      </c>
      <c r="C81" s="39" t="s">
        <v>100</v>
      </c>
      <c r="D81" s="47">
        <v>0</v>
      </c>
      <c r="E81" s="47">
        <v>77718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77718</v>
      </c>
      <c r="O81" s="48">
        <f t="shared" si="12"/>
        <v>0.28281350640276853</v>
      </c>
      <c r="P81" s="9"/>
    </row>
    <row r="82" spans="1:16">
      <c r="A82" s="12"/>
      <c r="B82" s="25">
        <v>348.23</v>
      </c>
      <c r="C82" s="39" t="s">
        <v>101</v>
      </c>
      <c r="D82" s="47">
        <v>0</v>
      </c>
      <c r="E82" s="47">
        <v>124311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124311</v>
      </c>
      <c r="O82" s="48">
        <f t="shared" si="12"/>
        <v>0.45236405716094802</v>
      </c>
      <c r="P82" s="9"/>
    </row>
    <row r="83" spans="1:16">
      <c r="A83" s="12"/>
      <c r="B83" s="25">
        <v>348.31</v>
      </c>
      <c r="C83" s="39" t="s">
        <v>102</v>
      </c>
      <c r="D83" s="47">
        <v>0</v>
      </c>
      <c r="E83" s="47">
        <v>847173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847173</v>
      </c>
      <c r="O83" s="48">
        <f t="shared" si="12"/>
        <v>3.0828375236078207</v>
      </c>
      <c r="P83" s="9"/>
    </row>
    <row r="84" spans="1:16">
      <c r="A84" s="12"/>
      <c r="B84" s="25">
        <v>348.32</v>
      </c>
      <c r="C84" s="39" t="s">
        <v>103</v>
      </c>
      <c r="D84" s="47">
        <v>0</v>
      </c>
      <c r="E84" s="47">
        <v>14445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14445</v>
      </c>
      <c r="O84" s="48">
        <f t="shared" si="12"/>
        <v>5.256492833047674E-2</v>
      </c>
      <c r="P84" s="9"/>
    </row>
    <row r="85" spans="1:16">
      <c r="A85" s="12"/>
      <c r="B85" s="25">
        <v>348.41</v>
      </c>
      <c r="C85" s="39" t="s">
        <v>104</v>
      </c>
      <c r="D85" s="47">
        <v>0</v>
      </c>
      <c r="E85" s="47">
        <v>726887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726887</v>
      </c>
      <c r="O85" s="48">
        <f t="shared" si="12"/>
        <v>2.6451203225583417</v>
      </c>
      <c r="P85" s="9"/>
    </row>
    <row r="86" spans="1:16">
      <c r="A86" s="12"/>
      <c r="B86" s="25">
        <v>348.42</v>
      </c>
      <c r="C86" s="39" t="s">
        <v>105</v>
      </c>
      <c r="D86" s="47">
        <v>0</v>
      </c>
      <c r="E86" s="47">
        <v>152683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152683</v>
      </c>
      <c r="O86" s="48">
        <f t="shared" si="12"/>
        <v>0.55560892712233856</v>
      </c>
      <c r="P86" s="9"/>
    </row>
    <row r="87" spans="1:16">
      <c r="A87" s="12"/>
      <c r="B87" s="25">
        <v>348.48</v>
      </c>
      <c r="C87" s="39" t="s">
        <v>106</v>
      </c>
      <c r="D87" s="47">
        <v>0</v>
      </c>
      <c r="E87" s="47">
        <v>30696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30696</v>
      </c>
      <c r="O87" s="48">
        <f t="shared" si="12"/>
        <v>0.11170183731618651</v>
      </c>
      <c r="P87" s="9"/>
    </row>
    <row r="88" spans="1:16">
      <c r="A88" s="12"/>
      <c r="B88" s="25">
        <v>348.52</v>
      </c>
      <c r="C88" s="39" t="s">
        <v>107</v>
      </c>
      <c r="D88" s="47">
        <v>0</v>
      </c>
      <c r="E88" s="47">
        <v>341507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341507</v>
      </c>
      <c r="O88" s="48">
        <f t="shared" si="12"/>
        <v>1.2427338857290495</v>
      </c>
      <c r="P88" s="9"/>
    </row>
    <row r="89" spans="1:16">
      <c r="A89" s="12"/>
      <c r="B89" s="25">
        <v>348.53</v>
      </c>
      <c r="C89" s="39" t="s">
        <v>108</v>
      </c>
      <c r="D89" s="47">
        <v>0</v>
      </c>
      <c r="E89" s="47">
        <v>1197565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1197565</v>
      </c>
      <c r="O89" s="48">
        <f t="shared" si="12"/>
        <v>4.3579036618959766</v>
      </c>
      <c r="P89" s="9"/>
    </row>
    <row r="90" spans="1:16">
      <c r="A90" s="12"/>
      <c r="B90" s="25">
        <v>348.62</v>
      </c>
      <c r="C90" s="39" t="s">
        <v>109</v>
      </c>
      <c r="D90" s="47">
        <v>0</v>
      </c>
      <c r="E90" s="47">
        <v>1523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1523</v>
      </c>
      <c r="O90" s="48">
        <f t="shared" si="12"/>
        <v>5.5421520143520992E-3</v>
      </c>
      <c r="P90" s="9"/>
    </row>
    <row r="91" spans="1:16">
      <c r="A91" s="12"/>
      <c r="B91" s="25">
        <v>348.71</v>
      </c>
      <c r="C91" s="39" t="s">
        <v>110</v>
      </c>
      <c r="D91" s="47">
        <v>0</v>
      </c>
      <c r="E91" s="47">
        <v>116034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116034</v>
      </c>
      <c r="O91" s="48">
        <f t="shared" si="12"/>
        <v>0.42224429864302793</v>
      </c>
      <c r="P91" s="9"/>
    </row>
    <row r="92" spans="1:16">
      <c r="A92" s="12"/>
      <c r="B92" s="25">
        <v>348.72</v>
      </c>
      <c r="C92" s="39" t="s">
        <v>111</v>
      </c>
      <c r="D92" s="47">
        <v>0</v>
      </c>
      <c r="E92" s="47">
        <v>27687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27687</v>
      </c>
      <c r="O92" s="48">
        <f t="shared" si="12"/>
        <v>0.10075217519459395</v>
      </c>
      <c r="P92" s="9"/>
    </row>
    <row r="93" spans="1:16">
      <c r="A93" s="12"/>
      <c r="B93" s="25">
        <v>348.82</v>
      </c>
      <c r="C93" s="20" t="s">
        <v>88</v>
      </c>
      <c r="D93" s="47">
        <v>37168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37168</v>
      </c>
      <c r="O93" s="48">
        <f t="shared" si="12"/>
        <v>0.13525325414933606</v>
      </c>
      <c r="P93" s="9"/>
    </row>
    <row r="94" spans="1:16">
      <c r="A94" s="12"/>
      <c r="B94" s="25">
        <v>348.87</v>
      </c>
      <c r="C94" s="20" t="s">
        <v>89</v>
      </c>
      <c r="D94" s="47">
        <v>0</v>
      </c>
      <c r="E94" s="47">
        <v>390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390</v>
      </c>
      <c r="O94" s="48">
        <f t="shared" si="12"/>
        <v>1.419198480365935E-3</v>
      </c>
      <c r="P94" s="9"/>
    </row>
    <row r="95" spans="1:16">
      <c r="A95" s="12"/>
      <c r="B95" s="25">
        <v>348.88</v>
      </c>
      <c r="C95" s="20" t="s">
        <v>90</v>
      </c>
      <c r="D95" s="47">
        <v>100</v>
      </c>
      <c r="E95" s="47">
        <v>1183697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1183797</v>
      </c>
      <c r="O95" s="48">
        <f t="shared" si="12"/>
        <v>4.3078023165685968</v>
      </c>
      <c r="P95" s="9"/>
    </row>
    <row r="96" spans="1:16">
      <c r="A96" s="12"/>
      <c r="B96" s="25">
        <v>348.92099999999999</v>
      </c>
      <c r="C96" s="20" t="s">
        <v>91</v>
      </c>
      <c r="D96" s="47">
        <v>0</v>
      </c>
      <c r="E96" s="47">
        <v>70377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1" si="14">SUM(D96:M96)</f>
        <v>70377</v>
      </c>
      <c r="O96" s="48">
        <f t="shared" si="12"/>
        <v>0.25609982423772665</v>
      </c>
      <c r="P96" s="9"/>
    </row>
    <row r="97" spans="1:16">
      <c r="A97" s="12"/>
      <c r="B97" s="25">
        <v>348.92200000000003</v>
      </c>
      <c r="C97" s="20" t="s">
        <v>92</v>
      </c>
      <c r="D97" s="47">
        <v>0</v>
      </c>
      <c r="E97" s="47">
        <v>70377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70377</v>
      </c>
      <c r="O97" s="48">
        <f t="shared" si="12"/>
        <v>0.25609982423772665</v>
      </c>
      <c r="P97" s="9"/>
    </row>
    <row r="98" spans="1:16">
      <c r="A98" s="12"/>
      <c r="B98" s="25">
        <v>348.923</v>
      </c>
      <c r="C98" s="20" t="s">
        <v>93</v>
      </c>
      <c r="D98" s="47">
        <v>0</v>
      </c>
      <c r="E98" s="47">
        <v>70377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70377</v>
      </c>
      <c r="O98" s="48">
        <f t="shared" si="12"/>
        <v>0.25609982423772665</v>
      </c>
      <c r="P98" s="9"/>
    </row>
    <row r="99" spans="1:16">
      <c r="A99" s="12"/>
      <c r="B99" s="25">
        <v>348.92399999999998</v>
      </c>
      <c r="C99" s="20" t="s">
        <v>94</v>
      </c>
      <c r="D99" s="47">
        <v>0</v>
      </c>
      <c r="E99" s="47">
        <v>70377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70377</v>
      </c>
      <c r="O99" s="48">
        <f t="shared" si="12"/>
        <v>0.25609982423772665</v>
      </c>
      <c r="P99" s="9"/>
    </row>
    <row r="100" spans="1:16">
      <c r="A100" s="12"/>
      <c r="B100" s="25">
        <v>348.93</v>
      </c>
      <c r="C100" s="20" t="s">
        <v>95</v>
      </c>
      <c r="D100" s="47">
        <v>685165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685165</v>
      </c>
      <c r="O100" s="48">
        <f t="shared" si="12"/>
        <v>2.4932951969228867</v>
      </c>
      <c r="P100" s="9"/>
    </row>
    <row r="101" spans="1:16">
      <c r="A101" s="12"/>
      <c r="B101" s="25">
        <v>348.93099999999998</v>
      </c>
      <c r="C101" s="20" t="s">
        <v>96</v>
      </c>
      <c r="D101" s="47">
        <v>0</v>
      </c>
      <c r="E101" s="47">
        <v>73237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73237</v>
      </c>
      <c r="O101" s="48">
        <f t="shared" ref="O101:O127" si="15">(N101/O$129)</f>
        <v>0.26650727976041017</v>
      </c>
      <c r="P101" s="9"/>
    </row>
    <row r="102" spans="1:16">
      <c r="A102" s="12"/>
      <c r="B102" s="25">
        <v>349</v>
      </c>
      <c r="C102" s="20" t="s">
        <v>1</v>
      </c>
      <c r="D102" s="47">
        <v>65415</v>
      </c>
      <c r="E102" s="47">
        <v>1115111</v>
      </c>
      <c r="F102" s="47">
        <v>0</v>
      </c>
      <c r="G102" s="47">
        <v>760937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1941463</v>
      </c>
      <c r="O102" s="48">
        <f t="shared" si="15"/>
        <v>7.0649265109915103</v>
      </c>
      <c r="P102" s="9"/>
    </row>
    <row r="103" spans="1:16" ht="15.75">
      <c r="A103" s="29" t="s">
        <v>66</v>
      </c>
      <c r="B103" s="30"/>
      <c r="C103" s="31"/>
      <c r="D103" s="32">
        <f t="shared" ref="D103:M103" si="16">SUM(D104:D111)</f>
        <v>0</v>
      </c>
      <c r="E103" s="32">
        <f t="shared" si="16"/>
        <v>1675833</v>
      </c>
      <c r="F103" s="32">
        <f t="shared" si="16"/>
        <v>0</v>
      </c>
      <c r="G103" s="32">
        <f t="shared" si="16"/>
        <v>383395</v>
      </c>
      <c r="H103" s="32">
        <f t="shared" si="16"/>
        <v>0</v>
      </c>
      <c r="I103" s="32">
        <f t="shared" si="16"/>
        <v>0</v>
      </c>
      <c r="J103" s="32">
        <f t="shared" si="16"/>
        <v>0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>SUM(D103:M103)</f>
        <v>2059228</v>
      </c>
      <c r="O103" s="46">
        <f t="shared" si="15"/>
        <v>7.4934698675050857</v>
      </c>
      <c r="P103" s="10"/>
    </row>
    <row r="104" spans="1:16">
      <c r="A104" s="13"/>
      <c r="B104" s="40">
        <v>351.1</v>
      </c>
      <c r="C104" s="21" t="s">
        <v>113</v>
      </c>
      <c r="D104" s="47">
        <v>0</v>
      </c>
      <c r="E104" s="47">
        <v>100987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100987</v>
      </c>
      <c r="O104" s="48">
        <f t="shared" si="15"/>
        <v>0.36748871009414019</v>
      </c>
      <c r="P104" s="9"/>
    </row>
    <row r="105" spans="1:16">
      <c r="A105" s="13"/>
      <c r="B105" s="40">
        <v>351.2</v>
      </c>
      <c r="C105" s="21" t="s">
        <v>116</v>
      </c>
      <c r="D105" s="47">
        <v>0</v>
      </c>
      <c r="E105" s="47">
        <v>193161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1" si="17">SUM(D105:M105)</f>
        <v>193161</v>
      </c>
      <c r="O105" s="48">
        <f t="shared" si="15"/>
        <v>0.70290717350247267</v>
      </c>
      <c r="P105" s="9"/>
    </row>
    <row r="106" spans="1:16">
      <c r="A106" s="13"/>
      <c r="B106" s="40">
        <v>351.3</v>
      </c>
      <c r="C106" s="21" t="s">
        <v>117</v>
      </c>
      <c r="D106" s="47">
        <v>0</v>
      </c>
      <c r="E106" s="47">
        <v>740634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740634</v>
      </c>
      <c r="O106" s="48">
        <f t="shared" si="15"/>
        <v>2.6951452495060098</v>
      </c>
      <c r="P106" s="9"/>
    </row>
    <row r="107" spans="1:16">
      <c r="A107" s="13"/>
      <c r="B107" s="40">
        <v>351.7</v>
      </c>
      <c r="C107" s="21" t="s">
        <v>114</v>
      </c>
      <c r="D107" s="47">
        <v>0</v>
      </c>
      <c r="E107" s="47">
        <v>0</v>
      </c>
      <c r="F107" s="47">
        <v>0</v>
      </c>
      <c r="G107" s="47">
        <v>383395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383395</v>
      </c>
      <c r="O107" s="48">
        <f t="shared" si="15"/>
        <v>1.3951630804612758</v>
      </c>
      <c r="P107" s="9"/>
    </row>
    <row r="108" spans="1:16">
      <c r="A108" s="13"/>
      <c r="B108" s="40">
        <v>351.8</v>
      </c>
      <c r="C108" s="21" t="s">
        <v>115</v>
      </c>
      <c r="D108" s="47">
        <v>0</v>
      </c>
      <c r="E108" s="47">
        <v>63893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63893</v>
      </c>
      <c r="O108" s="48">
        <f t="shared" si="15"/>
        <v>0.23250473975902738</v>
      </c>
      <c r="P108" s="9"/>
    </row>
    <row r="109" spans="1:16">
      <c r="A109" s="13"/>
      <c r="B109" s="40">
        <v>351.9</v>
      </c>
      <c r="C109" s="21" t="s">
        <v>120</v>
      </c>
      <c r="D109" s="47">
        <v>0</v>
      </c>
      <c r="E109" s="47">
        <v>280973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280973</v>
      </c>
      <c r="O109" s="48">
        <f t="shared" si="15"/>
        <v>1.0224524477534815</v>
      </c>
      <c r="P109" s="9"/>
    </row>
    <row r="110" spans="1:16">
      <c r="A110" s="13"/>
      <c r="B110" s="40">
        <v>354</v>
      </c>
      <c r="C110" s="21" t="s">
        <v>118</v>
      </c>
      <c r="D110" s="47">
        <v>0</v>
      </c>
      <c r="E110" s="47">
        <v>162395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162395</v>
      </c>
      <c r="O110" s="48">
        <f t="shared" si="15"/>
        <v>0.59095060825391277</v>
      </c>
      <c r="P110" s="9"/>
    </row>
    <row r="111" spans="1:16">
      <c r="A111" s="13"/>
      <c r="B111" s="40">
        <v>359</v>
      </c>
      <c r="C111" s="21" t="s">
        <v>119</v>
      </c>
      <c r="D111" s="47">
        <v>0</v>
      </c>
      <c r="E111" s="47">
        <v>133790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133790</v>
      </c>
      <c r="O111" s="48">
        <f t="shared" si="15"/>
        <v>0.48685785817476518</v>
      </c>
      <c r="P111" s="9"/>
    </row>
    <row r="112" spans="1:16" ht="15.75">
      <c r="A112" s="29" t="s">
        <v>5</v>
      </c>
      <c r="B112" s="30"/>
      <c r="C112" s="31"/>
      <c r="D112" s="32">
        <f t="shared" ref="D112:M112" si="18">SUM(D113:D119)</f>
        <v>1732412</v>
      </c>
      <c r="E112" s="32">
        <f t="shared" si="18"/>
        <v>4377571</v>
      </c>
      <c r="F112" s="32">
        <f t="shared" si="18"/>
        <v>0</v>
      </c>
      <c r="G112" s="32">
        <f t="shared" si="18"/>
        <v>5640134</v>
      </c>
      <c r="H112" s="32">
        <f t="shared" si="18"/>
        <v>0</v>
      </c>
      <c r="I112" s="32">
        <f t="shared" si="18"/>
        <v>650734</v>
      </c>
      <c r="J112" s="32">
        <f t="shared" si="18"/>
        <v>391980</v>
      </c>
      <c r="K112" s="32">
        <f t="shared" si="18"/>
        <v>0</v>
      </c>
      <c r="L112" s="32">
        <f t="shared" si="18"/>
        <v>0</v>
      </c>
      <c r="M112" s="32">
        <f t="shared" si="18"/>
        <v>5960</v>
      </c>
      <c r="N112" s="32">
        <f>SUM(D112:M112)</f>
        <v>12798791</v>
      </c>
      <c r="O112" s="46">
        <f t="shared" si="15"/>
        <v>46.57442240441334</v>
      </c>
      <c r="P112" s="10"/>
    </row>
    <row r="113" spans="1:119">
      <c r="A113" s="12"/>
      <c r="B113" s="25">
        <v>361.1</v>
      </c>
      <c r="C113" s="20" t="s">
        <v>121</v>
      </c>
      <c r="D113" s="47">
        <v>978159</v>
      </c>
      <c r="E113" s="47">
        <v>1535018</v>
      </c>
      <c r="F113" s="47">
        <v>0</v>
      </c>
      <c r="G113" s="47">
        <v>3573558</v>
      </c>
      <c r="H113" s="47">
        <v>0</v>
      </c>
      <c r="I113" s="47">
        <v>434858</v>
      </c>
      <c r="J113" s="47">
        <v>306527</v>
      </c>
      <c r="K113" s="47">
        <v>0</v>
      </c>
      <c r="L113" s="47">
        <v>0</v>
      </c>
      <c r="M113" s="47">
        <v>5960</v>
      </c>
      <c r="N113" s="47">
        <f>SUM(D113:M113)</f>
        <v>6834080</v>
      </c>
      <c r="O113" s="48">
        <f t="shared" si="15"/>
        <v>24.869015258203149</v>
      </c>
      <c r="P113" s="9"/>
    </row>
    <row r="114" spans="1:119">
      <c r="A114" s="12"/>
      <c r="B114" s="25">
        <v>361.3</v>
      </c>
      <c r="C114" s="20" t="s">
        <v>122</v>
      </c>
      <c r="D114" s="47">
        <v>156115</v>
      </c>
      <c r="E114" s="47">
        <v>485285</v>
      </c>
      <c r="F114" s="47">
        <v>0</v>
      </c>
      <c r="G114" s="47">
        <v>1005974</v>
      </c>
      <c r="H114" s="47">
        <v>0</v>
      </c>
      <c r="I114" s="47">
        <v>85876</v>
      </c>
      <c r="J114" s="47">
        <v>72034</v>
      </c>
      <c r="K114" s="47">
        <v>0</v>
      </c>
      <c r="L114" s="47">
        <v>0</v>
      </c>
      <c r="M114" s="47">
        <v>0</v>
      </c>
      <c r="N114" s="47">
        <f t="shared" ref="N114:N119" si="19">SUM(D114:M114)</f>
        <v>1805284</v>
      </c>
      <c r="O114" s="48">
        <f t="shared" si="15"/>
        <v>6.5693751523818884</v>
      </c>
      <c r="P114" s="9"/>
    </row>
    <row r="115" spans="1:119">
      <c r="A115" s="12"/>
      <c r="B115" s="25">
        <v>362</v>
      </c>
      <c r="C115" s="20" t="s">
        <v>123</v>
      </c>
      <c r="D115" s="47">
        <v>26392</v>
      </c>
      <c r="E115" s="47">
        <v>1500679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1527071</v>
      </c>
      <c r="O115" s="48">
        <f t="shared" si="15"/>
        <v>5.556966263104842</v>
      </c>
      <c r="P115" s="9"/>
    </row>
    <row r="116" spans="1:119">
      <c r="A116" s="12"/>
      <c r="B116" s="25">
        <v>364</v>
      </c>
      <c r="C116" s="20" t="s">
        <v>124</v>
      </c>
      <c r="D116" s="47">
        <v>138710</v>
      </c>
      <c r="E116" s="47">
        <v>435000</v>
      </c>
      <c r="F116" s="47">
        <v>0</v>
      </c>
      <c r="G116" s="47">
        <v>512627</v>
      </c>
      <c r="H116" s="47">
        <v>0</v>
      </c>
      <c r="I116" s="47">
        <v>130000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1216337</v>
      </c>
      <c r="O116" s="48">
        <f t="shared" si="15"/>
        <v>4.42621441541759</v>
      </c>
      <c r="P116" s="9"/>
    </row>
    <row r="117" spans="1:119">
      <c r="A117" s="12"/>
      <c r="B117" s="25">
        <v>365</v>
      </c>
      <c r="C117" s="20" t="s">
        <v>125</v>
      </c>
      <c r="D117" s="47">
        <v>377116</v>
      </c>
      <c r="E117" s="47">
        <v>2896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380012</v>
      </c>
      <c r="O117" s="48">
        <f t="shared" si="15"/>
        <v>1.3828524433867171</v>
      </c>
      <c r="P117" s="9"/>
    </row>
    <row r="118" spans="1:119">
      <c r="A118" s="12"/>
      <c r="B118" s="25">
        <v>366</v>
      </c>
      <c r="C118" s="20" t="s">
        <v>126</v>
      </c>
      <c r="D118" s="47">
        <v>0</v>
      </c>
      <c r="E118" s="47">
        <v>143544</v>
      </c>
      <c r="F118" s="47">
        <v>0</v>
      </c>
      <c r="G118" s="47">
        <v>20000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163544</v>
      </c>
      <c r="O118" s="48">
        <f t="shared" si="15"/>
        <v>0.59513178531529864</v>
      </c>
      <c r="P118" s="9"/>
    </row>
    <row r="119" spans="1:119">
      <c r="A119" s="12"/>
      <c r="B119" s="25">
        <v>369.9</v>
      </c>
      <c r="C119" s="20" t="s">
        <v>127</v>
      </c>
      <c r="D119" s="47">
        <v>55920</v>
      </c>
      <c r="E119" s="47">
        <v>275149</v>
      </c>
      <c r="F119" s="47">
        <v>0</v>
      </c>
      <c r="G119" s="47">
        <v>527975</v>
      </c>
      <c r="H119" s="47">
        <v>0</v>
      </c>
      <c r="I119" s="47">
        <v>0</v>
      </c>
      <c r="J119" s="47">
        <v>13419</v>
      </c>
      <c r="K119" s="47">
        <v>0</v>
      </c>
      <c r="L119" s="47">
        <v>0</v>
      </c>
      <c r="M119" s="47">
        <v>0</v>
      </c>
      <c r="N119" s="47">
        <f t="shared" si="19"/>
        <v>872463</v>
      </c>
      <c r="O119" s="48">
        <f t="shared" si="15"/>
        <v>3.1748670866038582</v>
      </c>
      <c r="P119" s="9"/>
    </row>
    <row r="120" spans="1:119" ht="15.75">
      <c r="A120" s="29" t="s">
        <v>67</v>
      </c>
      <c r="B120" s="30"/>
      <c r="C120" s="31"/>
      <c r="D120" s="32">
        <f t="shared" ref="D120:M120" si="20">SUM(D121:D126)</f>
        <v>62075512</v>
      </c>
      <c r="E120" s="32">
        <f t="shared" si="20"/>
        <v>20013467</v>
      </c>
      <c r="F120" s="32">
        <f t="shared" si="20"/>
        <v>9225856</v>
      </c>
      <c r="G120" s="32">
        <f t="shared" si="20"/>
        <v>31577895</v>
      </c>
      <c r="H120" s="32">
        <f t="shared" si="20"/>
        <v>0</v>
      </c>
      <c r="I120" s="32">
        <f t="shared" si="20"/>
        <v>1688803</v>
      </c>
      <c r="J120" s="32">
        <f t="shared" si="20"/>
        <v>0</v>
      </c>
      <c r="K120" s="32">
        <f t="shared" si="20"/>
        <v>0</v>
      </c>
      <c r="L120" s="32">
        <f t="shared" si="20"/>
        <v>0</v>
      </c>
      <c r="M120" s="32">
        <f t="shared" si="20"/>
        <v>0</v>
      </c>
      <c r="N120" s="32">
        <f t="shared" ref="N120:N127" si="21">SUM(D120:M120)</f>
        <v>124581533</v>
      </c>
      <c r="O120" s="46">
        <f t="shared" si="15"/>
        <v>453.34851875707324</v>
      </c>
      <c r="P120" s="9"/>
    </row>
    <row r="121" spans="1:119">
      <c r="A121" s="12"/>
      <c r="B121" s="25">
        <v>381</v>
      </c>
      <c r="C121" s="20" t="s">
        <v>128</v>
      </c>
      <c r="D121" s="47">
        <v>60178586</v>
      </c>
      <c r="E121" s="47">
        <v>18613722</v>
      </c>
      <c r="F121" s="47">
        <v>9225856</v>
      </c>
      <c r="G121" s="47">
        <v>31577895</v>
      </c>
      <c r="H121" s="47">
        <v>0</v>
      </c>
      <c r="I121" s="47">
        <v>1688803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1"/>
        <v>121284862</v>
      </c>
      <c r="O121" s="48">
        <f t="shared" si="15"/>
        <v>441.35203036356955</v>
      </c>
      <c r="P121" s="9"/>
    </row>
    <row r="122" spans="1:119">
      <c r="A122" s="12"/>
      <c r="B122" s="25">
        <v>386.1</v>
      </c>
      <c r="C122" s="20" t="s">
        <v>129</v>
      </c>
      <c r="D122" s="47">
        <v>255813</v>
      </c>
      <c r="E122" s="47">
        <v>32071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1"/>
        <v>287884</v>
      </c>
      <c r="O122" s="48">
        <f t="shared" si="15"/>
        <v>1.0476013726196585</v>
      </c>
      <c r="P122" s="9"/>
    </row>
    <row r="123" spans="1:119">
      <c r="A123" s="12"/>
      <c r="B123" s="25">
        <v>386.4</v>
      </c>
      <c r="C123" s="20" t="s">
        <v>130</v>
      </c>
      <c r="D123" s="47">
        <v>0</v>
      </c>
      <c r="E123" s="47">
        <v>1367674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1"/>
        <v>1367674</v>
      </c>
      <c r="O123" s="48">
        <f t="shared" si="15"/>
        <v>4.9769252882974353</v>
      </c>
      <c r="P123" s="9"/>
    </row>
    <row r="124" spans="1:119">
      <c r="A124" s="12"/>
      <c r="B124" s="25">
        <v>386.6</v>
      </c>
      <c r="C124" s="20" t="s">
        <v>131</v>
      </c>
      <c r="D124" s="47">
        <v>29715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1"/>
        <v>29715</v>
      </c>
      <c r="O124" s="48">
        <f t="shared" si="15"/>
        <v>0.10813200729249681</v>
      </c>
      <c r="P124" s="9"/>
    </row>
    <row r="125" spans="1:119">
      <c r="A125" s="12"/>
      <c r="B125" s="25">
        <v>386.7</v>
      </c>
      <c r="C125" s="20" t="s">
        <v>132</v>
      </c>
      <c r="D125" s="47">
        <v>1300320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1"/>
        <v>1300320</v>
      </c>
      <c r="O125" s="48">
        <f t="shared" si="15"/>
        <v>4.7318260717677756</v>
      </c>
      <c r="P125" s="9"/>
    </row>
    <row r="126" spans="1:119" ht="15.75" thickBot="1">
      <c r="A126" s="12"/>
      <c r="B126" s="25">
        <v>386.8</v>
      </c>
      <c r="C126" s="20" t="s">
        <v>133</v>
      </c>
      <c r="D126" s="47">
        <v>311078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1"/>
        <v>311078</v>
      </c>
      <c r="O126" s="48">
        <f t="shared" si="15"/>
        <v>1.1320036535263442</v>
      </c>
      <c r="P126" s="9"/>
    </row>
    <row r="127" spans="1:119" ht="16.5" thickBot="1">
      <c r="A127" s="14" t="s">
        <v>97</v>
      </c>
      <c r="B127" s="23"/>
      <c r="C127" s="22"/>
      <c r="D127" s="15">
        <f t="shared" ref="D127:M127" si="22">SUM(D5,D19,D25,D58,D103,D112,D120)</f>
        <v>148497568</v>
      </c>
      <c r="E127" s="15">
        <f t="shared" si="22"/>
        <v>146125493</v>
      </c>
      <c r="F127" s="15">
        <f t="shared" si="22"/>
        <v>9225856</v>
      </c>
      <c r="G127" s="15">
        <f t="shared" si="22"/>
        <v>41813319</v>
      </c>
      <c r="H127" s="15">
        <f t="shared" si="22"/>
        <v>0</v>
      </c>
      <c r="I127" s="15">
        <f t="shared" si="22"/>
        <v>11464229</v>
      </c>
      <c r="J127" s="15">
        <f t="shared" si="22"/>
        <v>8158017</v>
      </c>
      <c r="K127" s="15">
        <f t="shared" si="22"/>
        <v>0</v>
      </c>
      <c r="L127" s="15">
        <f t="shared" si="22"/>
        <v>0</v>
      </c>
      <c r="M127" s="15">
        <f t="shared" si="22"/>
        <v>46347</v>
      </c>
      <c r="N127" s="15">
        <f t="shared" si="21"/>
        <v>365330829</v>
      </c>
      <c r="O127" s="38">
        <f t="shared" si="15"/>
        <v>1329.4280957631468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49" t="s">
        <v>140</v>
      </c>
      <c r="M129" s="49"/>
      <c r="N129" s="49"/>
      <c r="O129" s="44">
        <v>274803</v>
      </c>
    </row>
    <row r="130" spans="1:15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2"/>
    </row>
    <row r="131" spans="1:15" ht="15.75" customHeight="1" thickBot="1">
      <c r="A131" s="53" t="s">
        <v>158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5"/>
    </row>
  </sheetData>
  <mergeCells count="10">
    <mergeCell ref="A131:O131"/>
    <mergeCell ref="A1:O1"/>
    <mergeCell ref="D3:H3"/>
    <mergeCell ref="I3:J3"/>
    <mergeCell ref="K3:L3"/>
    <mergeCell ref="O3:O4"/>
    <mergeCell ref="A2:O2"/>
    <mergeCell ref="A3:C4"/>
    <mergeCell ref="A130:O130"/>
    <mergeCell ref="L129:N129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54747034</v>
      </c>
      <c r="E5" s="27">
        <f t="shared" si="0"/>
        <v>84010649</v>
      </c>
      <c r="F5" s="27">
        <f t="shared" si="0"/>
        <v>0</v>
      </c>
      <c r="G5" s="27">
        <f t="shared" si="0"/>
        <v>3771733</v>
      </c>
      <c r="H5" s="27">
        <f t="shared" si="0"/>
        <v>0</v>
      </c>
      <c r="I5" s="27">
        <f t="shared" si="0"/>
        <v>1360489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143889905</v>
      </c>
      <c r="O5" s="33">
        <f t="shared" ref="O5:O36" si="1">(N5/O$125)</f>
        <v>523.44158796909335</v>
      </c>
      <c r="P5" s="6"/>
    </row>
    <row r="6" spans="1:133">
      <c r="A6" s="12"/>
      <c r="B6" s="25">
        <v>311</v>
      </c>
      <c r="C6" s="20" t="s">
        <v>3</v>
      </c>
      <c r="D6" s="47">
        <v>50554559</v>
      </c>
      <c r="E6" s="47">
        <v>69569491</v>
      </c>
      <c r="F6" s="47">
        <v>0</v>
      </c>
      <c r="G6" s="47">
        <v>0</v>
      </c>
      <c r="H6" s="47">
        <v>0</v>
      </c>
      <c r="I6" s="47">
        <v>546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120124596</v>
      </c>
      <c r="O6" s="48">
        <f t="shared" si="1"/>
        <v>436.98832996231249</v>
      </c>
      <c r="P6" s="9"/>
    </row>
    <row r="7" spans="1:133">
      <c r="A7" s="12"/>
      <c r="B7" s="25">
        <v>312.10000000000002</v>
      </c>
      <c r="C7" s="20" t="s">
        <v>12</v>
      </c>
      <c r="D7" s="47">
        <v>33681</v>
      </c>
      <c r="E7" s="47">
        <v>3267048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3300729</v>
      </c>
      <c r="O7" s="48">
        <f t="shared" si="1"/>
        <v>12.007366529400638</v>
      </c>
      <c r="P7" s="9"/>
    </row>
    <row r="8" spans="1:133">
      <c r="A8" s="12"/>
      <c r="B8" s="25">
        <v>312.2</v>
      </c>
      <c r="C8" s="20" t="s">
        <v>170</v>
      </c>
      <c r="D8" s="47">
        <v>0</v>
      </c>
      <c r="E8" s="47">
        <v>0</v>
      </c>
      <c r="F8" s="47">
        <v>0</v>
      </c>
      <c r="G8" s="47">
        <v>3771733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3771733</v>
      </c>
      <c r="O8" s="48">
        <f t="shared" si="1"/>
        <v>13.720781252273619</v>
      </c>
      <c r="P8" s="9"/>
    </row>
    <row r="9" spans="1:133">
      <c r="A9" s="12"/>
      <c r="B9" s="25">
        <v>312.3</v>
      </c>
      <c r="C9" s="20" t="s">
        <v>13</v>
      </c>
      <c r="D9" s="47">
        <v>0</v>
      </c>
      <c r="E9" s="47">
        <v>1314954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1314954</v>
      </c>
      <c r="O9" s="48">
        <f t="shared" si="1"/>
        <v>4.7835295315978641</v>
      </c>
      <c r="P9" s="9"/>
    </row>
    <row r="10" spans="1:133">
      <c r="A10" s="12"/>
      <c r="B10" s="25">
        <v>312.41000000000003</v>
      </c>
      <c r="C10" s="20" t="s">
        <v>14</v>
      </c>
      <c r="D10" s="47">
        <v>0</v>
      </c>
      <c r="E10" s="47">
        <v>3396288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3396288</v>
      </c>
      <c r="O10" s="48">
        <f t="shared" si="1"/>
        <v>12.35499032347249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4500799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4500799</v>
      </c>
      <c r="O11" s="48">
        <f t="shared" si="1"/>
        <v>16.372971930794641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687665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687665</v>
      </c>
      <c r="O12" s="48">
        <f t="shared" si="1"/>
        <v>2.5015824396490256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449592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449592</v>
      </c>
      <c r="O13" s="48">
        <f t="shared" si="1"/>
        <v>1.6355223142179474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760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760</v>
      </c>
      <c r="O14" s="48">
        <f t="shared" si="1"/>
        <v>2.764722145424385E-3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-28758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-28758</v>
      </c>
      <c r="O15" s="48">
        <f t="shared" si="1"/>
        <v>-0.10461563086594008</v>
      </c>
      <c r="P15" s="9"/>
    </row>
    <row r="16" spans="1:133">
      <c r="A16" s="12"/>
      <c r="B16" s="25">
        <v>315</v>
      </c>
      <c r="C16" s="20" t="s">
        <v>21</v>
      </c>
      <c r="D16" s="47">
        <v>3946607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3946607</v>
      </c>
      <c r="O16" s="48">
        <f t="shared" si="1"/>
        <v>14.356936542351178</v>
      </c>
      <c r="P16" s="9"/>
    </row>
    <row r="17" spans="1:16">
      <c r="A17" s="12"/>
      <c r="B17" s="25">
        <v>316</v>
      </c>
      <c r="C17" s="20" t="s">
        <v>22</v>
      </c>
      <c r="D17" s="47">
        <v>212187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212187</v>
      </c>
      <c r="O17" s="48">
        <f t="shared" si="1"/>
        <v>0.77189223404100515</v>
      </c>
      <c r="P17" s="9"/>
    </row>
    <row r="18" spans="1:16">
      <c r="A18" s="12"/>
      <c r="B18" s="25">
        <v>319</v>
      </c>
      <c r="C18" s="20" t="s">
        <v>23</v>
      </c>
      <c r="D18" s="47">
        <v>0</v>
      </c>
      <c r="E18" s="47">
        <v>852810</v>
      </c>
      <c r="F18" s="47">
        <v>0</v>
      </c>
      <c r="G18" s="47">
        <v>0</v>
      </c>
      <c r="H18" s="47">
        <v>0</v>
      </c>
      <c r="I18" s="47">
        <v>1359943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2212753</v>
      </c>
      <c r="O18" s="48">
        <f t="shared" si="1"/>
        <v>8.049535817702953</v>
      </c>
      <c r="P18" s="9"/>
    </row>
    <row r="19" spans="1:16" ht="15.75">
      <c r="A19" s="29" t="s">
        <v>160</v>
      </c>
      <c r="B19" s="30"/>
      <c r="C19" s="31"/>
      <c r="D19" s="32">
        <f t="shared" ref="D19:M19" si="3">SUM(D20:D22)</f>
        <v>341652</v>
      </c>
      <c r="E19" s="32">
        <f t="shared" si="3"/>
        <v>2779142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5">
        <f t="shared" ref="N19:N25" si="4">SUM(D19:M19)</f>
        <v>3120794</v>
      </c>
      <c r="O19" s="46">
        <f t="shared" si="1"/>
        <v>11.352800372509931</v>
      </c>
      <c r="P19" s="10"/>
    </row>
    <row r="20" spans="1:16">
      <c r="A20" s="12"/>
      <c r="B20" s="25">
        <v>322</v>
      </c>
      <c r="C20" s="20" t="s">
        <v>0</v>
      </c>
      <c r="D20" s="47">
        <v>6019</v>
      </c>
      <c r="E20" s="47">
        <v>1632928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1638947</v>
      </c>
      <c r="O20" s="48">
        <f t="shared" si="1"/>
        <v>5.9621487711537622</v>
      </c>
      <c r="P20" s="9"/>
    </row>
    <row r="21" spans="1:16">
      <c r="A21" s="12"/>
      <c r="B21" s="25">
        <v>323.7</v>
      </c>
      <c r="C21" s="20" t="s">
        <v>25</v>
      </c>
      <c r="D21" s="47">
        <v>335633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335633</v>
      </c>
      <c r="O21" s="48">
        <f t="shared" si="1"/>
        <v>1.2209631418884508</v>
      </c>
      <c r="P21" s="9"/>
    </row>
    <row r="22" spans="1:16">
      <c r="A22" s="12"/>
      <c r="B22" s="25">
        <v>329</v>
      </c>
      <c r="C22" s="20" t="s">
        <v>161</v>
      </c>
      <c r="D22" s="47">
        <v>0</v>
      </c>
      <c r="E22" s="47">
        <v>1146214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1146214</v>
      </c>
      <c r="O22" s="48">
        <f t="shared" si="1"/>
        <v>4.1696884594677179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SUM(D24:D51)</f>
        <v>17815642</v>
      </c>
      <c r="E23" s="32">
        <f t="shared" si="5"/>
        <v>10145453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 t="shared" si="4"/>
        <v>27961095</v>
      </c>
      <c r="O23" s="46">
        <f t="shared" si="1"/>
        <v>101.71665599580926</v>
      </c>
      <c r="P23" s="10"/>
    </row>
    <row r="24" spans="1:16">
      <c r="A24" s="12"/>
      <c r="B24" s="25">
        <v>331.1</v>
      </c>
      <c r="C24" s="20" t="s">
        <v>29</v>
      </c>
      <c r="D24" s="47">
        <v>27503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27503</v>
      </c>
      <c r="O24" s="48">
        <f t="shared" si="1"/>
        <v>0.10005020153369323</v>
      </c>
      <c r="P24" s="9"/>
    </row>
    <row r="25" spans="1:16">
      <c r="A25" s="12"/>
      <c r="B25" s="25">
        <v>331.2</v>
      </c>
      <c r="C25" s="20" t="s">
        <v>30</v>
      </c>
      <c r="D25" s="47">
        <v>0</v>
      </c>
      <c r="E25" s="47">
        <v>2188034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2188034</v>
      </c>
      <c r="O25" s="48">
        <f t="shared" si="1"/>
        <v>7.9596132299230247</v>
      </c>
      <c r="P25" s="9"/>
    </row>
    <row r="26" spans="1:16">
      <c r="A26" s="12"/>
      <c r="B26" s="25">
        <v>331.39</v>
      </c>
      <c r="C26" s="20" t="s">
        <v>35</v>
      </c>
      <c r="D26" s="47">
        <v>0</v>
      </c>
      <c r="E26" s="47">
        <v>36481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3" si="6">SUM(D26:M26)</f>
        <v>36481</v>
      </c>
      <c r="O26" s="48">
        <f t="shared" si="1"/>
        <v>0.13271030077266707</v>
      </c>
      <c r="P26" s="9"/>
    </row>
    <row r="27" spans="1:16">
      <c r="A27" s="12"/>
      <c r="B27" s="25">
        <v>331.5</v>
      </c>
      <c r="C27" s="20" t="s">
        <v>32</v>
      </c>
      <c r="D27" s="47">
        <v>0</v>
      </c>
      <c r="E27" s="47">
        <v>453932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453932</v>
      </c>
      <c r="O27" s="48">
        <f t="shared" si="1"/>
        <v>1.6513103327852392</v>
      </c>
      <c r="P27" s="9"/>
    </row>
    <row r="28" spans="1:16">
      <c r="A28" s="12"/>
      <c r="B28" s="25">
        <v>331.65</v>
      </c>
      <c r="C28" s="20" t="s">
        <v>37</v>
      </c>
      <c r="D28" s="47">
        <v>25530</v>
      </c>
      <c r="E28" s="47">
        <v>385354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410884</v>
      </c>
      <c r="O28" s="48">
        <f t="shared" si="1"/>
        <v>1.4947106500007274</v>
      </c>
      <c r="P28" s="9"/>
    </row>
    <row r="29" spans="1:16">
      <c r="A29" s="12"/>
      <c r="B29" s="25">
        <v>331.69</v>
      </c>
      <c r="C29" s="20" t="s">
        <v>38</v>
      </c>
      <c r="D29" s="47">
        <v>0</v>
      </c>
      <c r="E29" s="47">
        <v>5407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5407</v>
      </c>
      <c r="O29" s="48">
        <f t="shared" si="1"/>
        <v>1.9669542947775853E-2</v>
      </c>
      <c r="P29" s="9"/>
    </row>
    <row r="30" spans="1:16">
      <c r="A30" s="12"/>
      <c r="B30" s="25">
        <v>331.7</v>
      </c>
      <c r="C30" s="20" t="s">
        <v>33</v>
      </c>
      <c r="D30" s="47">
        <v>0</v>
      </c>
      <c r="E30" s="47">
        <v>77997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77997</v>
      </c>
      <c r="O30" s="48">
        <f t="shared" si="1"/>
        <v>0.28373688575877071</v>
      </c>
      <c r="P30" s="9"/>
    </row>
    <row r="31" spans="1:16">
      <c r="A31" s="12"/>
      <c r="B31" s="25">
        <v>333</v>
      </c>
      <c r="C31" s="20" t="s">
        <v>4</v>
      </c>
      <c r="D31" s="47">
        <v>0</v>
      </c>
      <c r="E31" s="47">
        <v>164471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164471</v>
      </c>
      <c r="O31" s="48">
        <f t="shared" si="1"/>
        <v>0.5983113368159132</v>
      </c>
      <c r="P31" s="9"/>
    </row>
    <row r="32" spans="1:16">
      <c r="A32" s="12"/>
      <c r="B32" s="25">
        <v>334.1</v>
      </c>
      <c r="C32" s="20" t="s">
        <v>162</v>
      </c>
      <c r="D32" s="47">
        <v>0</v>
      </c>
      <c r="E32" s="47">
        <v>7425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7425</v>
      </c>
      <c r="O32" s="48">
        <f t="shared" si="1"/>
        <v>2.7010607802336918E-2</v>
      </c>
      <c r="P32" s="9"/>
    </row>
    <row r="33" spans="1:16">
      <c r="A33" s="12"/>
      <c r="B33" s="25">
        <v>334.2</v>
      </c>
      <c r="C33" s="20" t="s">
        <v>34</v>
      </c>
      <c r="D33" s="47">
        <v>0</v>
      </c>
      <c r="E33" s="47">
        <v>424483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424483</v>
      </c>
      <c r="O33" s="48">
        <f t="shared" si="1"/>
        <v>1.5441809874423409</v>
      </c>
      <c r="P33" s="9"/>
    </row>
    <row r="34" spans="1:16">
      <c r="A34" s="12"/>
      <c r="B34" s="25">
        <v>334.34</v>
      </c>
      <c r="C34" s="20" t="s">
        <v>39</v>
      </c>
      <c r="D34" s="47">
        <v>0</v>
      </c>
      <c r="E34" s="47">
        <v>156133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156133</v>
      </c>
      <c r="O34" s="48">
        <f t="shared" si="1"/>
        <v>0.56797942464677031</v>
      </c>
      <c r="P34" s="9"/>
    </row>
    <row r="35" spans="1:16">
      <c r="A35" s="12"/>
      <c r="B35" s="25">
        <v>334.35</v>
      </c>
      <c r="C35" s="20" t="s">
        <v>163</v>
      </c>
      <c r="D35" s="47">
        <v>0</v>
      </c>
      <c r="E35" s="47">
        <v>659836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659836</v>
      </c>
      <c r="O35" s="48">
        <f t="shared" si="1"/>
        <v>2.4003463178266373</v>
      </c>
      <c r="P35" s="9"/>
    </row>
    <row r="36" spans="1:16">
      <c r="A36" s="12"/>
      <c r="B36" s="25">
        <v>334.39</v>
      </c>
      <c r="C36" s="20" t="s">
        <v>41</v>
      </c>
      <c r="D36" s="47">
        <v>0</v>
      </c>
      <c r="E36" s="47">
        <v>382031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7" si="7">SUM(D36:M36)</f>
        <v>382031</v>
      </c>
      <c r="O36" s="48">
        <f t="shared" si="1"/>
        <v>1.3897494288666095</v>
      </c>
      <c r="P36" s="9"/>
    </row>
    <row r="37" spans="1:16">
      <c r="A37" s="12"/>
      <c r="B37" s="25">
        <v>334.61</v>
      </c>
      <c r="C37" s="20" t="s">
        <v>43</v>
      </c>
      <c r="D37" s="47">
        <v>0</v>
      </c>
      <c r="E37" s="47">
        <v>20869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20869</v>
      </c>
      <c r="O37" s="48">
        <f t="shared" ref="O37:O68" si="8">(N37/O$125)</f>
        <v>7.5917087437975636E-2</v>
      </c>
      <c r="P37" s="9"/>
    </row>
    <row r="38" spans="1:16">
      <c r="A38" s="12"/>
      <c r="B38" s="25">
        <v>334.7</v>
      </c>
      <c r="C38" s="20" t="s">
        <v>44</v>
      </c>
      <c r="D38" s="47">
        <v>232044</v>
      </c>
      <c r="E38" s="47">
        <v>271972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504016</v>
      </c>
      <c r="O38" s="48">
        <f t="shared" si="8"/>
        <v>1.8335055221687062</v>
      </c>
      <c r="P38" s="9"/>
    </row>
    <row r="39" spans="1:16">
      <c r="A39" s="12"/>
      <c r="B39" s="25">
        <v>334.83</v>
      </c>
      <c r="C39" s="20" t="s">
        <v>45</v>
      </c>
      <c r="D39" s="47">
        <v>0</v>
      </c>
      <c r="E39" s="47">
        <v>45661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45661</v>
      </c>
      <c r="O39" s="48">
        <f t="shared" si="8"/>
        <v>0.16610523405555636</v>
      </c>
      <c r="P39" s="9"/>
    </row>
    <row r="40" spans="1:16">
      <c r="A40" s="12"/>
      <c r="B40" s="25">
        <v>335.12</v>
      </c>
      <c r="C40" s="20" t="s">
        <v>46</v>
      </c>
      <c r="D40" s="47">
        <v>4558489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4558489</v>
      </c>
      <c r="O40" s="48">
        <f t="shared" si="8"/>
        <v>16.58283616838613</v>
      </c>
      <c r="P40" s="9"/>
    </row>
    <row r="41" spans="1:16">
      <c r="A41" s="12"/>
      <c r="B41" s="25">
        <v>335.13</v>
      </c>
      <c r="C41" s="20" t="s">
        <v>47</v>
      </c>
      <c r="D41" s="47">
        <v>96520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96520</v>
      </c>
      <c r="O41" s="48">
        <f t="shared" si="8"/>
        <v>0.35111971246889689</v>
      </c>
      <c r="P41" s="9"/>
    </row>
    <row r="42" spans="1:16">
      <c r="A42" s="12"/>
      <c r="B42" s="25">
        <v>335.14</v>
      </c>
      <c r="C42" s="20" t="s">
        <v>48</v>
      </c>
      <c r="D42" s="47">
        <v>48637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48637</v>
      </c>
      <c r="O42" s="48">
        <f t="shared" si="8"/>
        <v>0.17693130393027079</v>
      </c>
      <c r="P42" s="9"/>
    </row>
    <row r="43" spans="1:16">
      <c r="A43" s="12"/>
      <c r="B43" s="25">
        <v>335.15</v>
      </c>
      <c r="C43" s="20" t="s">
        <v>49</v>
      </c>
      <c r="D43" s="47">
        <v>28131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28131</v>
      </c>
      <c r="O43" s="48">
        <f t="shared" si="8"/>
        <v>0.10233473509596495</v>
      </c>
      <c r="P43" s="9"/>
    </row>
    <row r="44" spans="1:16">
      <c r="A44" s="12"/>
      <c r="B44" s="25">
        <v>335.16</v>
      </c>
      <c r="C44" s="20" t="s">
        <v>50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223250</v>
      </c>
      <c r="O44" s="48">
        <f t="shared" si="8"/>
        <v>0.81213713021841305</v>
      </c>
      <c r="P44" s="9"/>
    </row>
    <row r="45" spans="1:16">
      <c r="A45" s="12"/>
      <c r="B45" s="25">
        <v>335.18</v>
      </c>
      <c r="C45" s="20" t="s">
        <v>51</v>
      </c>
      <c r="D45" s="47">
        <v>11693726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11693726</v>
      </c>
      <c r="O45" s="48">
        <f t="shared" si="8"/>
        <v>42.539346361480142</v>
      </c>
      <c r="P45" s="9"/>
    </row>
    <row r="46" spans="1:16">
      <c r="A46" s="12"/>
      <c r="B46" s="25">
        <v>335.42</v>
      </c>
      <c r="C46" s="20" t="s">
        <v>53</v>
      </c>
      <c r="D46" s="47">
        <v>0</v>
      </c>
      <c r="E46" s="47">
        <v>532148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532148</v>
      </c>
      <c r="O46" s="48">
        <f t="shared" si="8"/>
        <v>1.9358438950569679</v>
      </c>
      <c r="P46" s="9"/>
    </row>
    <row r="47" spans="1:16">
      <c r="A47" s="12"/>
      <c r="B47" s="25">
        <v>335.49</v>
      </c>
      <c r="C47" s="20" t="s">
        <v>54</v>
      </c>
      <c r="D47" s="47">
        <v>0</v>
      </c>
      <c r="E47" s="47">
        <v>3410189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3410189</v>
      </c>
      <c r="O47" s="48">
        <f t="shared" si="8"/>
        <v>12.405559274187681</v>
      </c>
      <c r="P47" s="9"/>
    </row>
    <row r="48" spans="1:16">
      <c r="A48" s="12"/>
      <c r="B48" s="25">
        <v>337.2</v>
      </c>
      <c r="C48" s="20" t="s">
        <v>56</v>
      </c>
      <c r="D48" s="47">
        <v>0</v>
      </c>
      <c r="E48" s="47">
        <v>878103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3" si="9">SUM(D48:M48)</f>
        <v>878103</v>
      </c>
      <c r="O48" s="48">
        <f t="shared" si="8"/>
        <v>3.1943563290310375</v>
      </c>
      <c r="P48" s="9"/>
    </row>
    <row r="49" spans="1:16">
      <c r="A49" s="12"/>
      <c r="B49" s="25">
        <v>337.3</v>
      </c>
      <c r="C49" s="20" t="s">
        <v>57</v>
      </c>
      <c r="D49" s="47">
        <v>881812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881812</v>
      </c>
      <c r="O49" s="48">
        <f t="shared" si="8"/>
        <v>3.2078489006591679</v>
      </c>
      <c r="P49" s="9"/>
    </row>
    <row r="50" spans="1:16">
      <c r="A50" s="12"/>
      <c r="B50" s="25">
        <v>337.4</v>
      </c>
      <c r="C50" s="20" t="s">
        <v>58</v>
      </c>
      <c r="D50" s="47">
        <v>0</v>
      </c>
      <c r="E50" s="47">
        <v>6795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6795</v>
      </c>
      <c r="O50" s="48">
        <f t="shared" si="8"/>
        <v>2.4718798655471969E-2</v>
      </c>
      <c r="P50" s="9"/>
    </row>
    <row r="51" spans="1:16">
      <c r="A51" s="12"/>
      <c r="B51" s="25">
        <v>337.7</v>
      </c>
      <c r="C51" s="20" t="s">
        <v>59</v>
      </c>
      <c r="D51" s="47">
        <v>0</v>
      </c>
      <c r="E51" s="47">
        <v>38132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38132</v>
      </c>
      <c r="O51" s="48">
        <f t="shared" si="8"/>
        <v>0.1387162958543719</v>
      </c>
      <c r="P51" s="9"/>
    </row>
    <row r="52" spans="1:16" ht="15.75">
      <c r="A52" s="29" t="s">
        <v>65</v>
      </c>
      <c r="B52" s="30"/>
      <c r="C52" s="31"/>
      <c r="D52" s="32">
        <f t="shared" ref="D52:M52" si="10">SUM(D53:D98)</f>
        <v>7498041</v>
      </c>
      <c r="E52" s="32">
        <f t="shared" si="10"/>
        <v>20423570</v>
      </c>
      <c r="F52" s="32">
        <f t="shared" si="10"/>
        <v>0</v>
      </c>
      <c r="G52" s="32">
        <f t="shared" si="10"/>
        <v>18003377</v>
      </c>
      <c r="H52" s="32">
        <f t="shared" si="10"/>
        <v>0</v>
      </c>
      <c r="I52" s="32">
        <f t="shared" si="10"/>
        <v>8429062</v>
      </c>
      <c r="J52" s="32">
        <f t="shared" si="10"/>
        <v>8912434</v>
      </c>
      <c r="K52" s="32">
        <f t="shared" si="10"/>
        <v>0</v>
      </c>
      <c r="L52" s="32">
        <f t="shared" si="10"/>
        <v>0</v>
      </c>
      <c r="M52" s="32">
        <f t="shared" si="10"/>
        <v>34824</v>
      </c>
      <c r="N52" s="32">
        <f t="shared" si="9"/>
        <v>63301308</v>
      </c>
      <c r="O52" s="46">
        <f t="shared" si="8"/>
        <v>230.27701060780234</v>
      </c>
      <c r="P52" s="10"/>
    </row>
    <row r="53" spans="1:16">
      <c r="A53" s="12"/>
      <c r="B53" s="25">
        <v>341.1</v>
      </c>
      <c r="C53" s="20" t="s">
        <v>68</v>
      </c>
      <c r="D53" s="47">
        <v>933649</v>
      </c>
      <c r="E53" s="47">
        <v>119993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1053642</v>
      </c>
      <c r="O53" s="48">
        <f t="shared" si="8"/>
        <v>3.8329307509858417</v>
      </c>
      <c r="P53" s="9"/>
    </row>
    <row r="54" spans="1:16">
      <c r="A54" s="12"/>
      <c r="B54" s="25">
        <v>341.15</v>
      </c>
      <c r="C54" s="20" t="s">
        <v>69</v>
      </c>
      <c r="D54" s="47">
        <v>428951</v>
      </c>
      <c r="E54" s="47">
        <v>422696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8" si="11">SUM(D54:M54)</f>
        <v>851647</v>
      </c>
      <c r="O54" s="48">
        <f t="shared" si="8"/>
        <v>3.098114896031896</v>
      </c>
      <c r="P54" s="9"/>
    </row>
    <row r="55" spans="1:16">
      <c r="A55" s="12"/>
      <c r="B55" s="25">
        <v>341.2</v>
      </c>
      <c r="C55" s="20" t="s">
        <v>71</v>
      </c>
      <c r="D55" s="47">
        <v>2025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8912434</v>
      </c>
      <c r="K55" s="47">
        <v>0</v>
      </c>
      <c r="L55" s="47">
        <v>0</v>
      </c>
      <c r="M55" s="47">
        <v>0</v>
      </c>
      <c r="N55" s="47">
        <f t="shared" si="11"/>
        <v>8914459</v>
      </c>
      <c r="O55" s="48">
        <f t="shared" si="8"/>
        <v>32.428950278654888</v>
      </c>
      <c r="P55" s="9"/>
    </row>
    <row r="56" spans="1:16">
      <c r="A56" s="12"/>
      <c r="B56" s="25">
        <v>341.52</v>
      </c>
      <c r="C56" s="20" t="s">
        <v>72</v>
      </c>
      <c r="D56" s="47">
        <v>0</v>
      </c>
      <c r="E56" s="47">
        <v>552233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552233</v>
      </c>
      <c r="O56" s="48">
        <f t="shared" si="8"/>
        <v>2.0089089533344002</v>
      </c>
      <c r="P56" s="9"/>
    </row>
    <row r="57" spans="1:16">
      <c r="A57" s="12"/>
      <c r="B57" s="25">
        <v>341.55</v>
      </c>
      <c r="C57" s="20" t="s">
        <v>74</v>
      </c>
      <c r="D57" s="47">
        <v>29126</v>
      </c>
      <c r="E57" s="47">
        <v>-11217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17909</v>
      </c>
      <c r="O57" s="48">
        <f t="shared" si="8"/>
        <v>6.5149222240006979E-2</v>
      </c>
      <c r="P57" s="9"/>
    </row>
    <row r="58" spans="1:16">
      <c r="A58" s="12"/>
      <c r="B58" s="25">
        <v>341.8</v>
      </c>
      <c r="C58" s="20" t="s">
        <v>75</v>
      </c>
      <c r="D58" s="47">
        <v>2789126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2789126</v>
      </c>
      <c r="O58" s="48">
        <f t="shared" si="8"/>
        <v>10.146261077077543</v>
      </c>
      <c r="P58" s="9"/>
    </row>
    <row r="59" spans="1:16">
      <c r="A59" s="12"/>
      <c r="B59" s="25">
        <v>341.9</v>
      </c>
      <c r="C59" s="20" t="s">
        <v>76</v>
      </c>
      <c r="D59" s="47">
        <v>554962</v>
      </c>
      <c r="E59" s="47">
        <v>24850</v>
      </c>
      <c r="F59" s="47">
        <v>0</v>
      </c>
      <c r="G59" s="47">
        <v>35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579847</v>
      </c>
      <c r="O59" s="48">
        <f t="shared" si="8"/>
        <v>2.1093629498130175</v>
      </c>
      <c r="P59" s="9"/>
    </row>
    <row r="60" spans="1:16">
      <c r="A60" s="12"/>
      <c r="B60" s="25">
        <v>342.1</v>
      </c>
      <c r="C60" s="20" t="s">
        <v>77</v>
      </c>
      <c r="D60" s="47">
        <v>1567165</v>
      </c>
      <c r="E60" s="47">
        <v>1750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1568915</v>
      </c>
      <c r="O60" s="48">
        <f t="shared" si="8"/>
        <v>5.7073869010374985</v>
      </c>
      <c r="P60" s="9"/>
    </row>
    <row r="61" spans="1:16">
      <c r="A61" s="12"/>
      <c r="B61" s="25">
        <v>342.3</v>
      </c>
      <c r="C61" s="20" t="s">
        <v>78</v>
      </c>
      <c r="D61" s="47">
        <v>0</v>
      </c>
      <c r="E61" s="47">
        <v>373698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373698</v>
      </c>
      <c r="O61" s="48">
        <f t="shared" si="8"/>
        <v>1.3594357056589497</v>
      </c>
      <c r="P61" s="9"/>
    </row>
    <row r="62" spans="1:16">
      <c r="A62" s="12"/>
      <c r="B62" s="25">
        <v>342.4</v>
      </c>
      <c r="C62" s="20" t="s">
        <v>164</v>
      </c>
      <c r="D62" s="47">
        <v>0</v>
      </c>
      <c r="E62" s="47">
        <v>1291732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1291732</v>
      </c>
      <c r="O62" s="48">
        <f t="shared" si="8"/>
        <v>4.6990527188859623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7771584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7771584</v>
      </c>
      <c r="O63" s="48">
        <f t="shared" si="8"/>
        <v>28.271408407665557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400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400</v>
      </c>
      <c r="O64" s="48">
        <f t="shared" si="8"/>
        <v>1.4551169186444131E-3</v>
      </c>
      <c r="P64" s="9"/>
    </row>
    <row r="65" spans="1:16">
      <c r="A65" s="12"/>
      <c r="B65" s="25">
        <v>343.4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8429062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8429062</v>
      </c>
      <c r="O65" s="48">
        <f t="shared" si="8"/>
        <v>30.663176811256786</v>
      </c>
      <c r="P65" s="9"/>
    </row>
    <row r="66" spans="1:16">
      <c r="A66" s="12"/>
      <c r="B66" s="25">
        <v>343.6</v>
      </c>
      <c r="C66" s="20" t="s">
        <v>146</v>
      </c>
      <c r="D66" s="47">
        <v>0</v>
      </c>
      <c r="E66" s="47">
        <v>1560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1560</v>
      </c>
      <c r="O66" s="48">
        <f t="shared" si="8"/>
        <v>5.6749559827132109E-3</v>
      </c>
      <c r="P66" s="9"/>
    </row>
    <row r="67" spans="1:16">
      <c r="A67" s="12"/>
      <c r="B67" s="25">
        <v>343.9</v>
      </c>
      <c r="C67" s="20" t="s">
        <v>82</v>
      </c>
      <c r="D67" s="47">
        <v>0</v>
      </c>
      <c r="E67" s="47">
        <v>216565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216565</v>
      </c>
      <c r="O67" s="48">
        <f t="shared" si="8"/>
        <v>0.78781848871556825</v>
      </c>
      <c r="P67" s="9"/>
    </row>
    <row r="68" spans="1:16">
      <c r="A68" s="12"/>
      <c r="B68" s="25">
        <v>344.5</v>
      </c>
      <c r="C68" s="20" t="s">
        <v>83</v>
      </c>
      <c r="D68" s="47">
        <v>159407</v>
      </c>
      <c r="E68" s="47">
        <v>126236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285643</v>
      </c>
      <c r="O68" s="48">
        <f t="shared" si="8"/>
        <v>1.0391099049808652</v>
      </c>
      <c r="P68" s="9"/>
    </row>
    <row r="69" spans="1:16">
      <c r="A69" s="12"/>
      <c r="B69" s="25">
        <v>344.9</v>
      </c>
      <c r="C69" s="20" t="s">
        <v>84</v>
      </c>
      <c r="D69" s="47">
        <v>0</v>
      </c>
      <c r="E69" s="47">
        <v>117521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117521</v>
      </c>
      <c r="O69" s="48">
        <f t="shared" ref="O69:O100" si="12">(N69/O$125)</f>
        <v>0.42751698849002517</v>
      </c>
      <c r="P69" s="9"/>
    </row>
    <row r="70" spans="1:16">
      <c r="A70" s="12"/>
      <c r="B70" s="25">
        <v>345.1</v>
      </c>
      <c r="C70" s="20" t="s">
        <v>85</v>
      </c>
      <c r="D70" s="47">
        <v>56</v>
      </c>
      <c r="E70" s="47">
        <v>960801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34824</v>
      </c>
      <c r="N70" s="47">
        <f t="shared" si="11"/>
        <v>995681</v>
      </c>
      <c r="O70" s="48">
        <f t="shared" si="12"/>
        <v>3.6220806716819696</v>
      </c>
      <c r="P70" s="9"/>
    </row>
    <row r="71" spans="1:16">
      <c r="A71" s="12"/>
      <c r="B71" s="25">
        <v>346.9</v>
      </c>
      <c r="C71" s="20" t="s">
        <v>165</v>
      </c>
      <c r="D71" s="47">
        <v>0</v>
      </c>
      <c r="E71" s="47">
        <v>0</v>
      </c>
      <c r="F71" s="47">
        <v>0</v>
      </c>
      <c r="G71" s="47">
        <v>239842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239842</v>
      </c>
      <c r="O71" s="48">
        <f t="shared" si="12"/>
        <v>0.87249538000378335</v>
      </c>
      <c r="P71" s="9"/>
    </row>
    <row r="72" spans="1:16">
      <c r="A72" s="12"/>
      <c r="B72" s="25">
        <v>347.1</v>
      </c>
      <c r="C72" s="20" t="s">
        <v>86</v>
      </c>
      <c r="D72" s="47">
        <v>180569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180569</v>
      </c>
      <c r="O72" s="48">
        <f t="shared" si="12"/>
        <v>0.65687251720675754</v>
      </c>
      <c r="P72" s="9"/>
    </row>
    <row r="73" spans="1:16">
      <c r="A73" s="12"/>
      <c r="B73" s="25">
        <v>347.2</v>
      </c>
      <c r="C73" s="20" t="s">
        <v>87</v>
      </c>
      <c r="D73" s="47">
        <v>0</v>
      </c>
      <c r="E73" s="47">
        <v>40531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40531</v>
      </c>
      <c r="O73" s="48">
        <f t="shared" si="12"/>
        <v>0.14744335957394178</v>
      </c>
      <c r="P73" s="9"/>
    </row>
    <row r="74" spans="1:16">
      <c r="A74" s="12"/>
      <c r="B74" s="25">
        <v>348.11</v>
      </c>
      <c r="C74" s="39" t="s">
        <v>166</v>
      </c>
      <c r="D74" s="47">
        <v>0</v>
      </c>
      <c r="E74" s="47">
        <v>10455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10455</v>
      </c>
      <c r="O74" s="48">
        <f t="shared" si="12"/>
        <v>3.8033118461068348E-2</v>
      </c>
      <c r="P74" s="9"/>
    </row>
    <row r="75" spans="1:16">
      <c r="A75" s="12"/>
      <c r="B75" s="25">
        <v>348.12</v>
      </c>
      <c r="C75" s="39" t="s">
        <v>98</v>
      </c>
      <c r="D75" s="47">
        <v>0</v>
      </c>
      <c r="E75" s="47">
        <v>206803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206803</v>
      </c>
      <c r="O75" s="48">
        <f t="shared" si="12"/>
        <v>0.75230636031605136</v>
      </c>
      <c r="P75" s="9"/>
    </row>
    <row r="76" spans="1:16">
      <c r="A76" s="12"/>
      <c r="B76" s="25">
        <v>348.13</v>
      </c>
      <c r="C76" s="39" t="s">
        <v>99</v>
      </c>
      <c r="D76" s="47">
        <v>0</v>
      </c>
      <c r="E76" s="47">
        <v>110548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110548</v>
      </c>
      <c r="O76" s="48">
        <f t="shared" si="12"/>
        <v>0.40215066280575645</v>
      </c>
      <c r="P76" s="9"/>
    </row>
    <row r="77" spans="1:16">
      <c r="A77" s="12"/>
      <c r="B77" s="25">
        <v>348.22</v>
      </c>
      <c r="C77" s="39" t="s">
        <v>100</v>
      </c>
      <c r="D77" s="47">
        <v>0</v>
      </c>
      <c r="E77" s="47">
        <v>122797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122797</v>
      </c>
      <c r="O77" s="48">
        <f t="shared" si="12"/>
        <v>0.446709980646945</v>
      </c>
      <c r="P77" s="9"/>
    </row>
    <row r="78" spans="1:16">
      <c r="A78" s="12"/>
      <c r="B78" s="25">
        <v>348.23</v>
      </c>
      <c r="C78" s="39" t="s">
        <v>101</v>
      </c>
      <c r="D78" s="47">
        <v>0</v>
      </c>
      <c r="E78" s="47">
        <v>199737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199737</v>
      </c>
      <c r="O78" s="48">
        <f t="shared" si="12"/>
        <v>0.72660171994819789</v>
      </c>
      <c r="P78" s="9"/>
    </row>
    <row r="79" spans="1:16">
      <c r="A79" s="12"/>
      <c r="B79" s="25">
        <v>348.31</v>
      </c>
      <c r="C79" s="39" t="s">
        <v>102</v>
      </c>
      <c r="D79" s="47">
        <v>0</v>
      </c>
      <c r="E79" s="47">
        <v>1329058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1329058</v>
      </c>
      <c r="O79" s="48">
        <f t="shared" si="12"/>
        <v>4.8348369541492655</v>
      </c>
      <c r="P79" s="9"/>
    </row>
    <row r="80" spans="1:16">
      <c r="A80" s="12"/>
      <c r="B80" s="25">
        <v>348.32</v>
      </c>
      <c r="C80" s="39" t="s">
        <v>103</v>
      </c>
      <c r="D80" s="47">
        <v>0</v>
      </c>
      <c r="E80" s="47">
        <v>16369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16369</v>
      </c>
      <c r="O80" s="48">
        <f t="shared" si="12"/>
        <v>5.9547022103225995E-2</v>
      </c>
      <c r="P80" s="9"/>
    </row>
    <row r="81" spans="1:16">
      <c r="A81" s="12"/>
      <c r="B81" s="25">
        <v>348.41</v>
      </c>
      <c r="C81" s="39" t="s">
        <v>104</v>
      </c>
      <c r="D81" s="47">
        <v>0</v>
      </c>
      <c r="E81" s="47">
        <v>909023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909023</v>
      </c>
      <c r="O81" s="48">
        <f t="shared" si="12"/>
        <v>3.306836866842251</v>
      </c>
      <c r="P81" s="9"/>
    </row>
    <row r="82" spans="1:16">
      <c r="A82" s="12"/>
      <c r="B82" s="25">
        <v>348.42</v>
      </c>
      <c r="C82" s="39" t="s">
        <v>105</v>
      </c>
      <c r="D82" s="47">
        <v>0</v>
      </c>
      <c r="E82" s="47">
        <v>170827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170827</v>
      </c>
      <c r="O82" s="48">
        <f t="shared" si="12"/>
        <v>0.6214331446531729</v>
      </c>
      <c r="P82" s="9"/>
    </row>
    <row r="83" spans="1:16">
      <c r="A83" s="12"/>
      <c r="B83" s="25">
        <v>348.48</v>
      </c>
      <c r="C83" s="39" t="s">
        <v>106</v>
      </c>
      <c r="D83" s="47">
        <v>0</v>
      </c>
      <c r="E83" s="47">
        <v>40925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40925</v>
      </c>
      <c r="O83" s="48">
        <f t="shared" si="12"/>
        <v>0.14887664973880652</v>
      </c>
      <c r="P83" s="9"/>
    </row>
    <row r="84" spans="1:16">
      <c r="A84" s="12"/>
      <c r="B84" s="25">
        <v>348.51</v>
      </c>
      <c r="C84" s="39" t="s">
        <v>167</v>
      </c>
      <c r="D84" s="47">
        <v>0</v>
      </c>
      <c r="E84" s="47">
        <v>5310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5310</v>
      </c>
      <c r="O84" s="48">
        <f t="shared" si="12"/>
        <v>1.9316677095004585E-2</v>
      </c>
      <c r="P84" s="9"/>
    </row>
    <row r="85" spans="1:16">
      <c r="A85" s="12"/>
      <c r="B85" s="25">
        <v>348.52</v>
      </c>
      <c r="C85" s="39" t="s">
        <v>107</v>
      </c>
      <c r="D85" s="47">
        <v>0</v>
      </c>
      <c r="E85" s="47">
        <v>606384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606384</v>
      </c>
      <c r="O85" s="48">
        <f t="shared" si="12"/>
        <v>2.2058990439881843</v>
      </c>
      <c r="P85" s="9"/>
    </row>
    <row r="86" spans="1:16">
      <c r="A86" s="12"/>
      <c r="B86" s="25">
        <v>348.53</v>
      </c>
      <c r="C86" s="39" t="s">
        <v>108</v>
      </c>
      <c r="D86" s="47">
        <v>0</v>
      </c>
      <c r="E86" s="47">
        <v>1685069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1685069</v>
      </c>
      <c r="O86" s="48">
        <f t="shared" si="12"/>
        <v>6.1299310274580563</v>
      </c>
      <c r="P86" s="9"/>
    </row>
    <row r="87" spans="1:16">
      <c r="A87" s="12"/>
      <c r="B87" s="25">
        <v>348.62</v>
      </c>
      <c r="C87" s="39" t="s">
        <v>109</v>
      </c>
      <c r="D87" s="47">
        <v>0</v>
      </c>
      <c r="E87" s="47">
        <v>10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10</v>
      </c>
      <c r="O87" s="48">
        <f t="shared" si="12"/>
        <v>3.6377922966110326E-5</v>
      </c>
      <c r="P87" s="9"/>
    </row>
    <row r="88" spans="1:16">
      <c r="A88" s="12"/>
      <c r="B88" s="25">
        <v>348.71</v>
      </c>
      <c r="C88" s="39" t="s">
        <v>110</v>
      </c>
      <c r="D88" s="47">
        <v>0</v>
      </c>
      <c r="E88" s="47">
        <v>176137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176137</v>
      </c>
      <c r="O88" s="48">
        <f t="shared" si="12"/>
        <v>0.64074982174817752</v>
      </c>
      <c r="P88" s="9"/>
    </row>
    <row r="89" spans="1:16">
      <c r="A89" s="12"/>
      <c r="B89" s="25">
        <v>348.72</v>
      </c>
      <c r="C89" s="39" t="s">
        <v>111</v>
      </c>
      <c r="D89" s="47">
        <v>0</v>
      </c>
      <c r="E89" s="47">
        <v>28227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28227</v>
      </c>
      <c r="O89" s="48">
        <f t="shared" si="12"/>
        <v>0.10268396315643961</v>
      </c>
      <c r="P89" s="9"/>
    </row>
    <row r="90" spans="1:16">
      <c r="A90" s="12"/>
      <c r="B90" s="25">
        <v>348.82</v>
      </c>
      <c r="C90" s="20" t="s">
        <v>88</v>
      </c>
      <c r="D90" s="47">
        <v>60727</v>
      </c>
      <c r="E90" s="47">
        <v>3100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63827</v>
      </c>
      <c r="O90" s="48">
        <f t="shared" si="12"/>
        <v>0.23218936891579239</v>
      </c>
      <c r="P90" s="9"/>
    </row>
    <row r="91" spans="1:16">
      <c r="A91" s="12"/>
      <c r="B91" s="25">
        <v>348.87</v>
      </c>
      <c r="C91" s="20" t="s">
        <v>89</v>
      </c>
      <c r="D91" s="47">
        <v>0</v>
      </c>
      <c r="E91" s="47">
        <v>100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100</v>
      </c>
      <c r="O91" s="48">
        <f t="shared" si="12"/>
        <v>3.6377922966110329E-4</v>
      </c>
      <c r="P91" s="9"/>
    </row>
    <row r="92" spans="1:16">
      <c r="A92" s="12"/>
      <c r="B92" s="25">
        <v>348.88</v>
      </c>
      <c r="C92" s="20" t="s">
        <v>90</v>
      </c>
      <c r="D92" s="47">
        <v>0</v>
      </c>
      <c r="E92" s="47">
        <v>1359472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1359472</v>
      </c>
      <c r="O92" s="48">
        <f t="shared" si="12"/>
        <v>4.9454767690583941</v>
      </c>
      <c r="P92" s="9"/>
    </row>
    <row r="93" spans="1:16">
      <c r="A93" s="12"/>
      <c r="B93" s="25">
        <v>348.92099999999999</v>
      </c>
      <c r="C93" s="20" t="s">
        <v>91</v>
      </c>
      <c r="D93" s="47">
        <v>0</v>
      </c>
      <c r="E93" s="47">
        <v>77990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77990</v>
      </c>
      <c r="O93" s="48">
        <f t="shared" si="12"/>
        <v>0.28371142121269444</v>
      </c>
      <c r="P93" s="9"/>
    </row>
    <row r="94" spans="1:16">
      <c r="A94" s="12"/>
      <c r="B94" s="25">
        <v>348.92200000000003</v>
      </c>
      <c r="C94" s="20" t="s">
        <v>92</v>
      </c>
      <c r="D94" s="47">
        <v>0</v>
      </c>
      <c r="E94" s="47">
        <v>77990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77990</v>
      </c>
      <c r="O94" s="48">
        <f t="shared" si="12"/>
        <v>0.28371142121269444</v>
      </c>
      <c r="P94" s="9"/>
    </row>
    <row r="95" spans="1:16">
      <c r="A95" s="12"/>
      <c r="B95" s="25">
        <v>348.923</v>
      </c>
      <c r="C95" s="20" t="s">
        <v>93</v>
      </c>
      <c r="D95" s="47">
        <v>0</v>
      </c>
      <c r="E95" s="47">
        <v>77990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77990</v>
      </c>
      <c r="O95" s="48">
        <f t="shared" si="12"/>
        <v>0.28371142121269444</v>
      </c>
      <c r="P95" s="9"/>
    </row>
    <row r="96" spans="1:16">
      <c r="A96" s="12"/>
      <c r="B96" s="25">
        <v>348.92399999999998</v>
      </c>
      <c r="C96" s="20" t="s">
        <v>94</v>
      </c>
      <c r="D96" s="47">
        <v>0</v>
      </c>
      <c r="E96" s="47">
        <v>77990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77990</v>
      </c>
      <c r="O96" s="48">
        <f t="shared" si="12"/>
        <v>0.28371142121269444</v>
      </c>
      <c r="P96" s="9"/>
    </row>
    <row r="97" spans="1:16">
      <c r="A97" s="12"/>
      <c r="B97" s="25">
        <v>348.93</v>
      </c>
      <c r="C97" s="20" t="s">
        <v>95</v>
      </c>
      <c r="D97" s="47">
        <v>791756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791756</v>
      </c>
      <c r="O97" s="48">
        <f t="shared" si="12"/>
        <v>2.8802438775955648</v>
      </c>
      <c r="P97" s="9"/>
    </row>
    <row r="98" spans="1:16">
      <c r="A98" s="12"/>
      <c r="B98" s="25">
        <v>349</v>
      </c>
      <c r="C98" s="20" t="s">
        <v>1</v>
      </c>
      <c r="D98" s="47">
        <v>522</v>
      </c>
      <c r="E98" s="47">
        <v>1120326</v>
      </c>
      <c r="F98" s="47">
        <v>0</v>
      </c>
      <c r="G98" s="47">
        <v>17763500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18884348</v>
      </c>
      <c r="O98" s="48">
        <f t="shared" si="12"/>
        <v>68.697335680921967</v>
      </c>
      <c r="P98" s="9"/>
    </row>
    <row r="99" spans="1:16" ht="15.75">
      <c r="A99" s="29" t="s">
        <v>66</v>
      </c>
      <c r="B99" s="30"/>
      <c r="C99" s="31"/>
      <c r="D99" s="32">
        <f t="shared" ref="D99:M99" si="13">SUM(D100:D105)</f>
        <v>0</v>
      </c>
      <c r="E99" s="32">
        <f t="shared" si="13"/>
        <v>2290890</v>
      </c>
      <c r="F99" s="32">
        <f t="shared" si="13"/>
        <v>0</v>
      </c>
      <c r="G99" s="32">
        <f t="shared" si="13"/>
        <v>467511</v>
      </c>
      <c r="H99" s="32">
        <f t="shared" si="13"/>
        <v>0</v>
      </c>
      <c r="I99" s="32">
        <f t="shared" si="13"/>
        <v>0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 t="shared" ref="N99:N107" si="14">SUM(D99:M99)</f>
        <v>2758401</v>
      </c>
      <c r="O99" s="46">
        <f t="shared" si="12"/>
        <v>10.034489908764169</v>
      </c>
      <c r="P99" s="10"/>
    </row>
    <row r="100" spans="1:16">
      <c r="A100" s="13"/>
      <c r="B100" s="40">
        <v>351.1</v>
      </c>
      <c r="C100" s="21" t="s">
        <v>113</v>
      </c>
      <c r="D100" s="47">
        <v>0</v>
      </c>
      <c r="E100" s="47">
        <v>162478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162478</v>
      </c>
      <c r="O100" s="48">
        <f t="shared" si="12"/>
        <v>0.59106121676876733</v>
      </c>
      <c r="P100" s="9"/>
    </row>
    <row r="101" spans="1:16">
      <c r="A101" s="13"/>
      <c r="B101" s="40">
        <v>351.2</v>
      </c>
      <c r="C101" s="21" t="s">
        <v>116</v>
      </c>
      <c r="D101" s="47">
        <v>0</v>
      </c>
      <c r="E101" s="47">
        <v>240136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240136</v>
      </c>
      <c r="O101" s="48">
        <f t="shared" ref="O101:O123" si="15">(N101/O$125)</f>
        <v>0.87356489093898693</v>
      </c>
      <c r="P101" s="9"/>
    </row>
    <row r="102" spans="1:16">
      <c r="A102" s="13"/>
      <c r="B102" s="40">
        <v>351.5</v>
      </c>
      <c r="C102" s="21" t="s">
        <v>154</v>
      </c>
      <c r="D102" s="47">
        <v>0</v>
      </c>
      <c r="E102" s="47">
        <v>1087397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1087397</v>
      </c>
      <c r="O102" s="48">
        <f t="shared" si="15"/>
        <v>3.955724429957947</v>
      </c>
      <c r="P102" s="9"/>
    </row>
    <row r="103" spans="1:16">
      <c r="A103" s="13"/>
      <c r="B103" s="40">
        <v>351.9</v>
      </c>
      <c r="C103" s="21" t="s">
        <v>120</v>
      </c>
      <c r="D103" s="47">
        <v>0</v>
      </c>
      <c r="E103" s="47">
        <v>449543</v>
      </c>
      <c r="F103" s="47">
        <v>0</v>
      </c>
      <c r="G103" s="47">
        <v>467511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917054</v>
      </c>
      <c r="O103" s="48">
        <f t="shared" si="15"/>
        <v>3.3360519767763339</v>
      </c>
      <c r="P103" s="9"/>
    </row>
    <row r="104" spans="1:16">
      <c r="A104" s="13"/>
      <c r="B104" s="40">
        <v>354</v>
      </c>
      <c r="C104" s="21" t="s">
        <v>118</v>
      </c>
      <c r="D104" s="47">
        <v>0</v>
      </c>
      <c r="E104" s="47">
        <v>289996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289996</v>
      </c>
      <c r="O104" s="48">
        <f t="shared" si="15"/>
        <v>1.054945214848013</v>
      </c>
      <c r="P104" s="9"/>
    </row>
    <row r="105" spans="1:16">
      <c r="A105" s="13"/>
      <c r="B105" s="40">
        <v>359</v>
      </c>
      <c r="C105" s="21" t="s">
        <v>119</v>
      </c>
      <c r="D105" s="47">
        <v>0</v>
      </c>
      <c r="E105" s="47">
        <v>61340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61340</v>
      </c>
      <c r="O105" s="48">
        <f t="shared" si="15"/>
        <v>0.22314217947412074</v>
      </c>
      <c r="P105" s="9"/>
    </row>
    <row r="106" spans="1:16" ht="15.75">
      <c r="A106" s="29" t="s">
        <v>5</v>
      </c>
      <c r="B106" s="30"/>
      <c r="C106" s="31"/>
      <c r="D106" s="32">
        <f t="shared" ref="D106:M106" si="16">SUM(D107:D115)</f>
        <v>1964555</v>
      </c>
      <c r="E106" s="32">
        <f t="shared" si="16"/>
        <v>7011194</v>
      </c>
      <c r="F106" s="32">
        <f t="shared" si="16"/>
        <v>0</v>
      </c>
      <c r="G106" s="32">
        <f t="shared" si="16"/>
        <v>3720359</v>
      </c>
      <c r="H106" s="32">
        <f t="shared" si="16"/>
        <v>0</v>
      </c>
      <c r="I106" s="32">
        <f t="shared" si="16"/>
        <v>726973</v>
      </c>
      <c r="J106" s="32">
        <f t="shared" si="16"/>
        <v>313495</v>
      </c>
      <c r="K106" s="32">
        <f t="shared" si="16"/>
        <v>0</v>
      </c>
      <c r="L106" s="32">
        <f t="shared" si="16"/>
        <v>0</v>
      </c>
      <c r="M106" s="32">
        <f t="shared" si="16"/>
        <v>12557</v>
      </c>
      <c r="N106" s="32">
        <f t="shared" si="14"/>
        <v>13749133</v>
      </c>
      <c r="O106" s="46">
        <f t="shared" si="15"/>
        <v>50.01649011248054</v>
      </c>
      <c r="P106" s="10"/>
    </row>
    <row r="107" spans="1:16">
      <c r="A107" s="12"/>
      <c r="B107" s="25">
        <v>361.1</v>
      </c>
      <c r="C107" s="20" t="s">
        <v>121</v>
      </c>
      <c r="D107" s="47">
        <v>1113488</v>
      </c>
      <c r="E107" s="47">
        <v>2365807</v>
      </c>
      <c r="F107" s="47">
        <v>0</v>
      </c>
      <c r="G107" s="47">
        <v>4046277</v>
      </c>
      <c r="H107" s="47">
        <v>0</v>
      </c>
      <c r="I107" s="47">
        <v>490877</v>
      </c>
      <c r="J107" s="47">
        <v>352267</v>
      </c>
      <c r="K107" s="47">
        <v>0</v>
      </c>
      <c r="L107" s="47">
        <v>0</v>
      </c>
      <c r="M107" s="47">
        <v>12557</v>
      </c>
      <c r="N107" s="47">
        <f t="shared" si="14"/>
        <v>8381273</v>
      </c>
      <c r="O107" s="48">
        <f t="shared" si="15"/>
        <v>30.489330355194038</v>
      </c>
      <c r="P107" s="9"/>
    </row>
    <row r="108" spans="1:16">
      <c r="A108" s="12"/>
      <c r="B108" s="25">
        <v>361.2</v>
      </c>
      <c r="C108" s="20" t="s">
        <v>148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28753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5" si="17">SUM(D108:M108)</f>
        <v>28753</v>
      </c>
      <c r="O108" s="48">
        <f t="shared" si="15"/>
        <v>0.10459744190445702</v>
      </c>
      <c r="P108" s="9"/>
    </row>
    <row r="109" spans="1:16">
      <c r="A109" s="12"/>
      <c r="B109" s="25">
        <v>361.3</v>
      </c>
      <c r="C109" s="20" t="s">
        <v>122</v>
      </c>
      <c r="D109" s="47">
        <v>-3095</v>
      </c>
      <c r="E109" s="47">
        <v>161762</v>
      </c>
      <c r="F109" s="47">
        <v>0</v>
      </c>
      <c r="G109" s="47">
        <v>-557379</v>
      </c>
      <c r="H109" s="47">
        <v>0</v>
      </c>
      <c r="I109" s="47">
        <v>-41920</v>
      </c>
      <c r="J109" s="47">
        <v>-38772</v>
      </c>
      <c r="K109" s="47">
        <v>0</v>
      </c>
      <c r="L109" s="47">
        <v>0</v>
      </c>
      <c r="M109" s="47">
        <v>0</v>
      </c>
      <c r="N109" s="47">
        <f t="shared" si="17"/>
        <v>-479404</v>
      </c>
      <c r="O109" s="48">
        <f t="shared" si="15"/>
        <v>-1.7439721781645154</v>
      </c>
      <c r="P109" s="9"/>
    </row>
    <row r="110" spans="1:16">
      <c r="A110" s="12"/>
      <c r="B110" s="25">
        <v>362</v>
      </c>
      <c r="C110" s="20" t="s">
        <v>123</v>
      </c>
      <c r="D110" s="47">
        <v>15513</v>
      </c>
      <c r="E110" s="47">
        <v>1700098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1715611</v>
      </c>
      <c r="O110" s="48">
        <f t="shared" si="15"/>
        <v>6.2410364797811502</v>
      </c>
      <c r="P110" s="9"/>
    </row>
    <row r="111" spans="1:16">
      <c r="A111" s="12"/>
      <c r="B111" s="25">
        <v>363.11</v>
      </c>
      <c r="C111" s="20" t="s">
        <v>168</v>
      </c>
      <c r="D111" s="47">
        <v>0</v>
      </c>
      <c r="E111" s="47">
        <v>2702360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2702360</v>
      </c>
      <c r="O111" s="48">
        <f t="shared" si="15"/>
        <v>9.8306243906697901</v>
      </c>
      <c r="P111" s="9"/>
    </row>
    <row r="112" spans="1:16">
      <c r="A112" s="12"/>
      <c r="B112" s="25">
        <v>364</v>
      </c>
      <c r="C112" s="20" t="s">
        <v>124</v>
      </c>
      <c r="D112" s="47">
        <v>47295</v>
      </c>
      <c r="E112" s="47">
        <v>500</v>
      </c>
      <c r="F112" s="47">
        <v>0</v>
      </c>
      <c r="G112" s="47">
        <v>83500</v>
      </c>
      <c r="H112" s="47">
        <v>0</v>
      </c>
      <c r="I112" s="47">
        <v>149100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280395</v>
      </c>
      <c r="O112" s="48">
        <f t="shared" si="15"/>
        <v>1.0200187710082504</v>
      </c>
      <c r="P112" s="9"/>
    </row>
    <row r="113" spans="1:119">
      <c r="A113" s="12"/>
      <c r="B113" s="25">
        <v>365</v>
      </c>
      <c r="C113" s="20" t="s">
        <v>125</v>
      </c>
      <c r="D113" s="47">
        <v>374707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374707</v>
      </c>
      <c r="O113" s="48">
        <f t="shared" si="15"/>
        <v>1.3631062380862302</v>
      </c>
      <c r="P113" s="9"/>
    </row>
    <row r="114" spans="1:119">
      <c r="A114" s="12"/>
      <c r="B114" s="25">
        <v>366</v>
      </c>
      <c r="C114" s="20" t="s">
        <v>126</v>
      </c>
      <c r="D114" s="47">
        <v>41121</v>
      </c>
      <c r="E114" s="47">
        <v>108062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149183</v>
      </c>
      <c r="O114" s="48">
        <f t="shared" si="15"/>
        <v>0.54269676818532364</v>
      </c>
      <c r="P114" s="9"/>
    </row>
    <row r="115" spans="1:119">
      <c r="A115" s="12"/>
      <c r="B115" s="25">
        <v>369.9</v>
      </c>
      <c r="C115" s="20" t="s">
        <v>127</v>
      </c>
      <c r="D115" s="47">
        <v>375526</v>
      </c>
      <c r="E115" s="47">
        <v>-27395</v>
      </c>
      <c r="F115" s="47">
        <v>0</v>
      </c>
      <c r="G115" s="47">
        <v>147961</v>
      </c>
      <c r="H115" s="47">
        <v>0</v>
      </c>
      <c r="I115" s="47">
        <v>100163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596255</v>
      </c>
      <c r="O115" s="48">
        <f t="shared" si="15"/>
        <v>2.1690518458158112</v>
      </c>
      <c r="P115" s="9"/>
    </row>
    <row r="116" spans="1:119" ht="15.75">
      <c r="A116" s="29" t="s">
        <v>67</v>
      </c>
      <c r="B116" s="30"/>
      <c r="C116" s="31"/>
      <c r="D116" s="32">
        <f t="shared" ref="D116:M116" si="18">SUM(D117:D122)</f>
        <v>66420975</v>
      </c>
      <c r="E116" s="32">
        <f t="shared" si="18"/>
        <v>20024901</v>
      </c>
      <c r="F116" s="32">
        <f t="shared" si="18"/>
        <v>9401532</v>
      </c>
      <c r="G116" s="32">
        <f t="shared" si="18"/>
        <v>38654696</v>
      </c>
      <c r="H116" s="32">
        <f t="shared" si="18"/>
        <v>0</v>
      </c>
      <c r="I116" s="32">
        <f t="shared" si="18"/>
        <v>505790</v>
      </c>
      <c r="J116" s="32">
        <f t="shared" si="18"/>
        <v>0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 t="shared" ref="N116:N123" si="19">SUM(D116:M116)</f>
        <v>135007894</v>
      </c>
      <c r="O116" s="46">
        <f t="shared" si="15"/>
        <v>491.13067677487885</v>
      </c>
      <c r="P116" s="9"/>
    </row>
    <row r="117" spans="1:119">
      <c r="A117" s="12"/>
      <c r="B117" s="25">
        <v>381</v>
      </c>
      <c r="C117" s="20" t="s">
        <v>128</v>
      </c>
      <c r="D117" s="47">
        <v>64265887</v>
      </c>
      <c r="E117" s="47">
        <v>18161044</v>
      </c>
      <c r="F117" s="47">
        <v>9401532</v>
      </c>
      <c r="G117" s="47">
        <v>38654696</v>
      </c>
      <c r="H117" s="47">
        <v>0</v>
      </c>
      <c r="I117" s="47">
        <v>505790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130988949</v>
      </c>
      <c r="O117" s="48">
        <f t="shared" si="15"/>
        <v>476.51058961337543</v>
      </c>
      <c r="P117" s="9"/>
    </row>
    <row r="118" spans="1:119">
      <c r="A118" s="12"/>
      <c r="B118" s="25">
        <v>386.1</v>
      </c>
      <c r="C118" s="20" t="s">
        <v>129</v>
      </c>
      <c r="D118" s="47">
        <v>0</v>
      </c>
      <c r="E118" s="47">
        <v>228760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228760</v>
      </c>
      <c r="O118" s="48">
        <f t="shared" si="15"/>
        <v>0.83218136577273982</v>
      </c>
      <c r="P118" s="9"/>
    </row>
    <row r="119" spans="1:119">
      <c r="A119" s="12"/>
      <c r="B119" s="25">
        <v>386.4</v>
      </c>
      <c r="C119" s="20" t="s">
        <v>130</v>
      </c>
      <c r="D119" s="47">
        <v>0</v>
      </c>
      <c r="E119" s="47">
        <v>1635097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1635097</v>
      </c>
      <c r="O119" s="48">
        <f t="shared" si="15"/>
        <v>5.9481432708118094</v>
      </c>
      <c r="P119" s="9"/>
    </row>
    <row r="120" spans="1:119">
      <c r="A120" s="12"/>
      <c r="B120" s="25">
        <v>386.6</v>
      </c>
      <c r="C120" s="20" t="s">
        <v>131</v>
      </c>
      <c r="D120" s="47">
        <v>357161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357161</v>
      </c>
      <c r="O120" s="48">
        <f t="shared" si="15"/>
        <v>1.299277534449893</v>
      </c>
      <c r="P120" s="9"/>
    </row>
    <row r="121" spans="1:119">
      <c r="A121" s="12"/>
      <c r="B121" s="25">
        <v>386.7</v>
      </c>
      <c r="C121" s="20" t="s">
        <v>132</v>
      </c>
      <c r="D121" s="47">
        <v>1382420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1382420</v>
      </c>
      <c r="O121" s="48">
        <f t="shared" si="15"/>
        <v>5.0289568266810241</v>
      </c>
      <c r="P121" s="9"/>
    </row>
    <row r="122" spans="1:119" ht="15.75" thickBot="1">
      <c r="A122" s="12"/>
      <c r="B122" s="25">
        <v>386.8</v>
      </c>
      <c r="C122" s="20" t="s">
        <v>133</v>
      </c>
      <c r="D122" s="47">
        <v>415507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415507</v>
      </c>
      <c r="O122" s="48">
        <f t="shared" si="15"/>
        <v>1.5115281637879603</v>
      </c>
      <c r="P122" s="9"/>
    </row>
    <row r="123" spans="1:119" ht="16.5" thickBot="1">
      <c r="A123" s="14" t="s">
        <v>97</v>
      </c>
      <c r="B123" s="23"/>
      <c r="C123" s="22"/>
      <c r="D123" s="15">
        <f t="shared" ref="D123:M123" si="20">SUM(D5,D19,D23,D52,D99,D106,D116)</f>
        <v>148787899</v>
      </c>
      <c r="E123" s="15">
        <f t="shared" si="20"/>
        <v>146685799</v>
      </c>
      <c r="F123" s="15">
        <f t="shared" si="20"/>
        <v>9401532</v>
      </c>
      <c r="G123" s="15">
        <f t="shared" si="20"/>
        <v>64617676</v>
      </c>
      <c r="H123" s="15">
        <f t="shared" si="20"/>
        <v>0</v>
      </c>
      <c r="I123" s="15">
        <f t="shared" si="20"/>
        <v>11022314</v>
      </c>
      <c r="J123" s="15">
        <f t="shared" si="20"/>
        <v>9225929</v>
      </c>
      <c r="K123" s="15">
        <f t="shared" si="20"/>
        <v>0</v>
      </c>
      <c r="L123" s="15">
        <f t="shared" si="20"/>
        <v>0</v>
      </c>
      <c r="M123" s="15">
        <f t="shared" si="20"/>
        <v>47381</v>
      </c>
      <c r="N123" s="15">
        <f t="shared" si="19"/>
        <v>389788530</v>
      </c>
      <c r="O123" s="38">
        <f t="shared" si="15"/>
        <v>1417.9697117413384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169</v>
      </c>
      <c r="M125" s="49"/>
      <c r="N125" s="49"/>
      <c r="O125" s="44">
        <v>274892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158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59277620</v>
      </c>
      <c r="E5" s="27">
        <f t="shared" si="0"/>
        <v>78276697</v>
      </c>
      <c r="F5" s="27">
        <f t="shared" si="0"/>
        <v>0</v>
      </c>
      <c r="G5" s="27">
        <f t="shared" si="0"/>
        <v>3849830</v>
      </c>
      <c r="H5" s="27">
        <f t="shared" si="0"/>
        <v>0</v>
      </c>
      <c r="I5" s="27">
        <f t="shared" si="0"/>
        <v>1311478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142715625</v>
      </c>
      <c r="O5" s="33">
        <f t="shared" ref="O5:O36" si="1">(N5/O$117)</f>
        <v>522.96708269817077</v>
      </c>
      <c r="P5" s="6"/>
    </row>
    <row r="6" spans="1:133">
      <c r="A6" s="12"/>
      <c r="B6" s="25">
        <v>311</v>
      </c>
      <c r="C6" s="20" t="s">
        <v>3</v>
      </c>
      <c r="D6" s="47">
        <v>55241232</v>
      </c>
      <c r="E6" s="47">
        <v>63945115</v>
      </c>
      <c r="F6" s="47">
        <v>0</v>
      </c>
      <c r="G6" s="47">
        <v>0</v>
      </c>
      <c r="H6" s="47">
        <v>0</v>
      </c>
      <c r="I6" s="47">
        <v>76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119186423</v>
      </c>
      <c r="O6" s="48">
        <f t="shared" si="1"/>
        <v>436.74668371833957</v>
      </c>
      <c r="P6" s="9"/>
    </row>
    <row r="7" spans="1:133">
      <c r="A7" s="12"/>
      <c r="B7" s="25">
        <v>312.10000000000002</v>
      </c>
      <c r="C7" s="20" t="s">
        <v>12</v>
      </c>
      <c r="D7" s="47">
        <v>34756</v>
      </c>
      <c r="E7" s="47">
        <v>3371395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3406151</v>
      </c>
      <c r="O7" s="48">
        <f t="shared" si="1"/>
        <v>12.481498446294559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1351686</v>
      </c>
      <c r="F8" s="47">
        <v>0</v>
      </c>
      <c r="G8" s="47">
        <v>0</v>
      </c>
      <c r="H8" s="47">
        <v>0</v>
      </c>
      <c r="I8" s="47">
        <v>1751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1353437</v>
      </c>
      <c r="O8" s="48">
        <f t="shared" si="1"/>
        <v>4.9595340349437151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3489163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3489163</v>
      </c>
      <c r="O9" s="48">
        <f t="shared" si="1"/>
        <v>12.78568758794559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3849830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3849830</v>
      </c>
      <c r="O10" s="48">
        <f t="shared" si="1"/>
        <v>14.107315607410882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4164153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4164153</v>
      </c>
      <c r="O11" s="48">
        <f t="shared" si="1"/>
        <v>15.259120690666041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756965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756965</v>
      </c>
      <c r="O12" s="48">
        <f t="shared" si="1"/>
        <v>2.7738222619606003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419317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419317</v>
      </c>
      <c r="O13" s="48">
        <f t="shared" si="1"/>
        <v>1.5365450574577861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2733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2733</v>
      </c>
      <c r="O14" s="48">
        <f t="shared" si="1"/>
        <v>1.0014804174484053E-2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-33457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-33457</v>
      </c>
      <c r="O15" s="48">
        <f t="shared" si="1"/>
        <v>-0.12259981824577861</v>
      </c>
      <c r="P15" s="9"/>
    </row>
    <row r="16" spans="1:133">
      <c r="A16" s="12"/>
      <c r="B16" s="25">
        <v>315</v>
      </c>
      <c r="C16" s="20" t="s">
        <v>176</v>
      </c>
      <c r="D16" s="47">
        <v>4001632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4001632</v>
      </c>
      <c r="O16" s="48">
        <f t="shared" si="1"/>
        <v>14.663578799249532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809627</v>
      </c>
      <c r="F17" s="47">
        <v>0</v>
      </c>
      <c r="G17" s="47">
        <v>0</v>
      </c>
      <c r="H17" s="47">
        <v>0</v>
      </c>
      <c r="I17" s="47">
        <v>1309651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2119278</v>
      </c>
      <c r="O17" s="48">
        <f t="shared" si="1"/>
        <v>7.7658815079737336</v>
      </c>
      <c r="P17" s="9"/>
    </row>
    <row r="18" spans="1:16" ht="15.75">
      <c r="A18" s="29" t="s">
        <v>240</v>
      </c>
      <c r="B18" s="30"/>
      <c r="C18" s="31"/>
      <c r="D18" s="32">
        <f t="shared" ref="D18:M18" si="3">SUM(D19:D22)</f>
        <v>566150</v>
      </c>
      <c r="E18" s="32">
        <f t="shared" si="3"/>
        <v>3371901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25" si="4">SUM(D18:M18)</f>
        <v>3938051</v>
      </c>
      <c r="O18" s="46">
        <f t="shared" si="1"/>
        <v>14.430592606707316</v>
      </c>
      <c r="P18" s="10"/>
    </row>
    <row r="19" spans="1:16">
      <c r="A19" s="12"/>
      <c r="B19" s="25">
        <v>313.7</v>
      </c>
      <c r="C19" s="20" t="s">
        <v>25</v>
      </c>
      <c r="D19" s="47">
        <v>353476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353476</v>
      </c>
      <c r="O19" s="48">
        <f t="shared" si="1"/>
        <v>1.2952773217636022</v>
      </c>
      <c r="P19" s="9"/>
    </row>
    <row r="20" spans="1:16">
      <c r="A20" s="12"/>
      <c r="B20" s="25">
        <v>321</v>
      </c>
      <c r="C20" s="20" t="s">
        <v>241</v>
      </c>
      <c r="D20" s="47">
        <v>212674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212674</v>
      </c>
      <c r="O20" s="48">
        <f t="shared" si="1"/>
        <v>0.77932252579737338</v>
      </c>
      <c r="P20" s="9"/>
    </row>
    <row r="21" spans="1:16">
      <c r="A21" s="12"/>
      <c r="B21" s="25">
        <v>322</v>
      </c>
      <c r="C21" s="20" t="s">
        <v>0</v>
      </c>
      <c r="D21" s="47">
        <v>0</v>
      </c>
      <c r="E21" s="47">
        <v>1583441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1583441</v>
      </c>
      <c r="O21" s="48">
        <f t="shared" si="1"/>
        <v>5.802360606238274</v>
      </c>
      <c r="P21" s="9"/>
    </row>
    <row r="22" spans="1:16">
      <c r="A22" s="12"/>
      <c r="B22" s="25">
        <v>329</v>
      </c>
      <c r="C22" s="20" t="s">
        <v>242</v>
      </c>
      <c r="D22" s="47">
        <v>0</v>
      </c>
      <c r="E22" s="47">
        <v>1788460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1788460</v>
      </c>
      <c r="O22" s="48">
        <f t="shared" si="1"/>
        <v>6.5536321529080679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SUM(D24:D52)</f>
        <v>19268743</v>
      </c>
      <c r="E23" s="32">
        <f t="shared" si="5"/>
        <v>11984677</v>
      </c>
      <c r="F23" s="32">
        <f t="shared" si="5"/>
        <v>0</v>
      </c>
      <c r="G23" s="32">
        <f t="shared" si="5"/>
        <v>458115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 t="shared" si="4"/>
        <v>31711535</v>
      </c>
      <c r="O23" s="46">
        <f t="shared" si="1"/>
        <v>116.20373695473734</v>
      </c>
      <c r="P23" s="10"/>
    </row>
    <row r="24" spans="1:16">
      <c r="A24" s="12"/>
      <c r="B24" s="25">
        <v>331.1</v>
      </c>
      <c r="C24" s="20" t="s">
        <v>29</v>
      </c>
      <c r="D24" s="47">
        <v>69952</v>
      </c>
      <c r="E24" s="47">
        <v>374810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444762</v>
      </c>
      <c r="O24" s="48">
        <f t="shared" si="1"/>
        <v>1.6297857059099436</v>
      </c>
      <c r="P24" s="9"/>
    </row>
    <row r="25" spans="1:16">
      <c r="A25" s="12"/>
      <c r="B25" s="25">
        <v>331.2</v>
      </c>
      <c r="C25" s="20" t="s">
        <v>30</v>
      </c>
      <c r="D25" s="47">
        <v>4878</v>
      </c>
      <c r="E25" s="47">
        <v>2149477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2154355</v>
      </c>
      <c r="O25" s="48">
        <f t="shared" si="1"/>
        <v>7.8944176536116322</v>
      </c>
      <c r="P25" s="9"/>
    </row>
    <row r="26" spans="1:16">
      <c r="A26" s="12"/>
      <c r="B26" s="25">
        <v>331.39</v>
      </c>
      <c r="C26" s="20" t="s">
        <v>35</v>
      </c>
      <c r="D26" s="47">
        <v>0</v>
      </c>
      <c r="E26" s="47">
        <v>642802</v>
      </c>
      <c r="F26" s="47">
        <v>0</v>
      </c>
      <c r="G26" s="47">
        <v>458115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1" si="6">SUM(D26:M26)</f>
        <v>1100917</v>
      </c>
      <c r="O26" s="48">
        <f t="shared" si="1"/>
        <v>4.0341998416979363</v>
      </c>
      <c r="P26" s="9"/>
    </row>
    <row r="27" spans="1:16">
      <c r="A27" s="12"/>
      <c r="B27" s="25">
        <v>331.5</v>
      </c>
      <c r="C27" s="20" t="s">
        <v>32</v>
      </c>
      <c r="D27" s="47">
        <v>0</v>
      </c>
      <c r="E27" s="47">
        <v>303995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303995</v>
      </c>
      <c r="O27" s="48">
        <f t="shared" si="1"/>
        <v>1.1139591639305817</v>
      </c>
      <c r="P27" s="9"/>
    </row>
    <row r="28" spans="1:16">
      <c r="A28" s="12"/>
      <c r="B28" s="25">
        <v>331.69</v>
      </c>
      <c r="C28" s="20" t="s">
        <v>38</v>
      </c>
      <c r="D28" s="47">
        <v>0</v>
      </c>
      <c r="E28" s="47">
        <v>-31445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-31445</v>
      </c>
      <c r="O28" s="48">
        <f t="shared" si="1"/>
        <v>-0.11522704620075047</v>
      </c>
      <c r="P28" s="9"/>
    </row>
    <row r="29" spans="1:16">
      <c r="A29" s="12"/>
      <c r="B29" s="25">
        <v>331.7</v>
      </c>
      <c r="C29" s="20" t="s">
        <v>33</v>
      </c>
      <c r="D29" s="47">
        <v>0</v>
      </c>
      <c r="E29" s="47">
        <v>210934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210934</v>
      </c>
      <c r="O29" s="48">
        <f t="shared" si="1"/>
        <v>0.77294647045028142</v>
      </c>
      <c r="P29" s="9"/>
    </row>
    <row r="30" spans="1:16">
      <c r="A30" s="12"/>
      <c r="B30" s="25">
        <v>333</v>
      </c>
      <c r="C30" s="20" t="s">
        <v>4</v>
      </c>
      <c r="D30" s="47">
        <v>0</v>
      </c>
      <c r="E30" s="47">
        <v>174254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174254</v>
      </c>
      <c r="O30" s="48">
        <f t="shared" si="1"/>
        <v>0.63853629221388364</v>
      </c>
      <c r="P30" s="9"/>
    </row>
    <row r="31" spans="1:16">
      <c r="A31" s="12"/>
      <c r="B31" s="25">
        <v>334.2</v>
      </c>
      <c r="C31" s="20" t="s">
        <v>34</v>
      </c>
      <c r="D31" s="47">
        <v>0</v>
      </c>
      <c r="E31" s="47">
        <v>426667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426667</v>
      </c>
      <c r="O31" s="48">
        <f t="shared" si="1"/>
        <v>1.5634783946998123</v>
      </c>
      <c r="P31" s="9"/>
    </row>
    <row r="32" spans="1:16">
      <c r="A32" s="12"/>
      <c r="B32" s="25">
        <v>334.34</v>
      </c>
      <c r="C32" s="20" t="s">
        <v>39</v>
      </c>
      <c r="D32" s="47">
        <v>0</v>
      </c>
      <c r="E32" s="47">
        <v>125519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125519</v>
      </c>
      <c r="O32" s="48">
        <f t="shared" si="1"/>
        <v>0.4599517765009381</v>
      </c>
      <c r="P32" s="9"/>
    </row>
    <row r="33" spans="1:16">
      <c r="A33" s="12"/>
      <c r="B33" s="25">
        <v>334.35</v>
      </c>
      <c r="C33" s="20" t="s">
        <v>163</v>
      </c>
      <c r="D33" s="47">
        <v>0</v>
      </c>
      <c r="E33" s="47">
        <v>633540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633540</v>
      </c>
      <c r="O33" s="48">
        <f t="shared" si="1"/>
        <v>2.3215437382739212</v>
      </c>
      <c r="P33" s="9"/>
    </row>
    <row r="34" spans="1:16">
      <c r="A34" s="12"/>
      <c r="B34" s="25">
        <v>334.36</v>
      </c>
      <c r="C34" s="20" t="s">
        <v>40</v>
      </c>
      <c r="D34" s="47">
        <v>0</v>
      </c>
      <c r="E34" s="47">
        <v>500000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7" si="7">SUM(D34:M34)</f>
        <v>500000</v>
      </c>
      <c r="O34" s="48">
        <f t="shared" si="1"/>
        <v>1.8321998123827392</v>
      </c>
      <c r="P34" s="9"/>
    </row>
    <row r="35" spans="1:16">
      <c r="A35" s="12"/>
      <c r="B35" s="25">
        <v>334.39</v>
      </c>
      <c r="C35" s="20" t="s">
        <v>41</v>
      </c>
      <c r="D35" s="47">
        <v>0</v>
      </c>
      <c r="E35" s="47">
        <v>1054563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1054563</v>
      </c>
      <c r="O35" s="48">
        <f t="shared" si="1"/>
        <v>3.8643402614915572</v>
      </c>
      <c r="P35" s="9"/>
    </row>
    <row r="36" spans="1:16">
      <c r="A36" s="12"/>
      <c r="B36" s="25">
        <v>334.61</v>
      </c>
      <c r="C36" s="20" t="s">
        <v>43</v>
      </c>
      <c r="D36" s="47">
        <v>0</v>
      </c>
      <c r="E36" s="47">
        <v>28315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28315</v>
      </c>
      <c r="O36" s="48">
        <f t="shared" si="1"/>
        <v>0.10375747537523453</v>
      </c>
      <c r="P36" s="9"/>
    </row>
    <row r="37" spans="1:16">
      <c r="A37" s="12"/>
      <c r="B37" s="25">
        <v>334.69</v>
      </c>
      <c r="C37" s="20" t="s">
        <v>152</v>
      </c>
      <c r="D37" s="47">
        <v>0</v>
      </c>
      <c r="E37" s="47">
        <v>31112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31112</v>
      </c>
      <c r="O37" s="48">
        <f t="shared" ref="O37:O68" si="8">(N37/O$117)</f>
        <v>0.11400680112570356</v>
      </c>
      <c r="P37" s="9"/>
    </row>
    <row r="38" spans="1:16">
      <c r="A38" s="12"/>
      <c r="B38" s="25">
        <v>334.7</v>
      </c>
      <c r="C38" s="20" t="s">
        <v>44</v>
      </c>
      <c r="D38" s="47">
        <v>295023</v>
      </c>
      <c r="E38" s="47">
        <v>306598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601621</v>
      </c>
      <c r="O38" s="48">
        <f t="shared" si="8"/>
        <v>2.2045797666510318</v>
      </c>
      <c r="P38" s="9"/>
    </row>
    <row r="39" spans="1:16">
      <c r="A39" s="12"/>
      <c r="B39" s="25">
        <v>335.12</v>
      </c>
      <c r="C39" s="20" t="s">
        <v>46</v>
      </c>
      <c r="D39" s="47">
        <v>4971871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4971871</v>
      </c>
      <c r="O39" s="48">
        <f t="shared" si="8"/>
        <v>18.218922226782365</v>
      </c>
      <c r="P39" s="9"/>
    </row>
    <row r="40" spans="1:16">
      <c r="A40" s="12"/>
      <c r="B40" s="25">
        <v>335.13</v>
      </c>
      <c r="C40" s="20" t="s">
        <v>47</v>
      </c>
      <c r="D40" s="47">
        <v>50853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50853</v>
      </c>
      <c r="O40" s="48">
        <f t="shared" si="8"/>
        <v>0.18634571411819886</v>
      </c>
      <c r="P40" s="9"/>
    </row>
    <row r="41" spans="1:16">
      <c r="A41" s="12"/>
      <c r="B41" s="25">
        <v>335.14</v>
      </c>
      <c r="C41" s="20" t="s">
        <v>48</v>
      </c>
      <c r="D41" s="47">
        <v>53896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53896</v>
      </c>
      <c r="O41" s="48">
        <f t="shared" si="8"/>
        <v>0.19749648217636023</v>
      </c>
      <c r="P41" s="9"/>
    </row>
    <row r="42" spans="1:16">
      <c r="A42" s="12"/>
      <c r="B42" s="25">
        <v>335.15</v>
      </c>
      <c r="C42" s="20" t="s">
        <v>49</v>
      </c>
      <c r="D42" s="47">
        <v>147373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147373</v>
      </c>
      <c r="O42" s="48">
        <f t="shared" si="8"/>
        <v>0.54003356590056284</v>
      </c>
      <c r="P42" s="9"/>
    </row>
    <row r="43" spans="1:16">
      <c r="A43" s="12"/>
      <c r="B43" s="25">
        <v>335.16</v>
      </c>
      <c r="C43" s="20" t="s">
        <v>50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223250</v>
      </c>
      <c r="O43" s="48">
        <f t="shared" si="8"/>
        <v>0.81807721622889307</v>
      </c>
      <c r="P43" s="9"/>
    </row>
    <row r="44" spans="1:16">
      <c r="A44" s="12"/>
      <c r="B44" s="25">
        <v>335.18</v>
      </c>
      <c r="C44" s="20" t="s">
        <v>51</v>
      </c>
      <c r="D44" s="47">
        <v>12104879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12104879</v>
      </c>
      <c r="O44" s="48">
        <f t="shared" si="8"/>
        <v>44.357114065431517</v>
      </c>
      <c r="P44" s="9"/>
    </row>
    <row r="45" spans="1:16">
      <c r="A45" s="12"/>
      <c r="B45" s="25">
        <v>335.19</v>
      </c>
      <c r="C45" s="20" t="s">
        <v>243</v>
      </c>
      <c r="D45" s="47">
        <v>143496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143496</v>
      </c>
      <c r="O45" s="48">
        <f t="shared" si="8"/>
        <v>0.52582668855534709</v>
      </c>
      <c r="P45" s="9"/>
    </row>
    <row r="46" spans="1:16">
      <c r="A46" s="12"/>
      <c r="B46" s="25">
        <v>335.42</v>
      </c>
      <c r="C46" s="20" t="s">
        <v>53</v>
      </c>
      <c r="D46" s="47">
        <v>0</v>
      </c>
      <c r="E46" s="47">
        <v>562191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562191</v>
      </c>
      <c r="O46" s="48">
        <f t="shared" si="8"/>
        <v>2.0600924894465291</v>
      </c>
      <c r="P46" s="9"/>
    </row>
    <row r="47" spans="1:16">
      <c r="A47" s="12"/>
      <c r="B47" s="25">
        <v>335.49</v>
      </c>
      <c r="C47" s="20" t="s">
        <v>54</v>
      </c>
      <c r="D47" s="47">
        <v>0</v>
      </c>
      <c r="E47" s="47">
        <v>3558132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3558132</v>
      </c>
      <c r="O47" s="48">
        <f t="shared" si="8"/>
        <v>13.038417565666041</v>
      </c>
      <c r="P47" s="9"/>
    </row>
    <row r="48" spans="1:16">
      <c r="A48" s="12"/>
      <c r="B48" s="25">
        <v>337.2</v>
      </c>
      <c r="C48" s="20" t="s">
        <v>56</v>
      </c>
      <c r="D48" s="47">
        <v>0</v>
      </c>
      <c r="E48" s="47">
        <v>898257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9">SUM(D48:M48)</f>
        <v>898257</v>
      </c>
      <c r="O48" s="48">
        <f t="shared" si="8"/>
        <v>3.2915726137429644</v>
      </c>
      <c r="P48" s="9"/>
    </row>
    <row r="49" spans="1:16">
      <c r="A49" s="12"/>
      <c r="B49" s="25">
        <v>337.3</v>
      </c>
      <c r="C49" s="20" t="s">
        <v>57</v>
      </c>
      <c r="D49" s="47">
        <v>1184765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1184765</v>
      </c>
      <c r="O49" s="48">
        <f t="shared" si="8"/>
        <v>4.3414524214352719</v>
      </c>
      <c r="P49" s="9"/>
    </row>
    <row r="50" spans="1:16">
      <c r="A50" s="12"/>
      <c r="B50" s="25">
        <v>337.4</v>
      </c>
      <c r="C50" s="20" t="s">
        <v>58</v>
      </c>
      <c r="D50" s="47">
        <v>0</v>
      </c>
      <c r="E50" s="47">
        <v>14255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14255</v>
      </c>
      <c r="O50" s="48">
        <f t="shared" si="8"/>
        <v>5.2236016651031898E-2</v>
      </c>
      <c r="P50" s="9"/>
    </row>
    <row r="51" spans="1:16">
      <c r="A51" s="12"/>
      <c r="B51" s="25">
        <v>337.7</v>
      </c>
      <c r="C51" s="20" t="s">
        <v>59</v>
      </c>
      <c r="D51" s="47">
        <v>0</v>
      </c>
      <c r="E51" s="47">
        <v>20701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20701</v>
      </c>
      <c r="O51" s="48">
        <f t="shared" si="8"/>
        <v>7.5856736632270175E-2</v>
      </c>
      <c r="P51" s="9"/>
    </row>
    <row r="52" spans="1:16">
      <c r="A52" s="12"/>
      <c r="B52" s="25">
        <v>339</v>
      </c>
      <c r="C52" s="20" t="s">
        <v>60</v>
      </c>
      <c r="D52" s="47">
        <v>18507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18507</v>
      </c>
      <c r="O52" s="48">
        <f t="shared" si="8"/>
        <v>6.7817043855534706E-2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SUM(D54:D89)</f>
        <v>7854213</v>
      </c>
      <c r="E53" s="32">
        <f t="shared" si="10"/>
        <v>21119302</v>
      </c>
      <c r="F53" s="32">
        <f t="shared" si="10"/>
        <v>0</v>
      </c>
      <c r="G53" s="32">
        <f t="shared" si="10"/>
        <v>1526178</v>
      </c>
      <c r="H53" s="32">
        <f t="shared" si="10"/>
        <v>0</v>
      </c>
      <c r="I53" s="32">
        <f t="shared" si="10"/>
        <v>8198899</v>
      </c>
      <c r="J53" s="32">
        <f t="shared" si="10"/>
        <v>8366081</v>
      </c>
      <c r="K53" s="32">
        <f t="shared" si="10"/>
        <v>0</v>
      </c>
      <c r="L53" s="32">
        <f t="shared" si="10"/>
        <v>0</v>
      </c>
      <c r="M53" s="32">
        <f t="shared" si="10"/>
        <v>68356</v>
      </c>
      <c r="N53" s="32">
        <f t="shared" si="9"/>
        <v>47133029</v>
      </c>
      <c r="O53" s="46">
        <f t="shared" si="8"/>
        <v>172.7142537816604</v>
      </c>
      <c r="P53" s="10"/>
    </row>
    <row r="54" spans="1:16">
      <c r="A54" s="12"/>
      <c r="B54" s="25">
        <v>341.1</v>
      </c>
      <c r="C54" s="20" t="s">
        <v>68</v>
      </c>
      <c r="D54" s="47">
        <v>2046260</v>
      </c>
      <c r="E54" s="47">
        <v>843966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2890226</v>
      </c>
      <c r="O54" s="48">
        <f t="shared" si="8"/>
        <v>10.59094306988743</v>
      </c>
      <c r="P54" s="9"/>
    </row>
    <row r="55" spans="1:16">
      <c r="A55" s="12"/>
      <c r="B55" s="25">
        <v>341.2</v>
      </c>
      <c r="C55" s="20" t="s">
        <v>71</v>
      </c>
      <c r="D55" s="47">
        <v>1800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8366081</v>
      </c>
      <c r="K55" s="47">
        <v>0</v>
      </c>
      <c r="L55" s="47">
        <v>0</v>
      </c>
      <c r="M55" s="47">
        <v>0</v>
      </c>
      <c r="N55" s="47">
        <f t="shared" ref="N55:N89" si="11">SUM(D55:M55)</f>
        <v>8367881</v>
      </c>
      <c r="O55" s="48">
        <f t="shared" si="8"/>
        <v>30.663259996482175</v>
      </c>
      <c r="P55" s="9"/>
    </row>
    <row r="56" spans="1:16">
      <c r="A56" s="12"/>
      <c r="B56" s="25">
        <v>341.52</v>
      </c>
      <c r="C56" s="20" t="s">
        <v>72</v>
      </c>
      <c r="D56" s="47">
        <v>0</v>
      </c>
      <c r="E56" s="47">
        <v>498266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498266</v>
      </c>
      <c r="O56" s="48">
        <f t="shared" si="8"/>
        <v>1.8258457434333959</v>
      </c>
      <c r="P56" s="9"/>
    </row>
    <row r="57" spans="1:16">
      <c r="A57" s="12"/>
      <c r="B57" s="25">
        <v>341.55</v>
      </c>
      <c r="C57" s="20" t="s">
        <v>74</v>
      </c>
      <c r="D57" s="47">
        <v>5489</v>
      </c>
      <c r="E57" s="47">
        <v>11217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16706</v>
      </c>
      <c r="O57" s="48">
        <f t="shared" si="8"/>
        <v>6.1217460131332085E-2</v>
      </c>
      <c r="P57" s="9"/>
    </row>
    <row r="58" spans="1:16">
      <c r="A58" s="12"/>
      <c r="B58" s="25">
        <v>341.8</v>
      </c>
      <c r="C58" s="20" t="s">
        <v>75</v>
      </c>
      <c r="D58" s="47">
        <v>2560135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2560135</v>
      </c>
      <c r="O58" s="48">
        <f t="shared" si="8"/>
        <v>9.3813577333489686</v>
      </c>
      <c r="P58" s="9"/>
    </row>
    <row r="59" spans="1:16">
      <c r="A59" s="12"/>
      <c r="B59" s="25">
        <v>341.9</v>
      </c>
      <c r="C59" s="20" t="s">
        <v>76</v>
      </c>
      <c r="D59" s="47">
        <v>678014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678014</v>
      </c>
      <c r="O59" s="48">
        <f t="shared" si="8"/>
        <v>2.4845142471857411</v>
      </c>
      <c r="P59" s="9"/>
    </row>
    <row r="60" spans="1:16">
      <c r="A60" s="12"/>
      <c r="B60" s="25">
        <v>342.1</v>
      </c>
      <c r="C60" s="20" t="s">
        <v>77</v>
      </c>
      <c r="D60" s="47">
        <v>1342884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1342884</v>
      </c>
      <c r="O60" s="48">
        <f t="shared" si="8"/>
        <v>4.9208636257035652</v>
      </c>
      <c r="P60" s="9"/>
    </row>
    <row r="61" spans="1:16">
      <c r="A61" s="12"/>
      <c r="B61" s="25">
        <v>342.3</v>
      </c>
      <c r="C61" s="20" t="s">
        <v>78</v>
      </c>
      <c r="D61" s="47">
        <v>0</v>
      </c>
      <c r="E61" s="47">
        <v>345036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345036</v>
      </c>
      <c r="O61" s="48">
        <f t="shared" si="8"/>
        <v>1.2643497889305817</v>
      </c>
      <c r="P61" s="9"/>
    </row>
    <row r="62" spans="1:16">
      <c r="A62" s="12"/>
      <c r="B62" s="25">
        <v>342.4</v>
      </c>
      <c r="C62" s="20" t="s">
        <v>164</v>
      </c>
      <c r="D62" s="47">
        <v>0</v>
      </c>
      <c r="E62" s="47">
        <v>1360438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1360438</v>
      </c>
      <c r="O62" s="48">
        <f t="shared" si="8"/>
        <v>4.9851884967166979</v>
      </c>
      <c r="P62" s="9"/>
    </row>
    <row r="63" spans="1:16">
      <c r="A63" s="12"/>
      <c r="B63" s="25">
        <v>342.6</v>
      </c>
      <c r="C63" s="20" t="s">
        <v>79</v>
      </c>
      <c r="D63" s="47">
        <v>0</v>
      </c>
      <c r="E63" s="47">
        <v>6824307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6824307</v>
      </c>
      <c r="O63" s="48">
        <f t="shared" si="8"/>
        <v>25.006988010084427</v>
      </c>
      <c r="P63" s="9"/>
    </row>
    <row r="64" spans="1:16">
      <c r="A64" s="12"/>
      <c r="B64" s="25">
        <v>342.9</v>
      </c>
      <c r="C64" s="20" t="s">
        <v>80</v>
      </c>
      <c r="D64" s="47">
        <v>0</v>
      </c>
      <c r="E64" s="47">
        <v>152379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152379</v>
      </c>
      <c r="O64" s="48">
        <f t="shared" si="8"/>
        <v>0.55837755042213888</v>
      </c>
      <c r="P64" s="9"/>
    </row>
    <row r="65" spans="1:16">
      <c r="A65" s="12"/>
      <c r="B65" s="25">
        <v>343.4</v>
      </c>
      <c r="C65" s="20" t="s">
        <v>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8198899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8198899</v>
      </c>
      <c r="O65" s="48">
        <f t="shared" si="8"/>
        <v>30.044042419090058</v>
      </c>
      <c r="P65" s="9"/>
    </row>
    <row r="66" spans="1:16">
      <c r="A66" s="12"/>
      <c r="B66" s="25">
        <v>343.6</v>
      </c>
      <c r="C66" s="20" t="s">
        <v>146</v>
      </c>
      <c r="D66" s="47">
        <v>0</v>
      </c>
      <c r="E66" s="47">
        <v>12128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12128</v>
      </c>
      <c r="O66" s="48">
        <f t="shared" si="8"/>
        <v>4.444183864915572E-2</v>
      </c>
      <c r="P66" s="9"/>
    </row>
    <row r="67" spans="1:16">
      <c r="A67" s="12"/>
      <c r="B67" s="25">
        <v>343.9</v>
      </c>
      <c r="C67" s="20" t="s">
        <v>82</v>
      </c>
      <c r="D67" s="47">
        <v>0</v>
      </c>
      <c r="E67" s="47">
        <v>321544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321544</v>
      </c>
      <c r="O67" s="48">
        <f t="shared" si="8"/>
        <v>1.1782657129455909</v>
      </c>
      <c r="P67" s="9"/>
    </row>
    <row r="68" spans="1:16">
      <c r="A68" s="12"/>
      <c r="B68" s="25">
        <v>344.5</v>
      </c>
      <c r="C68" s="20" t="s">
        <v>83</v>
      </c>
      <c r="D68" s="47">
        <v>160742</v>
      </c>
      <c r="E68" s="47">
        <v>108110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268852</v>
      </c>
      <c r="O68" s="48">
        <f t="shared" si="8"/>
        <v>0.98518116791744836</v>
      </c>
      <c r="P68" s="9"/>
    </row>
    <row r="69" spans="1:16">
      <c r="A69" s="12"/>
      <c r="B69" s="25">
        <v>344.9</v>
      </c>
      <c r="C69" s="20" t="s">
        <v>84</v>
      </c>
      <c r="D69" s="47">
        <v>0</v>
      </c>
      <c r="E69" s="47">
        <v>487595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487595</v>
      </c>
      <c r="O69" s="48">
        <f t="shared" ref="O69:O100" si="12">(N69/O$117)</f>
        <v>1.7867429350375235</v>
      </c>
      <c r="P69" s="9"/>
    </row>
    <row r="70" spans="1:16">
      <c r="A70" s="12"/>
      <c r="B70" s="25">
        <v>345.1</v>
      </c>
      <c r="C70" s="20" t="s">
        <v>85</v>
      </c>
      <c r="D70" s="47">
        <v>0</v>
      </c>
      <c r="E70" s="47">
        <v>1796477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68356</v>
      </c>
      <c r="N70" s="47">
        <f t="shared" si="11"/>
        <v>1864833</v>
      </c>
      <c r="O70" s="48">
        <f t="shared" si="12"/>
        <v>6.8334933454502815</v>
      </c>
      <c r="P70" s="9"/>
    </row>
    <row r="71" spans="1:16">
      <c r="A71" s="12"/>
      <c r="B71" s="25">
        <v>347.1</v>
      </c>
      <c r="C71" s="20" t="s">
        <v>86</v>
      </c>
      <c r="D71" s="47">
        <v>198904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198904</v>
      </c>
      <c r="O71" s="48">
        <f t="shared" si="12"/>
        <v>0.72886374296435275</v>
      </c>
      <c r="P71" s="9"/>
    </row>
    <row r="72" spans="1:16">
      <c r="A72" s="12"/>
      <c r="B72" s="25">
        <v>347.2</v>
      </c>
      <c r="C72" s="20" t="s">
        <v>87</v>
      </c>
      <c r="D72" s="47">
        <v>0</v>
      </c>
      <c r="E72" s="47">
        <v>32119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32119</v>
      </c>
      <c r="O72" s="48">
        <f t="shared" si="12"/>
        <v>0.1176968515478424</v>
      </c>
      <c r="P72" s="9"/>
    </row>
    <row r="73" spans="1:16">
      <c r="A73" s="12"/>
      <c r="B73" s="25">
        <v>348.12</v>
      </c>
      <c r="C73" s="39" t="s">
        <v>98</v>
      </c>
      <c r="D73" s="47">
        <v>0</v>
      </c>
      <c r="E73" s="47">
        <v>216488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216488</v>
      </c>
      <c r="O73" s="48">
        <f t="shared" si="12"/>
        <v>0.79329854596622884</v>
      </c>
      <c r="P73" s="9"/>
    </row>
    <row r="74" spans="1:16">
      <c r="A74" s="12"/>
      <c r="B74" s="25">
        <v>348.13</v>
      </c>
      <c r="C74" s="39" t="s">
        <v>99</v>
      </c>
      <c r="D74" s="47">
        <v>0</v>
      </c>
      <c r="E74" s="47">
        <v>154378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154378</v>
      </c>
      <c r="O74" s="48">
        <f t="shared" si="12"/>
        <v>0.56570268527204504</v>
      </c>
      <c r="P74" s="9"/>
    </row>
    <row r="75" spans="1:16">
      <c r="A75" s="12"/>
      <c r="B75" s="25">
        <v>348.22</v>
      </c>
      <c r="C75" s="39" t="s">
        <v>100</v>
      </c>
      <c r="D75" s="47">
        <v>0</v>
      </c>
      <c r="E75" s="47">
        <v>132827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132827</v>
      </c>
      <c r="O75" s="48">
        <f t="shared" si="12"/>
        <v>0.48673120895872418</v>
      </c>
      <c r="P75" s="9"/>
    </row>
    <row r="76" spans="1:16">
      <c r="A76" s="12"/>
      <c r="B76" s="25">
        <v>348.23</v>
      </c>
      <c r="C76" s="39" t="s">
        <v>101</v>
      </c>
      <c r="D76" s="47">
        <v>0</v>
      </c>
      <c r="E76" s="47">
        <v>244425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244425</v>
      </c>
      <c r="O76" s="48">
        <f t="shared" si="12"/>
        <v>0.89567087828330205</v>
      </c>
      <c r="P76" s="9"/>
    </row>
    <row r="77" spans="1:16">
      <c r="A77" s="12"/>
      <c r="B77" s="25">
        <v>348.31</v>
      </c>
      <c r="C77" s="39" t="s">
        <v>102</v>
      </c>
      <c r="D77" s="47">
        <v>0</v>
      </c>
      <c r="E77" s="47">
        <v>1325333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1325333</v>
      </c>
      <c r="O77" s="48">
        <f t="shared" si="12"/>
        <v>4.8565497478893054</v>
      </c>
      <c r="P77" s="9"/>
    </row>
    <row r="78" spans="1:16">
      <c r="A78" s="12"/>
      <c r="B78" s="25">
        <v>348.32</v>
      </c>
      <c r="C78" s="39" t="s">
        <v>103</v>
      </c>
      <c r="D78" s="47">
        <v>0</v>
      </c>
      <c r="E78" s="47">
        <v>22851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22851</v>
      </c>
      <c r="O78" s="48">
        <f t="shared" si="12"/>
        <v>8.3735195825515946E-2</v>
      </c>
      <c r="P78" s="9"/>
    </row>
    <row r="79" spans="1:16">
      <c r="A79" s="12"/>
      <c r="B79" s="25">
        <v>348.41</v>
      </c>
      <c r="C79" s="39" t="s">
        <v>104</v>
      </c>
      <c r="D79" s="47">
        <v>0</v>
      </c>
      <c r="E79" s="47">
        <v>808415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808415</v>
      </c>
      <c r="O79" s="48">
        <f t="shared" si="12"/>
        <v>2.9623556226547842</v>
      </c>
      <c r="P79" s="9"/>
    </row>
    <row r="80" spans="1:16">
      <c r="A80" s="12"/>
      <c r="B80" s="25">
        <v>348.42</v>
      </c>
      <c r="C80" s="39" t="s">
        <v>105</v>
      </c>
      <c r="D80" s="47">
        <v>0</v>
      </c>
      <c r="E80" s="47">
        <v>169536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169536</v>
      </c>
      <c r="O80" s="48">
        <f t="shared" si="12"/>
        <v>0.62124765478424016</v>
      </c>
      <c r="P80" s="9"/>
    </row>
    <row r="81" spans="1:16">
      <c r="A81" s="12"/>
      <c r="B81" s="25">
        <v>348.48</v>
      </c>
      <c r="C81" s="39" t="s">
        <v>106</v>
      </c>
      <c r="D81" s="47">
        <v>0</v>
      </c>
      <c r="E81" s="47">
        <v>44973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44973</v>
      </c>
      <c r="O81" s="48">
        <f t="shared" si="12"/>
        <v>0.16479904432457787</v>
      </c>
      <c r="P81" s="9"/>
    </row>
    <row r="82" spans="1:16">
      <c r="A82" s="12"/>
      <c r="B82" s="25">
        <v>348.51</v>
      </c>
      <c r="C82" s="39" t="s">
        <v>167</v>
      </c>
      <c r="D82" s="47">
        <v>0</v>
      </c>
      <c r="E82" s="47">
        <v>10220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10220</v>
      </c>
      <c r="O82" s="48">
        <f t="shared" si="12"/>
        <v>3.7450164165103189E-2</v>
      </c>
      <c r="P82" s="9"/>
    </row>
    <row r="83" spans="1:16">
      <c r="A83" s="12"/>
      <c r="B83" s="25">
        <v>348.52</v>
      </c>
      <c r="C83" s="39" t="s">
        <v>107</v>
      </c>
      <c r="D83" s="47">
        <v>804314</v>
      </c>
      <c r="E83" s="47">
        <v>642783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1447097</v>
      </c>
      <c r="O83" s="48">
        <f t="shared" si="12"/>
        <v>5.3027417037992493</v>
      </c>
      <c r="P83" s="9"/>
    </row>
    <row r="84" spans="1:16">
      <c r="A84" s="12"/>
      <c r="B84" s="25">
        <v>348.53</v>
      </c>
      <c r="C84" s="39" t="s">
        <v>108</v>
      </c>
      <c r="D84" s="47">
        <v>0</v>
      </c>
      <c r="E84" s="47">
        <v>2212807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2212807</v>
      </c>
      <c r="O84" s="48">
        <f t="shared" si="12"/>
        <v>8.1086091404784248</v>
      </c>
      <c r="P84" s="9"/>
    </row>
    <row r="85" spans="1:16">
      <c r="A85" s="12"/>
      <c r="B85" s="25">
        <v>348.61</v>
      </c>
      <c r="C85" s="39" t="s">
        <v>244</v>
      </c>
      <c r="D85" s="47">
        <v>0</v>
      </c>
      <c r="E85" s="47">
        <v>250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250</v>
      </c>
      <c r="O85" s="48">
        <f t="shared" si="12"/>
        <v>9.1609990619136964E-4</v>
      </c>
      <c r="P85" s="9"/>
    </row>
    <row r="86" spans="1:16">
      <c r="A86" s="12"/>
      <c r="B86" s="25">
        <v>348.62</v>
      </c>
      <c r="C86" s="39" t="s">
        <v>109</v>
      </c>
      <c r="D86" s="47">
        <v>0</v>
      </c>
      <c r="E86" s="47">
        <v>149674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149674</v>
      </c>
      <c r="O86" s="48">
        <f t="shared" si="12"/>
        <v>0.5484653494371482</v>
      </c>
      <c r="P86" s="9"/>
    </row>
    <row r="87" spans="1:16">
      <c r="A87" s="12"/>
      <c r="B87" s="25">
        <v>348.71</v>
      </c>
      <c r="C87" s="39" t="s">
        <v>110</v>
      </c>
      <c r="D87" s="47">
        <v>0</v>
      </c>
      <c r="E87" s="47">
        <v>149796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149796</v>
      </c>
      <c r="O87" s="48">
        <f t="shared" si="12"/>
        <v>0.54891240619136961</v>
      </c>
      <c r="P87" s="9"/>
    </row>
    <row r="88" spans="1:16">
      <c r="A88" s="12"/>
      <c r="B88" s="25">
        <v>348.72</v>
      </c>
      <c r="C88" s="39" t="s">
        <v>111</v>
      </c>
      <c r="D88" s="47">
        <v>0</v>
      </c>
      <c r="E88" s="47">
        <v>28267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28267</v>
      </c>
      <c r="O88" s="48">
        <f t="shared" si="12"/>
        <v>0.10358158419324578</v>
      </c>
      <c r="P88" s="9"/>
    </row>
    <row r="89" spans="1:16">
      <c r="A89" s="12"/>
      <c r="B89" s="25">
        <v>349</v>
      </c>
      <c r="C89" s="20" t="s">
        <v>1</v>
      </c>
      <c r="D89" s="47">
        <v>55671</v>
      </c>
      <c r="E89" s="47">
        <v>2012697</v>
      </c>
      <c r="F89" s="47">
        <v>0</v>
      </c>
      <c r="G89" s="47">
        <v>1526178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3594546</v>
      </c>
      <c r="O89" s="48">
        <f t="shared" si="12"/>
        <v>13.171853013602252</v>
      </c>
      <c r="P89" s="9"/>
    </row>
    <row r="90" spans="1:16" ht="15.75">
      <c r="A90" s="29" t="s">
        <v>66</v>
      </c>
      <c r="B90" s="30"/>
      <c r="C90" s="31"/>
      <c r="D90" s="32">
        <f t="shared" ref="D90:M90" si="13">SUM(D91:D96)</f>
        <v>0</v>
      </c>
      <c r="E90" s="32">
        <f t="shared" si="13"/>
        <v>2661755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ref="N90:N98" si="14">SUM(D90:M90)</f>
        <v>2661755</v>
      </c>
      <c r="O90" s="46">
        <f t="shared" si="12"/>
        <v>9.7537340232176355</v>
      </c>
      <c r="P90" s="10"/>
    </row>
    <row r="91" spans="1:16">
      <c r="A91" s="13"/>
      <c r="B91" s="40">
        <v>351.1</v>
      </c>
      <c r="C91" s="21" t="s">
        <v>113</v>
      </c>
      <c r="D91" s="47">
        <v>0</v>
      </c>
      <c r="E91" s="47">
        <v>352487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352487</v>
      </c>
      <c r="O91" s="48">
        <f t="shared" si="12"/>
        <v>1.2916532305347093</v>
      </c>
      <c r="P91" s="9"/>
    </row>
    <row r="92" spans="1:16">
      <c r="A92" s="13"/>
      <c r="B92" s="40">
        <v>351.2</v>
      </c>
      <c r="C92" s="21" t="s">
        <v>116</v>
      </c>
      <c r="D92" s="47">
        <v>0</v>
      </c>
      <c r="E92" s="47">
        <v>293811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293811</v>
      </c>
      <c r="O92" s="48">
        <f t="shared" si="12"/>
        <v>1.07664091815197</v>
      </c>
      <c r="P92" s="9"/>
    </row>
    <row r="93" spans="1:16">
      <c r="A93" s="13"/>
      <c r="B93" s="40">
        <v>351.3</v>
      </c>
      <c r="C93" s="21" t="s">
        <v>117</v>
      </c>
      <c r="D93" s="47">
        <v>0</v>
      </c>
      <c r="E93" s="47">
        <v>1030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1030</v>
      </c>
      <c r="O93" s="48">
        <f t="shared" si="12"/>
        <v>3.774331613508443E-3</v>
      </c>
      <c r="P93" s="9"/>
    </row>
    <row r="94" spans="1:16">
      <c r="A94" s="13"/>
      <c r="B94" s="40">
        <v>351.5</v>
      </c>
      <c r="C94" s="21" t="s">
        <v>154</v>
      </c>
      <c r="D94" s="47">
        <v>0</v>
      </c>
      <c r="E94" s="47">
        <v>1518415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1518415</v>
      </c>
      <c r="O94" s="48">
        <f t="shared" si="12"/>
        <v>5.564079356238274</v>
      </c>
      <c r="P94" s="9"/>
    </row>
    <row r="95" spans="1:16">
      <c r="A95" s="13"/>
      <c r="B95" s="40">
        <v>354</v>
      </c>
      <c r="C95" s="21" t="s">
        <v>118</v>
      </c>
      <c r="D95" s="47">
        <v>0</v>
      </c>
      <c r="E95" s="47">
        <v>136181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136181</v>
      </c>
      <c r="O95" s="48">
        <f t="shared" si="12"/>
        <v>0.49902160530018763</v>
      </c>
      <c r="P95" s="9"/>
    </row>
    <row r="96" spans="1:16">
      <c r="A96" s="13"/>
      <c r="B96" s="40">
        <v>359</v>
      </c>
      <c r="C96" s="21" t="s">
        <v>119</v>
      </c>
      <c r="D96" s="47">
        <v>0</v>
      </c>
      <c r="E96" s="47">
        <v>359831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359831</v>
      </c>
      <c r="O96" s="48">
        <f t="shared" si="12"/>
        <v>1.3185645813789868</v>
      </c>
      <c r="P96" s="9"/>
    </row>
    <row r="97" spans="1:16" ht="15.75">
      <c r="A97" s="29" t="s">
        <v>5</v>
      </c>
      <c r="B97" s="30"/>
      <c r="C97" s="31"/>
      <c r="D97" s="32">
        <f t="shared" ref="D97:M97" si="15">SUM(D98:D106)</f>
        <v>3127682</v>
      </c>
      <c r="E97" s="32">
        <f t="shared" si="15"/>
        <v>5828624</v>
      </c>
      <c r="F97" s="32">
        <f t="shared" si="15"/>
        <v>0</v>
      </c>
      <c r="G97" s="32">
        <f t="shared" si="15"/>
        <v>4498968</v>
      </c>
      <c r="H97" s="32">
        <f t="shared" si="15"/>
        <v>0</v>
      </c>
      <c r="I97" s="32">
        <f t="shared" si="15"/>
        <v>1180125</v>
      </c>
      <c r="J97" s="32">
        <f t="shared" si="15"/>
        <v>422425</v>
      </c>
      <c r="K97" s="32">
        <f t="shared" si="15"/>
        <v>0</v>
      </c>
      <c r="L97" s="32">
        <f t="shared" si="15"/>
        <v>0</v>
      </c>
      <c r="M97" s="32">
        <f t="shared" si="15"/>
        <v>20434</v>
      </c>
      <c r="N97" s="32">
        <f t="shared" si="14"/>
        <v>15078258</v>
      </c>
      <c r="O97" s="46">
        <f t="shared" si="12"/>
        <v>55.252762957317074</v>
      </c>
      <c r="P97" s="10"/>
    </row>
    <row r="98" spans="1:16">
      <c r="A98" s="12"/>
      <c r="B98" s="25">
        <v>361.1</v>
      </c>
      <c r="C98" s="20" t="s">
        <v>121</v>
      </c>
      <c r="D98" s="47">
        <v>2401905</v>
      </c>
      <c r="E98" s="47">
        <v>3243636</v>
      </c>
      <c r="F98" s="47">
        <v>0</v>
      </c>
      <c r="G98" s="47">
        <v>4205849</v>
      </c>
      <c r="H98" s="47">
        <v>0</v>
      </c>
      <c r="I98" s="47">
        <v>517324</v>
      </c>
      <c r="J98" s="47">
        <v>422425</v>
      </c>
      <c r="K98" s="47">
        <v>0</v>
      </c>
      <c r="L98" s="47">
        <v>0</v>
      </c>
      <c r="M98" s="47">
        <v>20434</v>
      </c>
      <c r="N98" s="47">
        <f t="shared" si="14"/>
        <v>10811573</v>
      </c>
      <c r="O98" s="48">
        <f t="shared" si="12"/>
        <v>39.617924044324575</v>
      </c>
      <c r="P98" s="9"/>
    </row>
    <row r="99" spans="1:16">
      <c r="A99" s="12"/>
      <c r="B99" s="25">
        <v>361.2</v>
      </c>
      <c r="C99" s="20" t="s">
        <v>148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317346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6" si="16">SUM(D99:M99)</f>
        <v>317346</v>
      </c>
      <c r="O99" s="48">
        <f t="shared" si="12"/>
        <v>1.1628825633208255</v>
      </c>
      <c r="P99" s="9"/>
    </row>
    <row r="100" spans="1:16">
      <c r="A100" s="12"/>
      <c r="B100" s="25">
        <v>361.3</v>
      </c>
      <c r="C100" s="20" t="s">
        <v>122</v>
      </c>
      <c r="D100" s="47">
        <v>226363</v>
      </c>
      <c r="E100" s="47">
        <v>266442</v>
      </c>
      <c r="F100" s="47">
        <v>0</v>
      </c>
      <c r="G100" s="47">
        <v>223069</v>
      </c>
      <c r="H100" s="47">
        <v>0</v>
      </c>
      <c r="I100" s="47">
        <v>34236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750110</v>
      </c>
      <c r="O100" s="48">
        <f t="shared" si="12"/>
        <v>2.7487028025328328</v>
      </c>
      <c r="P100" s="9"/>
    </row>
    <row r="101" spans="1:16">
      <c r="A101" s="12"/>
      <c r="B101" s="25">
        <v>362</v>
      </c>
      <c r="C101" s="20" t="s">
        <v>123</v>
      </c>
      <c r="D101" s="47">
        <v>20330</v>
      </c>
      <c r="E101" s="47">
        <v>1688970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1709300</v>
      </c>
      <c r="O101" s="48">
        <f t="shared" ref="O101:O115" si="17">(N101/O$117)</f>
        <v>6.2635582786116322</v>
      </c>
      <c r="P101" s="9"/>
    </row>
    <row r="102" spans="1:16">
      <c r="A102" s="12"/>
      <c r="B102" s="25">
        <v>363.11</v>
      </c>
      <c r="C102" s="20" t="s">
        <v>168</v>
      </c>
      <c r="D102" s="47">
        <v>0</v>
      </c>
      <c r="E102" s="47">
        <v>259102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259102</v>
      </c>
      <c r="O102" s="48">
        <f t="shared" si="17"/>
        <v>0.94945327157598502</v>
      </c>
      <c r="P102" s="9"/>
    </row>
    <row r="103" spans="1:16">
      <c r="A103" s="12"/>
      <c r="B103" s="25">
        <v>364</v>
      </c>
      <c r="C103" s="20" t="s">
        <v>223</v>
      </c>
      <c r="D103" s="47">
        <v>116197</v>
      </c>
      <c r="E103" s="47">
        <v>0</v>
      </c>
      <c r="F103" s="47">
        <v>0</v>
      </c>
      <c r="G103" s="47">
        <v>1050</v>
      </c>
      <c r="H103" s="47">
        <v>0</v>
      </c>
      <c r="I103" s="47">
        <v>311219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428466</v>
      </c>
      <c r="O103" s="48">
        <f t="shared" si="17"/>
        <v>1.5700706496247654</v>
      </c>
      <c r="P103" s="9"/>
    </row>
    <row r="104" spans="1:16">
      <c r="A104" s="12"/>
      <c r="B104" s="25">
        <v>365</v>
      </c>
      <c r="C104" s="20" t="s">
        <v>224</v>
      </c>
      <c r="D104" s="47">
        <v>223427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223427</v>
      </c>
      <c r="O104" s="48">
        <f t="shared" si="17"/>
        <v>0.81872581496247654</v>
      </c>
      <c r="P104" s="9"/>
    </row>
    <row r="105" spans="1:16">
      <c r="A105" s="12"/>
      <c r="B105" s="25">
        <v>366</v>
      </c>
      <c r="C105" s="20" t="s">
        <v>126</v>
      </c>
      <c r="D105" s="47">
        <v>4750</v>
      </c>
      <c r="E105" s="47">
        <v>243066</v>
      </c>
      <c r="F105" s="47">
        <v>0</v>
      </c>
      <c r="G105" s="47">
        <v>69000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316816</v>
      </c>
      <c r="O105" s="48">
        <f t="shared" si="17"/>
        <v>1.1609404315196998</v>
      </c>
      <c r="P105" s="9"/>
    </row>
    <row r="106" spans="1:16">
      <c r="A106" s="12"/>
      <c r="B106" s="25">
        <v>369.9</v>
      </c>
      <c r="C106" s="20" t="s">
        <v>127</v>
      </c>
      <c r="D106" s="47">
        <v>134710</v>
      </c>
      <c r="E106" s="47">
        <v>127408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262118</v>
      </c>
      <c r="O106" s="48">
        <f t="shared" si="17"/>
        <v>0.96050510084427765</v>
      </c>
      <c r="P106" s="9"/>
    </row>
    <row r="107" spans="1:16" ht="15.75">
      <c r="A107" s="29" t="s">
        <v>67</v>
      </c>
      <c r="B107" s="30"/>
      <c r="C107" s="31"/>
      <c r="D107" s="32">
        <f t="shared" ref="D107:M107" si="18">SUM(D108:D114)</f>
        <v>55613577</v>
      </c>
      <c r="E107" s="32">
        <f t="shared" si="18"/>
        <v>21096793</v>
      </c>
      <c r="F107" s="32">
        <f t="shared" si="18"/>
        <v>9392385</v>
      </c>
      <c r="G107" s="32">
        <f t="shared" si="18"/>
        <v>15679845</v>
      </c>
      <c r="H107" s="32">
        <f t="shared" si="18"/>
        <v>0</v>
      </c>
      <c r="I107" s="32">
        <f t="shared" si="18"/>
        <v>1063680</v>
      </c>
      <c r="J107" s="32">
        <f t="shared" si="18"/>
        <v>0</v>
      </c>
      <c r="K107" s="32">
        <f t="shared" si="18"/>
        <v>0</v>
      </c>
      <c r="L107" s="32">
        <f t="shared" si="18"/>
        <v>0</v>
      </c>
      <c r="M107" s="32">
        <f t="shared" si="18"/>
        <v>0</v>
      </c>
      <c r="N107" s="32">
        <f>SUM(D107:M107)</f>
        <v>102846280</v>
      </c>
      <c r="O107" s="46">
        <f t="shared" si="17"/>
        <v>376.86986984052533</v>
      </c>
      <c r="P107" s="9"/>
    </row>
    <row r="108" spans="1:16">
      <c r="A108" s="12"/>
      <c r="B108" s="25">
        <v>381</v>
      </c>
      <c r="C108" s="20" t="s">
        <v>128</v>
      </c>
      <c r="D108" s="47">
        <v>53610081</v>
      </c>
      <c r="E108" s="47">
        <v>19430766</v>
      </c>
      <c r="F108" s="47">
        <v>9392385</v>
      </c>
      <c r="G108" s="47">
        <v>15679845</v>
      </c>
      <c r="H108" s="47">
        <v>0</v>
      </c>
      <c r="I108" s="47">
        <v>1063680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99176757</v>
      </c>
      <c r="O108" s="48">
        <f t="shared" si="17"/>
        <v>363.42327113625703</v>
      </c>
      <c r="P108" s="9"/>
    </row>
    <row r="109" spans="1:16">
      <c r="A109" s="12"/>
      <c r="B109" s="25">
        <v>386.1</v>
      </c>
      <c r="C109" s="20" t="s">
        <v>129</v>
      </c>
      <c r="D109" s="47">
        <v>0</v>
      </c>
      <c r="E109" s="47">
        <v>841915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4" si="19">SUM(D109:M109)</f>
        <v>841915</v>
      </c>
      <c r="O109" s="48">
        <f t="shared" si="17"/>
        <v>3.0851130100844277</v>
      </c>
      <c r="P109" s="9"/>
    </row>
    <row r="110" spans="1:16">
      <c r="A110" s="12"/>
      <c r="B110" s="25">
        <v>386.4</v>
      </c>
      <c r="C110" s="20" t="s">
        <v>130</v>
      </c>
      <c r="D110" s="47">
        <v>0</v>
      </c>
      <c r="E110" s="47">
        <v>767762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767762</v>
      </c>
      <c r="O110" s="48">
        <f t="shared" si="17"/>
        <v>2.8133867847091931</v>
      </c>
      <c r="P110" s="9"/>
    </row>
    <row r="111" spans="1:16">
      <c r="A111" s="12"/>
      <c r="B111" s="25">
        <v>386.6</v>
      </c>
      <c r="C111" s="20" t="s">
        <v>131</v>
      </c>
      <c r="D111" s="47">
        <v>298849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9"/>
        <v>298849</v>
      </c>
      <c r="O111" s="48">
        <f t="shared" si="17"/>
        <v>1.0951021634615385</v>
      </c>
      <c r="P111" s="9"/>
    </row>
    <row r="112" spans="1:16">
      <c r="A112" s="12"/>
      <c r="B112" s="25">
        <v>386.7</v>
      </c>
      <c r="C112" s="20" t="s">
        <v>132</v>
      </c>
      <c r="D112" s="47">
        <v>1535732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9"/>
        <v>1535732</v>
      </c>
      <c r="O112" s="48">
        <f t="shared" si="17"/>
        <v>5.6275357645403377</v>
      </c>
      <c r="P112" s="9"/>
    </row>
    <row r="113" spans="1:119">
      <c r="A113" s="12"/>
      <c r="B113" s="25">
        <v>386.8</v>
      </c>
      <c r="C113" s="20" t="s">
        <v>133</v>
      </c>
      <c r="D113" s="47">
        <v>168915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9"/>
        <v>168915</v>
      </c>
      <c r="O113" s="48">
        <f t="shared" si="17"/>
        <v>0.61897206261726079</v>
      </c>
      <c r="P113" s="9"/>
    </row>
    <row r="114" spans="1:119" ht="15.75" thickBot="1">
      <c r="A114" s="12"/>
      <c r="B114" s="25">
        <v>388.2</v>
      </c>
      <c r="C114" s="20" t="s">
        <v>156</v>
      </c>
      <c r="D114" s="47">
        <v>0</v>
      </c>
      <c r="E114" s="47">
        <v>56350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56350</v>
      </c>
      <c r="O114" s="48">
        <f t="shared" si="17"/>
        <v>0.20648891885553472</v>
      </c>
      <c r="P114" s="9"/>
    </row>
    <row r="115" spans="1:119" ht="16.5" thickBot="1">
      <c r="A115" s="14" t="s">
        <v>97</v>
      </c>
      <c r="B115" s="23"/>
      <c r="C115" s="22"/>
      <c r="D115" s="15">
        <f t="shared" ref="D115:M115" si="20">SUM(D5,D18,D23,D53,D90,D97,D107)</f>
        <v>145707985</v>
      </c>
      <c r="E115" s="15">
        <f t="shared" si="20"/>
        <v>144339749</v>
      </c>
      <c r="F115" s="15">
        <f t="shared" si="20"/>
        <v>9392385</v>
      </c>
      <c r="G115" s="15">
        <f t="shared" si="20"/>
        <v>26012936</v>
      </c>
      <c r="H115" s="15">
        <f t="shared" si="20"/>
        <v>0</v>
      </c>
      <c r="I115" s="15">
        <f t="shared" si="20"/>
        <v>11754182</v>
      </c>
      <c r="J115" s="15">
        <f t="shared" si="20"/>
        <v>8788506</v>
      </c>
      <c r="K115" s="15">
        <f t="shared" si="20"/>
        <v>0</v>
      </c>
      <c r="L115" s="15">
        <f t="shared" si="20"/>
        <v>0</v>
      </c>
      <c r="M115" s="15">
        <f t="shared" si="20"/>
        <v>88790</v>
      </c>
      <c r="N115" s="15">
        <f>SUM(D115:M115)</f>
        <v>346084533</v>
      </c>
      <c r="O115" s="38">
        <f t="shared" si="17"/>
        <v>1268.1920328623357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9" t="s">
        <v>245</v>
      </c>
      <c r="M117" s="49"/>
      <c r="N117" s="49"/>
      <c r="O117" s="44">
        <v>272896</v>
      </c>
    </row>
    <row r="118" spans="1:119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19" ht="15.75" customHeight="1" thickBot="1">
      <c r="A119" s="53" t="s">
        <v>158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52512815</v>
      </c>
      <c r="E5" s="27">
        <f t="shared" si="0"/>
        <v>75496286</v>
      </c>
      <c r="F5" s="27">
        <f t="shared" si="0"/>
        <v>0</v>
      </c>
      <c r="G5" s="27">
        <f t="shared" si="0"/>
        <v>3904382</v>
      </c>
      <c r="H5" s="27">
        <f t="shared" si="0"/>
        <v>0</v>
      </c>
      <c r="I5" s="27">
        <f t="shared" si="0"/>
        <v>1288132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133201615</v>
      </c>
      <c r="O5" s="33">
        <f t="shared" ref="O5:O36" si="1">(N5/O$114)</f>
        <v>488.81864754474361</v>
      </c>
      <c r="P5" s="6"/>
    </row>
    <row r="6" spans="1:133">
      <c r="A6" s="12"/>
      <c r="B6" s="25">
        <v>311</v>
      </c>
      <c r="C6" s="20" t="s">
        <v>3</v>
      </c>
      <c r="D6" s="47">
        <v>48424752</v>
      </c>
      <c r="E6" s="47">
        <v>61395080</v>
      </c>
      <c r="F6" s="47">
        <v>0</v>
      </c>
      <c r="G6" s="47">
        <v>0</v>
      </c>
      <c r="H6" s="47">
        <v>0</v>
      </c>
      <c r="I6" s="47">
        <v>304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109820136</v>
      </c>
      <c r="O6" s="48">
        <f t="shared" si="1"/>
        <v>403.01411024708528</v>
      </c>
      <c r="P6" s="9"/>
    </row>
    <row r="7" spans="1:133">
      <c r="A7" s="12"/>
      <c r="B7" s="25">
        <v>312.10000000000002</v>
      </c>
      <c r="C7" s="20" t="s">
        <v>12</v>
      </c>
      <c r="D7" s="47">
        <v>33758</v>
      </c>
      <c r="E7" s="47">
        <v>4669779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1" si="2">SUM(D7:M7)</f>
        <v>4703537</v>
      </c>
      <c r="O7" s="48">
        <f t="shared" si="1"/>
        <v>17.260876266527706</v>
      </c>
      <c r="P7" s="9"/>
    </row>
    <row r="8" spans="1:133">
      <c r="A8" s="12"/>
      <c r="B8" s="25">
        <v>312.39999999999998</v>
      </c>
      <c r="C8" s="20" t="s">
        <v>247</v>
      </c>
      <c r="D8" s="47">
        <v>0</v>
      </c>
      <c r="E8" s="47">
        <v>3602752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3602752</v>
      </c>
      <c r="O8" s="48">
        <f t="shared" si="1"/>
        <v>13.221253811968571</v>
      </c>
      <c r="P8" s="9"/>
    </row>
    <row r="9" spans="1:133">
      <c r="A9" s="12"/>
      <c r="B9" s="25">
        <v>312.60000000000002</v>
      </c>
      <c r="C9" s="20" t="s">
        <v>15</v>
      </c>
      <c r="D9" s="47">
        <v>0</v>
      </c>
      <c r="E9" s="47">
        <v>0</v>
      </c>
      <c r="F9" s="47">
        <v>0</v>
      </c>
      <c r="G9" s="47">
        <v>3904382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3904382</v>
      </c>
      <c r="O9" s="48">
        <f t="shared" si="1"/>
        <v>14.328165080716484</v>
      </c>
      <c r="P9" s="9"/>
    </row>
    <row r="10" spans="1:133">
      <c r="A10" s="12"/>
      <c r="B10" s="25">
        <v>313.7</v>
      </c>
      <c r="C10" s="20" t="s">
        <v>25</v>
      </c>
      <c r="D10" s="47">
        <v>241599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241599</v>
      </c>
      <c r="O10" s="48">
        <f t="shared" si="1"/>
        <v>0.88661159572398962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3910747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3910747</v>
      </c>
      <c r="O11" s="48">
        <f t="shared" si="1"/>
        <v>14.351523136034524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679591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679591</v>
      </c>
      <c r="O12" s="48">
        <f t="shared" si="1"/>
        <v>2.4939393828188936</v>
      </c>
      <c r="P12" s="9"/>
    </row>
    <row r="13" spans="1:133">
      <c r="A13" s="12"/>
      <c r="B13" s="25">
        <v>314.39999999999998</v>
      </c>
      <c r="C13" s="20" t="s">
        <v>18</v>
      </c>
      <c r="D13" s="47">
        <v>0</v>
      </c>
      <c r="E13" s="47">
        <v>475033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475033</v>
      </c>
      <c r="O13" s="48">
        <f t="shared" si="1"/>
        <v>1.7432595588208311</v>
      </c>
      <c r="P13" s="9"/>
    </row>
    <row r="14" spans="1:133">
      <c r="A14" s="12"/>
      <c r="B14" s="25">
        <v>314.7</v>
      </c>
      <c r="C14" s="20" t="s">
        <v>19</v>
      </c>
      <c r="D14" s="47">
        <v>0</v>
      </c>
      <c r="E14" s="47">
        <v>945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945</v>
      </c>
      <c r="O14" s="48">
        <f t="shared" si="1"/>
        <v>3.4679280872816948E-3</v>
      </c>
      <c r="P14" s="9"/>
    </row>
    <row r="15" spans="1:133">
      <c r="A15" s="12"/>
      <c r="B15" s="25">
        <v>314.89999999999998</v>
      </c>
      <c r="C15" s="20" t="s">
        <v>20</v>
      </c>
      <c r="D15" s="47">
        <v>0</v>
      </c>
      <c r="E15" s="47">
        <v>-32329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-32329</v>
      </c>
      <c r="O15" s="48">
        <f t="shared" si="1"/>
        <v>-0.11863983823675123</v>
      </c>
      <c r="P15" s="9"/>
    </row>
    <row r="16" spans="1:133">
      <c r="A16" s="12"/>
      <c r="B16" s="25">
        <v>315</v>
      </c>
      <c r="C16" s="20" t="s">
        <v>176</v>
      </c>
      <c r="D16" s="47">
        <v>3812706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3812706</v>
      </c>
      <c r="O16" s="48">
        <f t="shared" si="1"/>
        <v>13.991735688833272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794688</v>
      </c>
      <c r="F17" s="47">
        <v>0</v>
      </c>
      <c r="G17" s="47">
        <v>0</v>
      </c>
      <c r="H17" s="47">
        <v>0</v>
      </c>
      <c r="I17" s="47">
        <v>1287828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2082516</v>
      </c>
      <c r="O17" s="48">
        <f t="shared" si="1"/>
        <v>7.6423446863635194</v>
      </c>
      <c r="P17" s="9"/>
    </row>
    <row r="18" spans="1:16" ht="15.75">
      <c r="A18" s="29" t="s">
        <v>248</v>
      </c>
      <c r="B18" s="30"/>
      <c r="C18" s="31"/>
      <c r="D18" s="32">
        <f t="shared" ref="D18:M18" si="3">SUM(D19:D21)</f>
        <v>207978</v>
      </c>
      <c r="E18" s="32">
        <f t="shared" si="3"/>
        <v>3212951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si="2"/>
        <v>3420929</v>
      </c>
      <c r="O18" s="46">
        <f t="shared" si="1"/>
        <v>12.554006099149715</v>
      </c>
      <c r="P18" s="10"/>
    </row>
    <row r="19" spans="1:16">
      <c r="A19" s="12"/>
      <c r="B19" s="25">
        <v>321</v>
      </c>
      <c r="C19" s="20" t="s">
        <v>241</v>
      </c>
      <c r="D19" s="47">
        <v>207978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207978</v>
      </c>
      <c r="O19" s="48">
        <f t="shared" si="1"/>
        <v>0.76323042088536752</v>
      </c>
      <c r="P19" s="9"/>
    </row>
    <row r="20" spans="1:16">
      <c r="A20" s="12"/>
      <c r="B20" s="25">
        <v>322</v>
      </c>
      <c r="C20" s="20" t="s">
        <v>0</v>
      </c>
      <c r="D20" s="47">
        <v>0</v>
      </c>
      <c r="E20" s="47">
        <v>1031106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1031106</v>
      </c>
      <c r="O20" s="48">
        <f t="shared" si="1"/>
        <v>3.7839168871583908</v>
      </c>
      <c r="P20" s="9"/>
    </row>
    <row r="21" spans="1:16">
      <c r="A21" s="12"/>
      <c r="B21" s="25">
        <v>329</v>
      </c>
      <c r="C21" s="20" t="s">
        <v>242</v>
      </c>
      <c r="D21" s="47">
        <v>0</v>
      </c>
      <c r="E21" s="47">
        <v>2181845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2181845</v>
      </c>
      <c r="O21" s="48">
        <f t="shared" si="1"/>
        <v>8.006858791105957</v>
      </c>
      <c r="P21" s="9"/>
    </row>
    <row r="22" spans="1:16" ht="15.75">
      <c r="A22" s="29" t="s">
        <v>31</v>
      </c>
      <c r="B22" s="30"/>
      <c r="C22" s="31"/>
      <c r="D22" s="32">
        <f t="shared" ref="D22:M22" si="4">SUM(D23:D51)</f>
        <v>19724032</v>
      </c>
      <c r="E22" s="32">
        <f t="shared" si="4"/>
        <v>10544962</v>
      </c>
      <c r="F22" s="32">
        <f t="shared" si="4"/>
        <v>0</v>
      </c>
      <c r="G22" s="32">
        <f t="shared" si="4"/>
        <v>564422</v>
      </c>
      <c r="H22" s="32">
        <f t="shared" si="4"/>
        <v>0</v>
      </c>
      <c r="I22" s="32">
        <f t="shared" si="4"/>
        <v>155618</v>
      </c>
      <c r="J22" s="32">
        <f t="shared" si="4"/>
        <v>0</v>
      </c>
      <c r="K22" s="32">
        <f t="shared" si="4"/>
        <v>0</v>
      </c>
      <c r="L22" s="32">
        <f t="shared" si="4"/>
        <v>0</v>
      </c>
      <c r="M22" s="32">
        <f t="shared" si="4"/>
        <v>0</v>
      </c>
      <c r="N22" s="45">
        <f t="shared" si="2"/>
        <v>30989034</v>
      </c>
      <c r="O22" s="46">
        <f t="shared" si="1"/>
        <v>113.72247767865335</v>
      </c>
      <c r="P22" s="10"/>
    </row>
    <row r="23" spans="1:16">
      <c r="A23" s="12"/>
      <c r="B23" s="25">
        <v>331.1</v>
      </c>
      <c r="C23" s="20" t="s">
        <v>29</v>
      </c>
      <c r="D23" s="47">
        <v>148215</v>
      </c>
      <c r="E23" s="47">
        <v>382353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530568</v>
      </c>
      <c r="O23" s="48">
        <f t="shared" si="1"/>
        <v>1.9470599676326712</v>
      </c>
      <c r="P23" s="9"/>
    </row>
    <row r="24" spans="1:16">
      <c r="A24" s="12"/>
      <c r="B24" s="25">
        <v>331.2</v>
      </c>
      <c r="C24" s="20" t="s">
        <v>30</v>
      </c>
      <c r="D24" s="47">
        <v>282555</v>
      </c>
      <c r="E24" s="47">
        <v>2140247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2422802</v>
      </c>
      <c r="O24" s="48">
        <f t="shared" si="1"/>
        <v>8.891114397589698</v>
      </c>
      <c r="P24" s="9"/>
    </row>
    <row r="25" spans="1:16">
      <c r="A25" s="12"/>
      <c r="B25" s="25">
        <v>331.34</v>
      </c>
      <c r="C25" s="20" t="s">
        <v>249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155618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155618</v>
      </c>
      <c r="O25" s="48">
        <f t="shared" si="1"/>
        <v>0.5710815164937596</v>
      </c>
      <c r="P25" s="9"/>
    </row>
    <row r="26" spans="1:16">
      <c r="A26" s="12"/>
      <c r="B26" s="25">
        <v>331.39</v>
      </c>
      <c r="C26" s="20" t="s">
        <v>35</v>
      </c>
      <c r="D26" s="47">
        <v>0</v>
      </c>
      <c r="E26" s="47">
        <v>76919</v>
      </c>
      <c r="F26" s="47">
        <v>0</v>
      </c>
      <c r="G26" s="47">
        <v>564422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641341</v>
      </c>
      <c r="O26" s="48">
        <f t="shared" si="1"/>
        <v>2.3535708650003486</v>
      </c>
      <c r="P26" s="9"/>
    </row>
    <row r="27" spans="1:16">
      <c r="A27" s="12"/>
      <c r="B27" s="25">
        <v>331.5</v>
      </c>
      <c r="C27" s="20" t="s">
        <v>32</v>
      </c>
      <c r="D27" s="47">
        <v>0</v>
      </c>
      <c r="E27" s="47">
        <v>71546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71546</v>
      </c>
      <c r="O27" s="48">
        <f t="shared" si="1"/>
        <v>0.26255701897635569</v>
      </c>
      <c r="P27" s="9"/>
    </row>
    <row r="28" spans="1:16">
      <c r="A28" s="12"/>
      <c r="B28" s="25">
        <v>331.69</v>
      </c>
      <c r="C28" s="20" t="s">
        <v>38</v>
      </c>
      <c r="D28" s="47">
        <v>0</v>
      </c>
      <c r="E28" s="47">
        <v>72302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72302</v>
      </c>
      <c r="O28" s="48">
        <f t="shared" si="1"/>
        <v>0.26533136144618108</v>
      </c>
      <c r="P28" s="9"/>
    </row>
    <row r="29" spans="1:16">
      <c r="A29" s="12"/>
      <c r="B29" s="25">
        <v>331.7</v>
      </c>
      <c r="C29" s="20" t="s">
        <v>33</v>
      </c>
      <c r="D29" s="47">
        <v>0</v>
      </c>
      <c r="E29" s="47">
        <v>18404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18404</v>
      </c>
      <c r="O29" s="48">
        <f t="shared" si="1"/>
        <v>6.7538358220457478E-2</v>
      </c>
      <c r="P29" s="9"/>
    </row>
    <row r="30" spans="1:16">
      <c r="A30" s="12"/>
      <c r="B30" s="25">
        <v>333</v>
      </c>
      <c r="C30" s="20" t="s">
        <v>4</v>
      </c>
      <c r="D30" s="47">
        <v>0</v>
      </c>
      <c r="E30" s="47">
        <v>183338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183338</v>
      </c>
      <c r="O30" s="48">
        <f t="shared" si="1"/>
        <v>0.67280740705402264</v>
      </c>
      <c r="P30" s="9"/>
    </row>
    <row r="31" spans="1:16">
      <c r="A31" s="12"/>
      <c r="B31" s="25">
        <v>334.2</v>
      </c>
      <c r="C31" s="20" t="s">
        <v>34</v>
      </c>
      <c r="D31" s="47">
        <v>0</v>
      </c>
      <c r="E31" s="47">
        <v>336337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2"/>
        <v>336337</v>
      </c>
      <c r="O31" s="48">
        <f t="shared" si="1"/>
        <v>1.2342778085630302</v>
      </c>
      <c r="P31" s="9"/>
    </row>
    <row r="32" spans="1:16">
      <c r="A32" s="12"/>
      <c r="B32" s="25">
        <v>334.34</v>
      </c>
      <c r="C32" s="20" t="s">
        <v>39</v>
      </c>
      <c r="D32" s="47">
        <v>0</v>
      </c>
      <c r="E32" s="47">
        <v>897965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897965</v>
      </c>
      <c r="O32" s="48">
        <f t="shared" si="1"/>
        <v>3.2953206824295314</v>
      </c>
      <c r="P32" s="9"/>
    </row>
    <row r="33" spans="1:16">
      <c r="A33" s="12"/>
      <c r="B33" s="25">
        <v>334.39</v>
      </c>
      <c r="C33" s="20" t="s">
        <v>41</v>
      </c>
      <c r="D33" s="47">
        <v>0</v>
      </c>
      <c r="E33" s="47">
        <v>-4698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6" si="5">SUM(D33:M33)</f>
        <v>-4698</v>
      </c>
      <c r="O33" s="48">
        <f t="shared" si="1"/>
        <v>-1.7240556776771856E-2</v>
      </c>
      <c r="P33" s="9"/>
    </row>
    <row r="34" spans="1:16">
      <c r="A34" s="12"/>
      <c r="B34" s="25">
        <v>334.49</v>
      </c>
      <c r="C34" s="20" t="s">
        <v>229</v>
      </c>
      <c r="D34" s="47">
        <v>0</v>
      </c>
      <c r="E34" s="47">
        <v>359553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359553</v>
      </c>
      <c r="O34" s="48">
        <f t="shared" si="1"/>
        <v>1.3194750767898362</v>
      </c>
      <c r="P34" s="9"/>
    </row>
    <row r="35" spans="1:16">
      <c r="A35" s="12"/>
      <c r="B35" s="25">
        <v>334.61</v>
      </c>
      <c r="C35" s="20" t="s">
        <v>43</v>
      </c>
      <c r="D35" s="47">
        <v>0</v>
      </c>
      <c r="E35" s="47">
        <v>37045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37045</v>
      </c>
      <c r="O35" s="48">
        <f t="shared" si="1"/>
        <v>0.13594645078661416</v>
      </c>
      <c r="P35" s="9"/>
    </row>
    <row r="36" spans="1:16">
      <c r="A36" s="12"/>
      <c r="B36" s="25">
        <v>334.7</v>
      </c>
      <c r="C36" s="20" t="s">
        <v>44</v>
      </c>
      <c r="D36" s="47">
        <v>299779</v>
      </c>
      <c r="E36" s="47">
        <v>237823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537602</v>
      </c>
      <c r="O36" s="48">
        <f t="shared" si="1"/>
        <v>1.9728730958505964</v>
      </c>
      <c r="P36" s="9"/>
    </row>
    <row r="37" spans="1:16">
      <c r="A37" s="12"/>
      <c r="B37" s="25">
        <v>334.82</v>
      </c>
      <c r="C37" s="20" t="s">
        <v>230</v>
      </c>
      <c r="D37" s="47">
        <v>0</v>
      </c>
      <c r="E37" s="47">
        <v>210167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210167</v>
      </c>
      <c r="O37" s="48">
        <f t="shared" ref="O37:O68" si="6">(N37/O$114)</f>
        <v>0.77126353684627724</v>
      </c>
      <c r="P37" s="9"/>
    </row>
    <row r="38" spans="1:16">
      <c r="A38" s="12"/>
      <c r="B38" s="25">
        <v>334.9</v>
      </c>
      <c r="C38" s="20" t="s">
        <v>252</v>
      </c>
      <c r="D38" s="47">
        <v>0</v>
      </c>
      <c r="E38" s="47">
        <v>122635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122635</v>
      </c>
      <c r="O38" s="48">
        <f t="shared" si="6"/>
        <v>0.45004165183469907</v>
      </c>
      <c r="P38" s="9"/>
    </row>
    <row r="39" spans="1:16">
      <c r="A39" s="12"/>
      <c r="B39" s="25">
        <v>335.12</v>
      </c>
      <c r="C39" s="20" t="s">
        <v>46</v>
      </c>
      <c r="D39" s="47">
        <v>5175656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5175656</v>
      </c>
      <c r="O39" s="48">
        <f t="shared" si="6"/>
        <v>18.993442129638126</v>
      </c>
      <c r="P39" s="9"/>
    </row>
    <row r="40" spans="1:16">
      <c r="A40" s="12"/>
      <c r="B40" s="25">
        <v>335.13</v>
      </c>
      <c r="C40" s="20" t="s">
        <v>47</v>
      </c>
      <c r="D40" s="47">
        <v>74815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74815</v>
      </c>
      <c r="O40" s="48">
        <f t="shared" si="6"/>
        <v>0.27455348132273016</v>
      </c>
      <c r="P40" s="9"/>
    </row>
    <row r="41" spans="1:16">
      <c r="A41" s="12"/>
      <c r="B41" s="25">
        <v>335.14</v>
      </c>
      <c r="C41" s="20" t="s">
        <v>48</v>
      </c>
      <c r="D41" s="47">
        <v>51907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51907</v>
      </c>
      <c r="O41" s="48">
        <f t="shared" si="6"/>
        <v>0.19048650076881579</v>
      </c>
      <c r="P41" s="9"/>
    </row>
    <row r="42" spans="1:16">
      <c r="A42" s="12"/>
      <c r="B42" s="25">
        <v>335.15</v>
      </c>
      <c r="C42" s="20" t="s">
        <v>49</v>
      </c>
      <c r="D42" s="47">
        <v>30900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30900</v>
      </c>
      <c r="O42" s="48">
        <f t="shared" si="6"/>
        <v>0.11339574380635384</v>
      </c>
      <c r="P42" s="9"/>
    </row>
    <row r="43" spans="1:16">
      <c r="A43" s="12"/>
      <c r="B43" s="25">
        <v>335.16</v>
      </c>
      <c r="C43" s="20" t="s">
        <v>50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223250</v>
      </c>
      <c r="O43" s="48">
        <f t="shared" si="6"/>
        <v>0.8192750745879771</v>
      </c>
      <c r="P43" s="9"/>
    </row>
    <row r="44" spans="1:16">
      <c r="A44" s="12"/>
      <c r="B44" s="25">
        <v>335.18</v>
      </c>
      <c r="C44" s="20" t="s">
        <v>51</v>
      </c>
      <c r="D44" s="47">
        <v>12433395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12433395</v>
      </c>
      <c r="O44" s="48">
        <f t="shared" si="6"/>
        <v>45.62763993732041</v>
      </c>
      <c r="P44" s="9"/>
    </row>
    <row r="45" spans="1:16">
      <c r="A45" s="12"/>
      <c r="B45" s="25">
        <v>335.42</v>
      </c>
      <c r="C45" s="20" t="s">
        <v>53</v>
      </c>
      <c r="D45" s="47">
        <v>0</v>
      </c>
      <c r="E45" s="47">
        <v>553358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553358</v>
      </c>
      <c r="O45" s="48">
        <f t="shared" si="6"/>
        <v>2.0306939158963218</v>
      </c>
      <c r="P45" s="9"/>
    </row>
    <row r="46" spans="1:16">
      <c r="A46" s="12"/>
      <c r="B46" s="25">
        <v>335.49</v>
      </c>
      <c r="C46" s="20" t="s">
        <v>54</v>
      </c>
      <c r="D46" s="47">
        <v>0</v>
      </c>
      <c r="E46" s="47">
        <v>3581576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3581576</v>
      </c>
      <c r="O46" s="48">
        <f t="shared" si="6"/>
        <v>13.143542864692089</v>
      </c>
      <c r="P46" s="9"/>
    </row>
    <row r="47" spans="1:16">
      <c r="A47" s="12"/>
      <c r="B47" s="25">
        <v>337.2</v>
      </c>
      <c r="C47" s="20" t="s">
        <v>56</v>
      </c>
      <c r="D47" s="47">
        <v>0</v>
      </c>
      <c r="E47" s="47">
        <v>1203748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3" si="7">SUM(D47:M47)</f>
        <v>1203748</v>
      </c>
      <c r="O47" s="48">
        <f t="shared" si="6"/>
        <v>4.4174724859356251</v>
      </c>
      <c r="P47" s="9"/>
    </row>
    <row r="48" spans="1:16">
      <c r="A48" s="12"/>
      <c r="B48" s="25">
        <v>337.3</v>
      </c>
      <c r="C48" s="20" t="s">
        <v>57</v>
      </c>
      <c r="D48" s="47">
        <v>985266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985266</v>
      </c>
      <c r="O48" s="48">
        <f t="shared" si="6"/>
        <v>3.6156948516864404</v>
      </c>
      <c r="P48" s="9"/>
    </row>
    <row r="49" spans="1:16">
      <c r="A49" s="12"/>
      <c r="B49" s="25">
        <v>337.4</v>
      </c>
      <c r="C49" s="20" t="s">
        <v>58</v>
      </c>
      <c r="D49" s="47">
        <v>0</v>
      </c>
      <c r="E49" s="47">
        <v>8855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8855</v>
      </c>
      <c r="O49" s="48">
        <f t="shared" si="6"/>
        <v>3.2495770595639586E-2</v>
      </c>
      <c r="P49" s="9"/>
    </row>
    <row r="50" spans="1:16">
      <c r="A50" s="12"/>
      <c r="B50" s="25">
        <v>337.7</v>
      </c>
      <c r="C50" s="20" t="s">
        <v>59</v>
      </c>
      <c r="D50" s="47">
        <v>0</v>
      </c>
      <c r="E50" s="47">
        <v>55489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55489</v>
      </c>
      <c r="O50" s="48">
        <f t="shared" si="6"/>
        <v>0.2036315996139407</v>
      </c>
      <c r="P50" s="9"/>
    </row>
    <row r="51" spans="1:16">
      <c r="A51" s="12"/>
      <c r="B51" s="25">
        <v>339</v>
      </c>
      <c r="C51" s="20" t="s">
        <v>60</v>
      </c>
      <c r="D51" s="47">
        <v>18294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18294</v>
      </c>
      <c r="O51" s="48">
        <f t="shared" si="6"/>
        <v>6.7134684051567542E-2</v>
      </c>
      <c r="P51" s="9"/>
    </row>
    <row r="52" spans="1:16" ht="15.75">
      <c r="A52" s="29" t="s">
        <v>65</v>
      </c>
      <c r="B52" s="30"/>
      <c r="C52" s="31"/>
      <c r="D52" s="32">
        <f t="shared" ref="D52:M52" si="8">SUM(D53:D87)</f>
        <v>8460991</v>
      </c>
      <c r="E52" s="32">
        <f t="shared" si="8"/>
        <v>19022654</v>
      </c>
      <c r="F52" s="32">
        <f t="shared" si="8"/>
        <v>0</v>
      </c>
      <c r="G52" s="32">
        <f t="shared" si="8"/>
        <v>23375416</v>
      </c>
      <c r="H52" s="32">
        <f t="shared" si="8"/>
        <v>0</v>
      </c>
      <c r="I52" s="32">
        <f t="shared" si="8"/>
        <v>7540563</v>
      </c>
      <c r="J52" s="32">
        <f t="shared" si="8"/>
        <v>7390812</v>
      </c>
      <c r="K52" s="32">
        <f t="shared" si="8"/>
        <v>0</v>
      </c>
      <c r="L52" s="32">
        <f t="shared" si="8"/>
        <v>0</v>
      </c>
      <c r="M52" s="32">
        <f t="shared" si="8"/>
        <v>4622</v>
      </c>
      <c r="N52" s="32">
        <f t="shared" si="7"/>
        <v>65795058</v>
      </c>
      <c r="O52" s="46">
        <f t="shared" si="6"/>
        <v>241.45241232013564</v>
      </c>
      <c r="P52" s="10"/>
    </row>
    <row r="53" spans="1:16">
      <c r="A53" s="12"/>
      <c r="B53" s="25">
        <v>341.1</v>
      </c>
      <c r="C53" s="20" t="s">
        <v>68</v>
      </c>
      <c r="D53" s="47">
        <v>2390242</v>
      </c>
      <c r="E53" s="47">
        <v>1006062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3396304</v>
      </c>
      <c r="O53" s="48">
        <f t="shared" si="6"/>
        <v>12.463638131795946</v>
      </c>
      <c r="P53" s="9"/>
    </row>
    <row r="54" spans="1:16">
      <c r="A54" s="12"/>
      <c r="B54" s="25">
        <v>341.2</v>
      </c>
      <c r="C54" s="20" t="s">
        <v>71</v>
      </c>
      <c r="D54" s="47">
        <v>7159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7390812</v>
      </c>
      <c r="K54" s="47">
        <v>0</v>
      </c>
      <c r="L54" s="47">
        <v>0</v>
      </c>
      <c r="M54" s="47">
        <v>0</v>
      </c>
      <c r="N54" s="47">
        <f t="shared" ref="N54:N87" si="9">SUM(D54:M54)</f>
        <v>7397971</v>
      </c>
      <c r="O54" s="48">
        <f t="shared" si="6"/>
        <v>27.14881631724386</v>
      </c>
      <c r="P54" s="9"/>
    </row>
    <row r="55" spans="1:16">
      <c r="A55" s="12"/>
      <c r="B55" s="25">
        <v>341.52</v>
      </c>
      <c r="C55" s="20" t="s">
        <v>72</v>
      </c>
      <c r="D55" s="47">
        <v>0</v>
      </c>
      <c r="E55" s="47">
        <v>498650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498650</v>
      </c>
      <c r="O55" s="48">
        <f t="shared" si="6"/>
        <v>1.8299284028814997</v>
      </c>
      <c r="P55" s="9"/>
    </row>
    <row r="56" spans="1:16">
      <c r="A56" s="12"/>
      <c r="B56" s="25">
        <v>341.55</v>
      </c>
      <c r="C56" s="20" t="s">
        <v>74</v>
      </c>
      <c r="D56" s="47">
        <v>371177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371177</v>
      </c>
      <c r="O56" s="48">
        <f t="shared" si="6"/>
        <v>1.3621324271459869</v>
      </c>
      <c r="P56" s="9"/>
    </row>
    <row r="57" spans="1:16">
      <c r="A57" s="12"/>
      <c r="B57" s="25">
        <v>341.8</v>
      </c>
      <c r="C57" s="20" t="s">
        <v>75</v>
      </c>
      <c r="D57" s="47">
        <v>2456665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2456665</v>
      </c>
      <c r="O57" s="48">
        <f t="shared" si="6"/>
        <v>9.0153836555998783</v>
      </c>
      <c r="P57" s="9"/>
    </row>
    <row r="58" spans="1:16">
      <c r="A58" s="12"/>
      <c r="B58" s="25">
        <v>341.9</v>
      </c>
      <c r="C58" s="20" t="s">
        <v>76</v>
      </c>
      <c r="D58" s="47">
        <v>690021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690021</v>
      </c>
      <c r="O58" s="48">
        <f t="shared" si="6"/>
        <v>2.5322150335600027</v>
      </c>
      <c r="P58" s="9"/>
    </row>
    <row r="59" spans="1:16">
      <c r="A59" s="12"/>
      <c r="B59" s="25">
        <v>342.1</v>
      </c>
      <c r="C59" s="20" t="s">
        <v>77</v>
      </c>
      <c r="D59" s="47">
        <v>1291070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1291070</v>
      </c>
      <c r="O59" s="48">
        <f t="shared" si="6"/>
        <v>4.7379237202611408</v>
      </c>
      <c r="P59" s="9"/>
    </row>
    <row r="60" spans="1:16">
      <c r="A60" s="12"/>
      <c r="B60" s="25">
        <v>342.3</v>
      </c>
      <c r="C60" s="20" t="s">
        <v>78</v>
      </c>
      <c r="D60" s="47">
        <v>0</v>
      </c>
      <c r="E60" s="47">
        <v>330436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330436</v>
      </c>
      <c r="O60" s="48">
        <f t="shared" si="6"/>
        <v>1.2126225242846711</v>
      </c>
      <c r="P60" s="9"/>
    </row>
    <row r="61" spans="1:16">
      <c r="A61" s="12"/>
      <c r="B61" s="25">
        <v>342.4</v>
      </c>
      <c r="C61" s="20" t="s">
        <v>164</v>
      </c>
      <c r="D61" s="47">
        <v>0</v>
      </c>
      <c r="E61" s="47">
        <v>1310958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1310958</v>
      </c>
      <c r="O61" s="48">
        <f t="shared" si="6"/>
        <v>4.8109080099964405</v>
      </c>
      <c r="P61" s="9"/>
    </row>
    <row r="62" spans="1:16">
      <c r="A62" s="12"/>
      <c r="B62" s="25">
        <v>342.6</v>
      </c>
      <c r="C62" s="20" t="s">
        <v>79</v>
      </c>
      <c r="D62" s="47">
        <v>0</v>
      </c>
      <c r="E62" s="47">
        <v>6180527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6180527</v>
      </c>
      <c r="O62" s="48">
        <f t="shared" si="6"/>
        <v>22.681082727516266</v>
      </c>
      <c r="P62" s="9"/>
    </row>
    <row r="63" spans="1:16">
      <c r="A63" s="12"/>
      <c r="B63" s="25">
        <v>342.9</v>
      </c>
      <c r="C63" s="20" t="s">
        <v>80</v>
      </c>
      <c r="D63" s="47">
        <v>0</v>
      </c>
      <c r="E63" s="47">
        <v>179339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179339</v>
      </c>
      <c r="O63" s="48">
        <f t="shared" si="6"/>
        <v>0.65813201613228767</v>
      </c>
      <c r="P63" s="9"/>
    </row>
    <row r="64" spans="1:16">
      <c r="A64" s="12"/>
      <c r="B64" s="25">
        <v>343.4</v>
      </c>
      <c r="C64" s="20" t="s">
        <v>81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7540563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7540563</v>
      </c>
      <c r="O64" s="48">
        <f t="shared" si="6"/>
        <v>27.672095472610707</v>
      </c>
      <c r="P64" s="9"/>
    </row>
    <row r="65" spans="1:16">
      <c r="A65" s="12"/>
      <c r="B65" s="25">
        <v>343.6</v>
      </c>
      <c r="C65" s="20" t="s">
        <v>146</v>
      </c>
      <c r="D65" s="47">
        <v>0</v>
      </c>
      <c r="E65" s="47">
        <v>4936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4936</v>
      </c>
      <c r="O65" s="48">
        <f t="shared" si="6"/>
        <v>1.8113960887642801E-2</v>
      </c>
      <c r="P65" s="9"/>
    </row>
    <row r="66" spans="1:16">
      <c r="A66" s="12"/>
      <c r="B66" s="25">
        <v>343.9</v>
      </c>
      <c r="C66" s="20" t="s">
        <v>82</v>
      </c>
      <c r="D66" s="47">
        <v>0</v>
      </c>
      <c r="E66" s="47">
        <v>272427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272427</v>
      </c>
      <c r="O66" s="48">
        <f t="shared" si="6"/>
        <v>0.99974311643797908</v>
      </c>
      <c r="P66" s="9"/>
    </row>
    <row r="67" spans="1:16">
      <c r="A67" s="12"/>
      <c r="B67" s="25">
        <v>344.5</v>
      </c>
      <c r="C67" s="20" t="s">
        <v>83</v>
      </c>
      <c r="D67" s="47">
        <v>159656</v>
      </c>
      <c r="E67" s="47">
        <v>103739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263395</v>
      </c>
      <c r="O67" s="48">
        <f t="shared" si="6"/>
        <v>0.96659779740694396</v>
      </c>
      <c r="P67" s="9"/>
    </row>
    <row r="68" spans="1:16">
      <c r="A68" s="12"/>
      <c r="B68" s="25">
        <v>345.1</v>
      </c>
      <c r="C68" s="20" t="s">
        <v>85</v>
      </c>
      <c r="D68" s="47">
        <v>0</v>
      </c>
      <c r="E68" s="47">
        <v>964916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4622</v>
      </c>
      <c r="N68" s="47">
        <f t="shared" si="9"/>
        <v>969538</v>
      </c>
      <c r="O68" s="48">
        <f t="shared" si="6"/>
        <v>3.5579767850655237</v>
      </c>
      <c r="P68" s="9"/>
    </row>
    <row r="69" spans="1:16">
      <c r="A69" s="12"/>
      <c r="B69" s="25">
        <v>347.1</v>
      </c>
      <c r="C69" s="20" t="s">
        <v>86</v>
      </c>
      <c r="D69" s="47">
        <v>206921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206921</v>
      </c>
      <c r="O69" s="48">
        <f t="shared" ref="O69:O100" si="10">(N69/O$114)</f>
        <v>0.75935147909885248</v>
      </c>
      <c r="P69" s="9"/>
    </row>
    <row r="70" spans="1:16">
      <c r="A70" s="12"/>
      <c r="B70" s="25">
        <v>347.2</v>
      </c>
      <c r="C70" s="20" t="s">
        <v>87</v>
      </c>
      <c r="D70" s="47">
        <v>0</v>
      </c>
      <c r="E70" s="47">
        <v>31149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31149</v>
      </c>
      <c r="O70" s="48">
        <f t="shared" si="10"/>
        <v>0.11430951533411376</v>
      </c>
      <c r="P70" s="9"/>
    </row>
    <row r="71" spans="1:16">
      <c r="A71" s="12"/>
      <c r="B71" s="25">
        <v>348.12</v>
      </c>
      <c r="C71" s="39" t="s">
        <v>98</v>
      </c>
      <c r="D71" s="47">
        <v>0</v>
      </c>
      <c r="E71" s="47">
        <v>206848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206848</v>
      </c>
      <c r="O71" s="48">
        <f t="shared" si="10"/>
        <v>0.75908358624131644</v>
      </c>
      <c r="P71" s="9"/>
    </row>
    <row r="72" spans="1:16">
      <c r="A72" s="12"/>
      <c r="B72" s="25">
        <v>348.13</v>
      </c>
      <c r="C72" s="39" t="s">
        <v>99</v>
      </c>
      <c r="D72" s="47">
        <v>0</v>
      </c>
      <c r="E72" s="47">
        <v>207591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207591</v>
      </c>
      <c r="O72" s="48">
        <f t="shared" si="10"/>
        <v>0.76181022176390933</v>
      </c>
      <c r="P72" s="9"/>
    </row>
    <row r="73" spans="1:16">
      <c r="A73" s="12"/>
      <c r="B73" s="25">
        <v>348.21</v>
      </c>
      <c r="C73" s="39" t="s">
        <v>253</v>
      </c>
      <c r="D73" s="47">
        <v>0</v>
      </c>
      <c r="E73" s="47">
        <v>1189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1189</v>
      </c>
      <c r="O73" s="48">
        <f t="shared" si="10"/>
        <v>4.3633507891830004E-3</v>
      </c>
      <c r="P73" s="9"/>
    </row>
    <row r="74" spans="1:16">
      <c r="A74" s="12"/>
      <c r="B74" s="25">
        <v>348.22</v>
      </c>
      <c r="C74" s="39" t="s">
        <v>100</v>
      </c>
      <c r="D74" s="47">
        <v>0</v>
      </c>
      <c r="E74" s="47">
        <v>136150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136150</v>
      </c>
      <c r="O74" s="48">
        <f t="shared" si="10"/>
        <v>0.4996385281305849</v>
      </c>
      <c r="P74" s="9"/>
    </row>
    <row r="75" spans="1:16">
      <c r="A75" s="12"/>
      <c r="B75" s="25">
        <v>348.23</v>
      </c>
      <c r="C75" s="39" t="s">
        <v>101</v>
      </c>
      <c r="D75" s="47">
        <v>0</v>
      </c>
      <c r="E75" s="47">
        <v>225653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225653</v>
      </c>
      <c r="O75" s="48">
        <f t="shared" si="10"/>
        <v>0.82809352029563632</v>
      </c>
      <c r="P75" s="9"/>
    </row>
    <row r="76" spans="1:16">
      <c r="A76" s="12"/>
      <c r="B76" s="25">
        <v>348.31</v>
      </c>
      <c r="C76" s="39" t="s">
        <v>102</v>
      </c>
      <c r="D76" s="47">
        <v>0</v>
      </c>
      <c r="E76" s="47">
        <v>1225265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1225265</v>
      </c>
      <c r="O76" s="48">
        <f t="shared" si="10"/>
        <v>4.4964348231356679</v>
      </c>
      <c r="P76" s="9"/>
    </row>
    <row r="77" spans="1:16">
      <c r="A77" s="12"/>
      <c r="B77" s="25">
        <v>348.32</v>
      </c>
      <c r="C77" s="39" t="s">
        <v>103</v>
      </c>
      <c r="D77" s="47">
        <v>0</v>
      </c>
      <c r="E77" s="47">
        <v>28071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28071</v>
      </c>
      <c r="O77" s="48">
        <f t="shared" si="10"/>
        <v>0.10301397813553911</v>
      </c>
      <c r="P77" s="9"/>
    </row>
    <row r="78" spans="1:16">
      <c r="A78" s="12"/>
      <c r="B78" s="25">
        <v>348.41</v>
      </c>
      <c r="C78" s="39" t="s">
        <v>104</v>
      </c>
      <c r="D78" s="47">
        <v>0</v>
      </c>
      <c r="E78" s="47">
        <v>789395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789395</v>
      </c>
      <c r="O78" s="48">
        <f t="shared" si="10"/>
        <v>2.8968942777351678</v>
      </c>
      <c r="P78" s="9"/>
    </row>
    <row r="79" spans="1:16">
      <c r="A79" s="12"/>
      <c r="B79" s="25">
        <v>348.42</v>
      </c>
      <c r="C79" s="39" t="s">
        <v>105</v>
      </c>
      <c r="D79" s="47">
        <v>0</v>
      </c>
      <c r="E79" s="47">
        <v>233449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233449</v>
      </c>
      <c r="O79" s="48">
        <f t="shared" si="10"/>
        <v>0.85670300957441736</v>
      </c>
      <c r="P79" s="9"/>
    </row>
    <row r="80" spans="1:16">
      <c r="A80" s="12"/>
      <c r="B80" s="25">
        <v>348.48</v>
      </c>
      <c r="C80" s="39" t="s">
        <v>254</v>
      </c>
      <c r="D80" s="47">
        <v>0</v>
      </c>
      <c r="E80" s="47">
        <v>51362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51362</v>
      </c>
      <c r="O80" s="48">
        <f t="shared" si="10"/>
        <v>0.18848647875022478</v>
      </c>
      <c r="P80" s="9"/>
    </row>
    <row r="81" spans="1:16">
      <c r="A81" s="12"/>
      <c r="B81" s="25">
        <v>348.51</v>
      </c>
      <c r="C81" s="39" t="s">
        <v>167</v>
      </c>
      <c r="D81" s="47">
        <v>0</v>
      </c>
      <c r="E81" s="47">
        <v>13170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13170</v>
      </c>
      <c r="O81" s="48">
        <f t="shared" si="10"/>
        <v>4.8330807311640127E-2</v>
      </c>
      <c r="P81" s="9"/>
    </row>
    <row r="82" spans="1:16">
      <c r="A82" s="12"/>
      <c r="B82" s="25">
        <v>348.52</v>
      </c>
      <c r="C82" s="39" t="s">
        <v>107</v>
      </c>
      <c r="D82" s="47">
        <v>814093</v>
      </c>
      <c r="E82" s="47">
        <v>608965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1423058</v>
      </c>
      <c r="O82" s="48">
        <f t="shared" si="10"/>
        <v>5.2222886857469994</v>
      </c>
      <c r="P82" s="9"/>
    </row>
    <row r="83" spans="1:16">
      <c r="A83" s="12"/>
      <c r="B83" s="25">
        <v>348.53</v>
      </c>
      <c r="C83" s="39" t="s">
        <v>108</v>
      </c>
      <c r="D83" s="47">
        <v>0</v>
      </c>
      <c r="E83" s="47">
        <v>2222023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2222023</v>
      </c>
      <c r="O83" s="48">
        <f t="shared" si="10"/>
        <v>8.15430261617559</v>
      </c>
      <c r="P83" s="9"/>
    </row>
    <row r="84" spans="1:16">
      <c r="A84" s="12"/>
      <c r="B84" s="25">
        <v>348.68</v>
      </c>
      <c r="C84" s="39" t="s">
        <v>255</v>
      </c>
      <c r="D84" s="47">
        <v>0</v>
      </c>
      <c r="E84" s="47">
        <v>127284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127284</v>
      </c>
      <c r="O84" s="48">
        <f t="shared" si="10"/>
        <v>0.46710239011805632</v>
      </c>
      <c r="P84" s="9"/>
    </row>
    <row r="85" spans="1:16">
      <c r="A85" s="12"/>
      <c r="B85" s="25">
        <v>348.71</v>
      </c>
      <c r="C85" s="39" t="s">
        <v>110</v>
      </c>
      <c r="D85" s="47">
        <v>0</v>
      </c>
      <c r="E85" s="47">
        <v>158356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158356</v>
      </c>
      <c r="O85" s="48">
        <f t="shared" si="10"/>
        <v>0.58112933353394713</v>
      </c>
      <c r="P85" s="9"/>
    </row>
    <row r="86" spans="1:16">
      <c r="A86" s="12"/>
      <c r="B86" s="25">
        <v>348.72</v>
      </c>
      <c r="C86" s="39" t="s">
        <v>111</v>
      </c>
      <c r="D86" s="47">
        <v>0</v>
      </c>
      <c r="E86" s="47">
        <v>25232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25232</v>
      </c>
      <c r="O86" s="48">
        <f t="shared" si="10"/>
        <v>9.259551481300711E-2</v>
      </c>
      <c r="P86" s="9"/>
    </row>
    <row r="87" spans="1:16">
      <c r="A87" s="12"/>
      <c r="B87" s="25">
        <v>349</v>
      </c>
      <c r="C87" s="20" t="s">
        <v>1</v>
      </c>
      <c r="D87" s="47">
        <v>73987</v>
      </c>
      <c r="E87" s="47">
        <v>1879512</v>
      </c>
      <c r="F87" s="47">
        <v>0</v>
      </c>
      <c r="G87" s="47">
        <v>23375416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25328915</v>
      </c>
      <c r="O87" s="48">
        <f t="shared" si="10"/>
        <v>92.951170104625007</v>
      </c>
      <c r="P87" s="9"/>
    </row>
    <row r="88" spans="1:16" ht="15.75">
      <c r="A88" s="29" t="s">
        <v>66</v>
      </c>
      <c r="B88" s="30"/>
      <c r="C88" s="31"/>
      <c r="D88" s="32">
        <f t="shared" ref="D88:M88" si="11">SUM(D89:D91)</f>
        <v>0</v>
      </c>
      <c r="E88" s="32">
        <f t="shared" si="11"/>
        <v>2466567</v>
      </c>
      <c r="F88" s="32">
        <f t="shared" si="11"/>
        <v>0</v>
      </c>
      <c r="G88" s="32">
        <f t="shared" si="11"/>
        <v>483570</v>
      </c>
      <c r="H88" s="32">
        <f t="shared" si="11"/>
        <v>0</v>
      </c>
      <c r="I88" s="32">
        <f t="shared" si="11"/>
        <v>0</v>
      </c>
      <c r="J88" s="32">
        <f t="shared" si="11"/>
        <v>0</v>
      </c>
      <c r="K88" s="32">
        <f t="shared" si="11"/>
        <v>0</v>
      </c>
      <c r="L88" s="32">
        <f t="shared" si="11"/>
        <v>0</v>
      </c>
      <c r="M88" s="32">
        <f t="shared" si="11"/>
        <v>0</v>
      </c>
      <c r="N88" s="32">
        <f t="shared" ref="N88:N93" si="12">SUM(D88:M88)</f>
        <v>2950137</v>
      </c>
      <c r="O88" s="46">
        <f t="shared" si="10"/>
        <v>10.826310014422177</v>
      </c>
      <c r="P88" s="10"/>
    </row>
    <row r="89" spans="1:16">
      <c r="A89" s="13"/>
      <c r="B89" s="40">
        <v>351</v>
      </c>
      <c r="C89" s="21" t="s">
        <v>256</v>
      </c>
      <c r="D89" s="47">
        <v>0</v>
      </c>
      <c r="E89" s="47">
        <v>2172828</v>
      </c>
      <c r="F89" s="47">
        <v>0</v>
      </c>
      <c r="G89" s="47">
        <v>483570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2656398</v>
      </c>
      <c r="O89" s="48">
        <f t="shared" si="10"/>
        <v>9.7483568626443589</v>
      </c>
      <c r="P89" s="9"/>
    </row>
    <row r="90" spans="1:16">
      <c r="A90" s="13"/>
      <c r="B90" s="40">
        <v>354</v>
      </c>
      <c r="C90" s="21" t="s">
        <v>118</v>
      </c>
      <c r="D90" s="47">
        <v>0</v>
      </c>
      <c r="E90" s="47">
        <v>135348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135348</v>
      </c>
      <c r="O90" s="48">
        <f t="shared" si="10"/>
        <v>0.49669537646286016</v>
      </c>
      <c r="P90" s="9"/>
    </row>
    <row r="91" spans="1:16">
      <c r="A91" s="13"/>
      <c r="B91" s="40">
        <v>359</v>
      </c>
      <c r="C91" s="21" t="s">
        <v>119</v>
      </c>
      <c r="D91" s="47">
        <v>0</v>
      </c>
      <c r="E91" s="47">
        <v>158391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158391</v>
      </c>
      <c r="O91" s="48">
        <f t="shared" si="10"/>
        <v>0.58125777531495759</v>
      </c>
      <c r="P91" s="9"/>
    </row>
    <row r="92" spans="1:16" ht="15.75">
      <c r="A92" s="29" t="s">
        <v>5</v>
      </c>
      <c r="B92" s="30"/>
      <c r="C92" s="31"/>
      <c r="D92" s="32">
        <f t="shared" ref="D92:M92" si="13">SUM(D93:D102)</f>
        <v>2570479</v>
      </c>
      <c r="E92" s="32">
        <f t="shared" si="13"/>
        <v>4890003</v>
      </c>
      <c r="F92" s="32">
        <f t="shared" si="13"/>
        <v>26</v>
      </c>
      <c r="G92" s="32">
        <f t="shared" si="13"/>
        <v>5113701</v>
      </c>
      <c r="H92" s="32">
        <f t="shared" si="13"/>
        <v>0</v>
      </c>
      <c r="I92" s="32">
        <f t="shared" si="13"/>
        <v>1202992</v>
      </c>
      <c r="J92" s="32">
        <f t="shared" si="13"/>
        <v>253773</v>
      </c>
      <c r="K92" s="32">
        <f t="shared" si="13"/>
        <v>0</v>
      </c>
      <c r="L92" s="32">
        <f t="shared" si="13"/>
        <v>0</v>
      </c>
      <c r="M92" s="32">
        <f t="shared" si="13"/>
        <v>17818</v>
      </c>
      <c r="N92" s="32">
        <f t="shared" si="12"/>
        <v>14048792</v>
      </c>
      <c r="O92" s="46">
        <f t="shared" si="10"/>
        <v>51.555767586432147</v>
      </c>
      <c r="P92" s="10"/>
    </row>
    <row r="93" spans="1:16">
      <c r="A93" s="12"/>
      <c r="B93" s="25">
        <v>361.1</v>
      </c>
      <c r="C93" s="20" t="s">
        <v>121</v>
      </c>
      <c r="D93" s="47">
        <v>1920271</v>
      </c>
      <c r="E93" s="47">
        <v>2220842</v>
      </c>
      <c r="F93" s="47">
        <v>26</v>
      </c>
      <c r="G93" s="47">
        <v>4241278</v>
      </c>
      <c r="H93" s="47">
        <v>0</v>
      </c>
      <c r="I93" s="47">
        <v>465269</v>
      </c>
      <c r="J93" s="47">
        <v>253773</v>
      </c>
      <c r="K93" s="47">
        <v>0</v>
      </c>
      <c r="L93" s="47">
        <v>0</v>
      </c>
      <c r="M93" s="47">
        <v>17818</v>
      </c>
      <c r="N93" s="47">
        <f t="shared" si="12"/>
        <v>9119277</v>
      </c>
      <c r="O93" s="48">
        <f t="shared" si="10"/>
        <v>33.465605125927993</v>
      </c>
      <c r="P93" s="9"/>
    </row>
    <row r="94" spans="1:16">
      <c r="A94" s="12"/>
      <c r="B94" s="25">
        <v>361.2</v>
      </c>
      <c r="C94" s="20" t="s">
        <v>148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263110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2" si="14">SUM(D94:M94)</f>
        <v>263110</v>
      </c>
      <c r="O94" s="48">
        <f t="shared" si="10"/>
        <v>0.9655519143330018</v>
      </c>
      <c r="P94" s="9"/>
    </row>
    <row r="95" spans="1:16">
      <c r="A95" s="12"/>
      <c r="B95" s="25">
        <v>361.3</v>
      </c>
      <c r="C95" s="20" t="s">
        <v>122</v>
      </c>
      <c r="D95" s="47">
        <v>212751</v>
      </c>
      <c r="E95" s="47">
        <v>197380</v>
      </c>
      <c r="F95" s="47">
        <v>0</v>
      </c>
      <c r="G95" s="47">
        <v>294238</v>
      </c>
      <c r="H95" s="47">
        <v>0</v>
      </c>
      <c r="I95" s="47">
        <v>70702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775071</v>
      </c>
      <c r="O95" s="48">
        <f t="shared" si="10"/>
        <v>2.8443285614153551</v>
      </c>
      <c r="P95" s="9"/>
    </row>
    <row r="96" spans="1:16">
      <c r="A96" s="12"/>
      <c r="B96" s="25">
        <v>362</v>
      </c>
      <c r="C96" s="20" t="s">
        <v>123</v>
      </c>
      <c r="D96" s="47">
        <v>26182</v>
      </c>
      <c r="E96" s="47">
        <v>1801197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1827379</v>
      </c>
      <c r="O96" s="48">
        <f t="shared" si="10"/>
        <v>6.7060518097446948</v>
      </c>
      <c r="P96" s="9"/>
    </row>
    <row r="97" spans="1:119">
      <c r="A97" s="12"/>
      <c r="B97" s="25">
        <v>363.11</v>
      </c>
      <c r="C97" s="20" t="s">
        <v>168</v>
      </c>
      <c r="D97" s="47">
        <v>0</v>
      </c>
      <c r="E97" s="47">
        <v>278046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278046</v>
      </c>
      <c r="O97" s="48">
        <f t="shared" si="10"/>
        <v>1.0203635269379112</v>
      </c>
      <c r="P97" s="9"/>
    </row>
    <row r="98" spans="1:119">
      <c r="A98" s="12"/>
      <c r="B98" s="25">
        <v>364</v>
      </c>
      <c r="C98" s="20" t="s">
        <v>223</v>
      </c>
      <c r="D98" s="47">
        <v>147065</v>
      </c>
      <c r="E98" s="47">
        <v>0</v>
      </c>
      <c r="F98" s="47">
        <v>0</v>
      </c>
      <c r="G98" s="47">
        <v>576446</v>
      </c>
      <c r="H98" s="47">
        <v>0</v>
      </c>
      <c r="I98" s="47">
        <v>403911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1127422</v>
      </c>
      <c r="O98" s="48">
        <f t="shared" si="10"/>
        <v>4.1373739894384158</v>
      </c>
      <c r="P98" s="9"/>
    </row>
    <row r="99" spans="1:119">
      <c r="A99" s="12"/>
      <c r="B99" s="25">
        <v>365</v>
      </c>
      <c r="C99" s="20" t="s">
        <v>224</v>
      </c>
      <c r="D99" s="47">
        <v>125759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125759</v>
      </c>
      <c r="O99" s="48">
        <f t="shared" si="10"/>
        <v>0.46150599823117316</v>
      </c>
      <c r="P99" s="9"/>
    </row>
    <row r="100" spans="1:119">
      <c r="A100" s="12"/>
      <c r="B100" s="25">
        <v>366</v>
      </c>
      <c r="C100" s="20" t="s">
        <v>126</v>
      </c>
      <c r="D100" s="47">
        <v>2688</v>
      </c>
      <c r="E100" s="47">
        <v>353187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355875</v>
      </c>
      <c r="O100" s="48">
        <f t="shared" si="10"/>
        <v>1.3059776804882255</v>
      </c>
      <c r="P100" s="9"/>
    </row>
    <row r="101" spans="1:119">
      <c r="A101" s="12"/>
      <c r="B101" s="25">
        <v>369.3</v>
      </c>
      <c r="C101" s="20" t="s">
        <v>173</v>
      </c>
      <c r="D101" s="47">
        <v>0</v>
      </c>
      <c r="E101" s="47">
        <v>0</v>
      </c>
      <c r="F101" s="47">
        <v>0</v>
      </c>
      <c r="G101" s="47">
        <v>1739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1739</v>
      </c>
      <c r="O101" s="48">
        <f t="shared" ref="O101:O112" si="15">(N101/O$114)</f>
        <v>6.3817216336326636E-3</v>
      </c>
      <c r="P101" s="9"/>
    </row>
    <row r="102" spans="1:119">
      <c r="A102" s="12"/>
      <c r="B102" s="25">
        <v>369.9</v>
      </c>
      <c r="C102" s="20" t="s">
        <v>127</v>
      </c>
      <c r="D102" s="47">
        <v>135763</v>
      </c>
      <c r="E102" s="47">
        <v>39351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175114</v>
      </c>
      <c r="O102" s="48">
        <f t="shared" si="15"/>
        <v>0.6426272582817425</v>
      </c>
      <c r="P102" s="9"/>
    </row>
    <row r="103" spans="1:119" ht="15.75">
      <c r="A103" s="29" t="s">
        <v>67</v>
      </c>
      <c r="B103" s="30"/>
      <c r="C103" s="31"/>
      <c r="D103" s="32">
        <f t="shared" ref="D103:M103" si="16">SUM(D104:D111)</f>
        <v>52086645</v>
      </c>
      <c r="E103" s="32">
        <f t="shared" si="16"/>
        <v>18219482</v>
      </c>
      <c r="F103" s="32">
        <f t="shared" si="16"/>
        <v>8931325</v>
      </c>
      <c r="G103" s="32">
        <f t="shared" si="16"/>
        <v>15360514</v>
      </c>
      <c r="H103" s="32">
        <f t="shared" si="16"/>
        <v>0</v>
      </c>
      <c r="I103" s="32">
        <f t="shared" si="16"/>
        <v>1067028</v>
      </c>
      <c r="J103" s="32">
        <f t="shared" si="16"/>
        <v>0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>SUM(D103:M103)</f>
        <v>95664994</v>
      </c>
      <c r="O103" s="46">
        <f t="shared" si="15"/>
        <v>351.06806313464</v>
      </c>
      <c r="P103" s="9"/>
    </row>
    <row r="104" spans="1:119">
      <c r="A104" s="12"/>
      <c r="B104" s="25">
        <v>381</v>
      </c>
      <c r="C104" s="20" t="s">
        <v>128</v>
      </c>
      <c r="D104" s="47">
        <v>50722796</v>
      </c>
      <c r="E104" s="47">
        <v>14302765</v>
      </c>
      <c r="F104" s="47">
        <v>8931325</v>
      </c>
      <c r="G104" s="47">
        <v>10894276</v>
      </c>
      <c r="H104" s="47">
        <v>0</v>
      </c>
      <c r="I104" s="47">
        <v>520548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85371710</v>
      </c>
      <c r="O104" s="48">
        <f t="shared" si="15"/>
        <v>313.29412800874871</v>
      </c>
      <c r="P104" s="9"/>
    </row>
    <row r="105" spans="1:119">
      <c r="A105" s="12"/>
      <c r="B105" s="25">
        <v>384</v>
      </c>
      <c r="C105" s="20" t="s">
        <v>258</v>
      </c>
      <c r="D105" s="47">
        <v>0</v>
      </c>
      <c r="E105" s="47">
        <v>1514051</v>
      </c>
      <c r="F105" s="47">
        <v>0</v>
      </c>
      <c r="G105" s="47">
        <v>4466238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1" si="17">SUM(D105:M105)</f>
        <v>5980289</v>
      </c>
      <c r="O105" s="48">
        <f t="shared" si="15"/>
        <v>21.946256289060063</v>
      </c>
      <c r="P105" s="9"/>
    </row>
    <row r="106" spans="1:119">
      <c r="A106" s="12"/>
      <c r="B106" s="25">
        <v>386.1</v>
      </c>
      <c r="C106" s="20" t="s">
        <v>129</v>
      </c>
      <c r="D106" s="47">
        <v>35611</v>
      </c>
      <c r="E106" s="47">
        <v>1261612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1297223</v>
      </c>
      <c r="O106" s="48">
        <f t="shared" si="15"/>
        <v>4.7605037853627747</v>
      </c>
      <c r="P106" s="9"/>
    </row>
    <row r="107" spans="1:119">
      <c r="A107" s="12"/>
      <c r="B107" s="25">
        <v>386.4</v>
      </c>
      <c r="C107" s="20" t="s">
        <v>130</v>
      </c>
      <c r="D107" s="47">
        <v>0</v>
      </c>
      <c r="E107" s="47">
        <v>1141054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1141054</v>
      </c>
      <c r="O107" s="48">
        <f t="shared" si="15"/>
        <v>4.1874002282593938</v>
      </c>
      <c r="P107" s="9"/>
    </row>
    <row r="108" spans="1:119">
      <c r="A108" s="12"/>
      <c r="B108" s="25">
        <v>386.6</v>
      </c>
      <c r="C108" s="20" t="s">
        <v>131</v>
      </c>
      <c r="D108" s="47">
        <v>300091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300091</v>
      </c>
      <c r="O108" s="48">
        <f t="shared" si="15"/>
        <v>1.1012635001486255</v>
      </c>
      <c r="P108" s="9"/>
    </row>
    <row r="109" spans="1:119">
      <c r="A109" s="12"/>
      <c r="B109" s="25">
        <v>386.7</v>
      </c>
      <c r="C109" s="20" t="s">
        <v>132</v>
      </c>
      <c r="D109" s="47">
        <v>824115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824115</v>
      </c>
      <c r="O109" s="48">
        <f t="shared" si="15"/>
        <v>3.0243085244975174</v>
      </c>
      <c r="P109" s="9"/>
    </row>
    <row r="110" spans="1:119">
      <c r="A110" s="12"/>
      <c r="B110" s="25">
        <v>386.8</v>
      </c>
      <c r="C110" s="20" t="s">
        <v>133</v>
      </c>
      <c r="D110" s="47">
        <v>204032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204032</v>
      </c>
      <c r="O110" s="48">
        <f t="shared" si="15"/>
        <v>0.74874952751773416</v>
      </c>
      <c r="P110" s="9"/>
    </row>
    <row r="111" spans="1:119" ht="15.75" thickBot="1">
      <c r="A111" s="12"/>
      <c r="B111" s="25">
        <v>389.7</v>
      </c>
      <c r="C111" s="20" t="s">
        <v>259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546480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546480</v>
      </c>
      <c r="O111" s="48">
        <f t="shared" si="15"/>
        <v>2.005453271045186</v>
      </c>
      <c r="P111" s="9"/>
    </row>
    <row r="112" spans="1:119" ht="16.5" thickBot="1">
      <c r="A112" s="14" t="s">
        <v>97</v>
      </c>
      <c r="B112" s="23"/>
      <c r="C112" s="22"/>
      <c r="D112" s="15">
        <f t="shared" ref="D112:M112" si="18">SUM(D5,D18,D22,D52,D88,D92,D103)</f>
        <v>135562940</v>
      </c>
      <c r="E112" s="15">
        <f t="shared" si="18"/>
        <v>133852905</v>
      </c>
      <c r="F112" s="15">
        <f t="shared" si="18"/>
        <v>8931351</v>
      </c>
      <c r="G112" s="15">
        <f t="shared" si="18"/>
        <v>48802005</v>
      </c>
      <c r="H112" s="15">
        <f t="shared" si="18"/>
        <v>0</v>
      </c>
      <c r="I112" s="15">
        <f t="shared" si="18"/>
        <v>11254333</v>
      </c>
      <c r="J112" s="15">
        <f t="shared" si="18"/>
        <v>7644585</v>
      </c>
      <c r="K112" s="15">
        <f t="shared" si="18"/>
        <v>0</v>
      </c>
      <c r="L112" s="15">
        <f t="shared" si="18"/>
        <v>0</v>
      </c>
      <c r="M112" s="15">
        <f t="shared" si="18"/>
        <v>22440</v>
      </c>
      <c r="N112" s="15">
        <f>SUM(D112:M112)</f>
        <v>346070559</v>
      </c>
      <c r="O112" s="38">
        <f t="shared" si="15"/>
        <v>1269.9976843781767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260</v>
      </c>
      <c r="M114" s="49"/>
      <c r="N114" s="49"/>
      <c r="O114" s="44">
        <v>272497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158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8"/>
  <sheetViews>
    <sheetView topLeftCell="A127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283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284</v>
      </c>
      <c r="N4" s="35" t="s">
        <v>11</v>
      </c>
      <c r="O4" s="35" t="s">
        <v>285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286</v>
      </c>
      <c r="B5" s="26"/>
      <c r="C5" s="26"/>
      <c r="D5" s="27">
        <f t="shared" ref="D5:N5" si="0">SUM(D6:D18)</f>
        <v>67124801</v>
      </c>
      <c r="E5" s="27">
        <f t="shared" si="0"/>
        <v>129091853</v>
      </c>
      <c r="F5" s="27">
        <f t="shared" si="0"/>
        <v>0</v>
      </c>
      <c r="G5" s="27">
        <f t="shared" si="0"/>
        <v>7137405</v>
      </c>
      <c r="H5" s="27">
        <f t="shared" si="0"/>
        <v>0</v>
      </c>
      <c r="I5" s="27">
        <f t="shared" si="0"/>
        <v>1533482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204887541</v>
      </c>
      <c r="P5" s="33">
        <f t="shared" ref="P5:P36" si="1">(O5/P$136)</f>
        <v>684.94480994885168</v>
      </c>
      <c r="Q5" s="6"/>
    </row>
    <row r="6" spans="1:134">
      <c r="A6" s="12"/>
      <c r="B6" s="25">
        <v>311</v>
      </c>
      <c r="C6" s="20" t="s">
        <v>3</v>
      </c>
      <c r="D6" s="47">
        <v>64247869</v>
      </c>
      <c r="E6" s="47">
        <v>101342731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165590600</v>
      </c>
      <c r="P6" s="48">
        <f t="shared" si="1"/>
        <v>553.57403135760376</v>
      </c>
      <c r="Q6" s="9"/>
    </row>
    <row r="7" spans="1:134">
      <c r="A7" s="12"/>
      <c r="B7" s="25">
        <v>312.13</v>
      </c>
      <c r="C7" s="20" t="s">
        <v>287</v>
      </c>
      <c r="D7" s="47">
        <v>78866</v>
      </c>
      <c r="E7" s="47">
        <v>7649984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7728850</v>
      </c>
      <c r="P7" s="48">
        <f t="shared" si="1"/>
        <v>25.83776284558553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1424831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1424831</v>
      </c>
      <c r="P8" s="48">
        <f t="shared" si="1"/>
        <v>4.7632500919332728</v>
      </c>
      <c r="Q8" s="9"/>
    </row>
    <row r="9" spans="1:134">
      <c r="A9" s="12"/>
      <c r="B9" s="25">
        <v>312.41000000000003</v>
      </c>
      <c r="C9" s="20" t="s">
        <v>288</v>
      </c>
      <c r="D9" s="47">
        <v>0</v>
      </c>
      <c r="E9" s="47">
        <v>3720409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3720409</v>
      </c>
      <c r="P9" s="48">
        <f t="shared" si="1"/>
        <v>12.437431885802159</v>
      </c>
      <c r="Q9" s="9"/>
    </row>
    <row r="10" spans="1:134">
      <c r="A10" s="12"/>
      <c r="B10" s="25">
        <v>312.42</v>
      </c>
      <c r="C10" s="20" t="s">
        <v>289</v>
      </c>
      <c r="D10" s="47">
        <v>0</v>
      </c>
      <c r="E10" s="47">
        <v>2914523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2914523</v>
      </c>
      <c r="P10" s="48">
        <f t="shared" si="1"/>
        <v>9.7433323304248987</v>
      </c>
      <c r="Q10" s="9"/>
    </row>
    <row r="11" spans="1:134">
      <c r="A11" s="12"/>
      <c r="B11" s="25">
        <v>312.68</v>
      </c>
      <c r="C11" s="20" t="s">
        <v>305</v>
      </c>
      <c r="D11" s="47">
        <v>0</v>
      </c>
      <c r="E11" s="47">
        <v>0</v>
      </c>
      <c r="F11" s="47">
        <v>0</v>
      </c>
      <c r="G11" s="47">
        <v>7137405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7137405</v>
      </c>
      <c r="P11" s="48">
        <f t="shared" si="1"/>
        <v>23.860545582188347</v>
      </c>
      <c r="Q11" s="9"/>
    </row>
    <row r="12" spans="1:134">
      <c r="A12" s="12"/>
      <c r="B12" s="25">
        <v>314.10000000000002</v>
      </c>
      <c r="C12" s="20" t="s">
        <v>16</v>
      </c>
      <c r="D12" s="47">
        <v>0</v>
      </c>
      <c r="E12" s="47">
        <v>6814503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6814503</v>
      </c>
      <c r="P12" s="48">
        <f t="shared" si="1"/>
        <v>22.781075117841741</v>
      </c>
      <c r="Q12" s="9"/>
    </row>
    <row r="13" spans="1:134">
      <c r="A13" s="12"/>
      <c r="B13" s="25">
        <v>314.3</v>
      </c>
      <c r="C13" s="20" t="s">
        <v>17</v>
      </c>
      <c r="D13" s="47">
        <v>0</v>
      </c>
      <c r="E13" s="47">
        <v>1132032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1132032</v>
      </c>
      <c r="P13" s="48">
        <f t="shared" si="1"/>
        <v>3.7844148029284925</v>
      </c>
      <c r="Q13" s="9"/>
    </row>
    <row r="14" spans="1:134">
      <c r="A14" s="12"/>
      <c r="B14" s="25">
        <v>314.39999999999998</v>
      </c>
      <c r="C14" s="20" t="s">
        <v>18</v>
      </c>
      <c r="D14" s="47">
        <v>0</v>
      </c>
      <c r="E14" s="47">
        <v>724481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724481</v>
      </c>
      <c r="P14" s="48">
        <f t="shared" si="1"/>
        <v>2.4219603516865575</v>
      </c>
      <c r="Q14" s="9"/>
    </row>
    <row r="15" spans="1:134">
      <c r="A15" s="12"/>
      <c r="B15" s="25">
        <v>314.7</v>
      </c>
      <c r="C15" s="20" t="s">
        <v>19</v>
      </c>
      <c r="D15" s="47">
        <v>0</v>
      </c>
      <c r="E15" s="47">
        <v>1038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1038</v>
      </c>
      <c r="P15" s="48">
        <f t="shared" si="1"/>
        <v>3.4700631832313708E-3</v>
      </c>
      <c r="Q15" s="9"/>
    </row>
    <row r="16" spans="1:134">
      <c r="A16" s="12"/>
      <c r="B16" s="25">
        <v>314.89999999999998</v>
      </c>
      <c r="C16" s="20" t="s">
        <v>20</v>
      </c>
      <c r="D16" s="47">
        <v>0</v>
      </c>
      <c r="E16" s="47">
        <v>-30070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-30070</v>
      </c>
      <c r="P16" s="48">
        <f t="shared" si="1"/>
        <v>-0.10052485541403403</v>
      </c>
      <c r="Q16" s="9"/>
    </row>
    <row r="17" spans="1:17">
      <c r="A17" s="12"/>
      <c r="B17" s="25">
        <v>315.2</v>
      </c>
      <c r="C17" s="20" t="s">
        <v>291</v>
      </c>
      <c r="D17" s="47">
        <v>2711460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2711460</v>
      </c>
      <c r="P17" s="48">
        <f t="shared" si="1"/>
        <v>9.064487012335773</v>
      </c>
      <c r="Q17" s="9"/>
    </row>
    <row r="18" spans="1:17">
      <c r="A18" s="12"/>
      <c r="B18" s="25">
        <v>319.89999999999998</v>
      </c>
      <c r="C18" s="20" t="s">
        <v>23</v>
      </c>
      <c r="D18" s="47">
        <v>86606</v>
      </c>
      <c r="E18" s="47">
        <v>3397391</v>
      </c>
      <c r="F18" s="47">
        <v>0</v>
      </c>
      <c r="G18" s="47">
        <v>0</v>
      </c>
      <c r="H18" s="47">
        <v>0</v>
      </c>
      <c r="I18" s="47">
        <v>1533482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5017479</v>
      </c>
      <c r="P18" s="48">
        <f t="shared" si="1"/>
        <v>16.773573362751982</v>
      </c>
      <c r="Q18" s="9"/>
    </row>
    <row r="19" spans="1:17" ht="15.75">
      <c r="A19" s="29" t="s">
        <v>24</v>
      </c>
      <c r="B19" s="30"/>
      <c r="C19" s="31"/>
      <c r="D19" s="32">
        <f t="shared" ref="D19:N19" si="3">SUM(D20:D24)</f>
        <v>8600</v>
      </c>
      <c r="E19" s="32">
        <f t="shared" si="3"/>
        <v>24473579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443916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32">
        <f t="shared" si="3"/>
        <v>0</v>
      </c>
      <c r="O19" s="45">
        <f>SUM(D19:N19)</f>
        <v>24926095</v>
      </c>
      <c r="P19" s="46">
        <f t="shared" si="1"/>
        <v>83.328636378831945</v>
      </c>
      <c r="Q19" s="10"/>
    </row>
    <row r="20" spans="1:17">
      <c r="A20" s="12"/>
      <c r="B20" s="25">
        <v>322</v>
      </c>
      <c r="C20" s="20" t="s">
        <v>292</v>
      </c>
      <c r="D20" s="47">
        <v>0</v>
      </c>
      <c r="E20" s="47">
        <v>4093785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4093785</v>
      </c>
      <c r="P20" s="48">
        <f t="shared" si="1"/>
        <v>13.685638351218534</v>
      </c>
      <c r="Q20" s="9"/>
    </row>
    <row r="21" spans="1:17">
      <c r="A21" s="12"/>
      <c r="B21" s="25">
        <v>322.89999999999998</v>
      </c>
      <c r="C21" s="20" t="s">
        <v>293</v>
      </c>
      <c r="D21" s="47">
        <v>8600</v>
      </c>
      <c r="E21" s="47">
        <v>11147809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24" si="4">SUM(D21:N21)</f>
        <v>11156409</v>
      </c>
      <c r="P21" s="48">
        <f t="shared" si="1"/>
        <v>37.296188947949055</v>
      </c>
      <c r="Q21" s="9"/>
    </row>
    <row r="22" spans="1:17">
      <c r="A22" s="12"/>
      <c r="B22" s="25">
        <v>323.7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443916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443916</v>
      </c>
      <c r="P22" s="48">
        <f t="shared" si="1"/>
        <v>1.4840236686390533</v>
      </c>
      <c r="Q22" s="9"/>
    </row>
    <row r="23" spans="1:17">
      <c r="A23" s="12"/>
      <c r="B23" s="25">
        <v>325.10000000000002</v>
      </c>
      <c r="C23" s="20" t="s">
        <v>168</v>
      </c>
      <c r="D23" s="47">
        <v>0</v>
      </c>
      <c r="E23" s="47">
        <v>88980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88980</v>
      </c>
      <c r="P23" s="48">
        <f t="shared" si="1"/>
        <v>0.29746264166081637</v>
      </c>
      <c r="Q23" s="9"/>
    </row>
    <row r="24" spans="1:17">
      <c r="A24" s="12"/>
      <c r="B24" s="25">
        <v>325.2</v>
      </c>
      <c r="C24" s="20" t="s">
        <v>144</v>
      </c>
      <c r="D24" s="47">
        <v>0</v>
      </c>
      <c r="E24" s="47">
        <v>9143005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9143005</v>
      </c>
      <c r="P24" s="48">
        <f t="shared" si="1"/>
        <v>30.565322769364489</v>
      </c>
      <c r="Q24" s="9"/>
    </row>
    <row r="25" spans="1:17" ht="15.75">
      <c r="A25" s="29" t="s">
        <v>294</v>
      </c>
      <c r="B25" s="30"/>
      <c r="C25" s="31"/>
      <c r="D25" s="32">
        <f t="shared" ref="D25:N25" si="5">SUM(D26:D59)</f>
        <v>28623178</v>
      </c>
      <c r="E25" s="32">
        <f t="shared" si="5"/>
        <v>45550153</v>
      </c>
      <c r="F25" s="32">
        <f t="shared" si="5"/>
        <v>130000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5">
        <f>SUM(D25:N25)</f>
        <v>74303331</v>
      </c>
      <c r="P25" s="46">
        <f t="shared" si="1"/>
        <v>248.39812456122755</v>
      </c>
      <c r="Q25" s="10"/>
    </row>
    <row r="26" spans="1:17">
      <c r="A26" s="12"/>
      <c r="B26" s="25">
        <v>331.1</v>
      </c>
      <c r="C26" s="20" t="s">
        <v>29</v>
      </c>
      <c r="D26" s="47">
        <v>1221995</v>
      </c>
      <c r="E26" s="47">
        <v>32752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1254747</v>
      </c>
      <c r="P26" s="48">
        <f t="shared" si="1"/>
        <v>4.1946544980443283</v>
      </c>
      <c r="Q26" s="9"/>
    </row>
    <row r="27" spans="1:17">
      <c r="A27" s="12"/>
      <c r="B27" s="25">
        <v>331.2</v>
      </c>
      <c r="C27" s="20" t="s">
        <v>30</v>
      </c>
      <c r="D27" s="47">
        <v>0</v>
      </c>
      <c r="E27" s="47">
        <v>1245644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1245644</v>
      </c>
      <c r="P27" s="48">
        <f t="shared" si="1"/>
        <v>4.1642229131146991</v>
      </c>
      <c r="Q27" s="9"/>
    </row>
    <row r="28" spans="1:17">
      <c r="A28" s="12"/>
      <c r="B28" s="25">
        <v>331.31</v>
      </c>
      <c r="C28" s="20" t="s">
        <v>306</v>
      </c>
      <c r="D28" s="47">
        <v>0</v>
      </c>
      <c r="E28" s="47">
        <v>7500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52" si="6">SUM(D28:N28)</f>
        <v>7500</v>
      </c>
      <c r="P28" s="48">
        <f t="shared" si="1"/>
        <v>2.5072710861498346E-2</v>
      </c>
      <c r="Q28" s="9"/>
    </row>
    <row r="29" spans="1:17">
      <c r="A29" s="12"/>
      <c r="B29" s="25">
        <v>331.39</v>
      </c>
      <c r="C29" s="20" t="s">
        <v>35</v>
      </c>
      <c r="D29" s="47">
        <v>46397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46397</v>
      </c>
      <c r="P29" s="48">
        <f t="shared" si="1"/>
        <v>0.1551064754454585</v>
      </c>
      <c r="Q29" s="9"/>
    </row>
    <row r="30" spans="1:17">
      <c r="A30" s="12"/>
      <c r="B30" s="25">
        <v>331.41</v>
      </c>
      <c r="C30" s="20" t="s">
        <v>270</v>
      </c>
      <c r="D30" s="47">
        <v>0</v>
      </c>
      <c r="E30" s="47">
        <v>444551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444551</v>
      </c>
      <c r="P30" s="48">
        <f t="shared" si="1"/>
        <v>1.4861464914919935</v>
      </c>
      <c r="Q30" s="9"/>
    </row>
    <row r="31" spans="1:17">
      <c r="A31" s="12"/>
      <c r="B31" s="25">
        <v>331.5</v>
      </c>
      <c r="C31" s="20" t="s">
        <v>32</v>
      </c>
      <c r="D31" s="47">
        <v>0</v>
      </c>
      <c r="E31" s="47">
        <v>28767231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28767231</v>
      </c>
      <c r="P31" s="48">
        <f t="shared" si="1"/>
        <v>96.169662019857583</v>
      </c>
      <c r="Q31" s="9"/>
    </row>
    <row r="32" spans="1:17">
      <c r="A32" s="12"/>
      <c r="B32" s="25">
        <v>331.61</v>
      </c>
      <c r="C32" s="20" t="s">
        <v>271</v>
      </c>
      <c r="D32" s="47">
        <v>0</v>
      </c>
      <c r="E32" s="47">
        <v>2476882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2476882</v>
      </c>
      <c r="P32" s="48">
        <f t="shared" si="1"/>
        <v>8.2802861632066325</v>
      </c>
      <c r="Q32" s="9"/>
    </row>
    <row r="33" spans="1:17">
      <c r="A33" s="12"/>
      <c r="B33" s="25">
        <v>331.65</v>
      </c>
      <c r="C33" s="20" t="s">
        <v>37</v>
      </c>
      <c r="D33" s="47">
        <v>3236</v>
      </c>
      <c r="E33" s="47">
        <v>127491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130727</v>
      </c>
      <c r="P33" s="48">
        <f t="shared" si="1"/>
        <v>0.43702403637214587</v>
      </c>
      <c r="Q33" s="9"/>
    </row>
    <row r="34" spans="1:17">
      <c r="A34" s="12"/>
      <c r="B34" s="25">
        <v>331.7</v>
      </c>
      <c r="C34" s="20" t="s">
        <v>33</v>
      </c>
      <c r="D34" s="47">
        <v>0</v>
      </c>
      <c r="E34" s="47">
        <v>16230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16230</v>
      </c>
      <c r="P34" s="48">
        <f t="shared" si="1"/>
        <v>5.4257346304282417E-2</v>
      </c>
      <c r="Q34" s="9"/>
    </row>
    <row r="35" spans="1:17">
      <c r="A35" s="12"/>
      <c r="B35" s="25">
        <v>333</v>
      </c>
      <c r="C35" s="20" t="s">
        <v>4</v>
      </c>
      <c r="D35" s="47">
        <v>262950</v>
      </c>
      <c r="E35" s="47">
        <v>55322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318272</v>
      </c>
      <c r="P35" s="48">
        <f t="shared" si="1"/>
        <v>1.0639922441747736</v>
      </c>
      <c r="Q35" s="9"/>
    </row>
    <row r="36" spans="1:17">
      <c r="A36" s="12"/>
      <c r="B36" s="25">
        <v>334.2</v>
      </c>
      <c r="C36" s="20" t="s">
        <v>34</v>
      </c>
      <c r="D36" s="47">
        <v>0</v>
      </c>
      <c r="E36" s="47">
        <v>434042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434042</v>
      </c>
      <c r="P36" s="48">
        <f t="shared" si="1"/>
        <v>1.4510146090328619</v>
      </c>
      <c r="Q36" s="9"/>
    </row>
    <row r="37" spans="1:17">
      <c r="A37" s="12"/>
      <c r="B37" s="25">
        <v>334.32</v>
      </c>
      <c r="C37" s="20" t="s">
        <v>250</v>
      </c>
      <c r="D37" s="47">
        <v>0</v>
      </c>
      <c r="E37" s="47">
        <v>19819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19819</v>
      </c>
      <c r="P37" s="48">
        <f t="shared" ref="P37:P68" si="7">(O37/P$136)</f>
        <v>6.6255474208538098E-2</v>
      </c>
      <c r="Q37" s="9"/>
    </row>
    <row r="38" spans="1:17">
      <c r="A38" s="12"/>
      <c r="B38" s="25">
        <v>334.35</v>
      </c>
      <c r="C38" s="20" t="s">
        <v>163</v>
      </c>
      <c r="D38" s="47">
        <v>0</v>
      </c>
      <c r="E38" s="47">
        <v>370977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370977</v>
      </c>
      <c r="P38" s="48">
        <f t="shared" si="7"/>
        <v>1.2401865409688095</v>
      </c>
      <c r="Q38" s="9"/>
    </row>
    <row r="39" spans="1:17">
      <c r="A39" s="12"/>
      <c r="B39" s="25">
        <v>334.36</v>
      </c>
      <c r="C39" s="20" t="s">
        <v>40</v>
      </c>
      <c r="D39" s="47">
        <v>0</v>
      </c>
      <c r="E39" s="47">
        <v>354793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354793</v>
      </c>
      <c r="P39" s="48">
        <f t="shared" si="7"/>
        <v>1.1860829739578109</v>
      </c>
      <c r="Q39" s="9"/>
    </row>
    <row r="40" spans="1:17">
      <c r="A40" s="12"/>
      <c r="B40" s="25">
        <v>334.39</v>
      </c>
      <c r="C40" s="20" t="s">
        <v>41</v>
      </c>
      <c r="D40" s="47">
        <v>0</v>
      </c>
      <c r="E40" s="47">
        <v>1973413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1973413</v>
      </c>
      <c r="P40" s="48">
        <f t="shared" si="7"/>
        <v>6.5971751412429382</v>
      </c>
      <c r="Q40" s="9"/>
    </row>
    <row r="41" spans="1:17">
      <c r="A41" s="12"/>
      <c r="B41" s="25">
        <v>334.61</v>
      </c>
      <c r="C41" s="20" t="s">
        <v>43</v>
      </c>
      <c r="D41" s="47">
        <v>0</v>
      </c>
      <c r="E41" s="47">
        <v>74737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74737</v>
      </c>
      <c r="P41" s="48">
        <f t="shared" si="7"/>
        <v>0.24984789222077358</v>
      </c>
      <c r="Q41" s="9"/>
    </row>
    <row r="42" spans="1:17">
      <c r="A42" s="12"/>
      <c r="B42" s="25">
        <v>334.7</v>
      </c>
      <c r="C42" s="20" t="s">
        <v>44</v>
      </c>
      <c r="D42" s="47">
        <v>117532</v>
      </c>
      <c r="E42" s="47">
        <v>73879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191411</v>
      </c>
      <c r="P42" s="48">
        <f t="shared" si="7"/>
        <v>0.63989235449470128</v>
      </c>
      <c r="Q42" s="9"/>
    </row>
    <row r="43" spans="1:17">
      <c r="A43" s="12"/>
      <c r="B43" s="25">
        <v>334.82</v>
      </c>
      <c r="C43" s="20" t="s">
        <v>295</v>
      </c>
      <c r="D43" s="47">
        <v>0</v>
      </c>
      <c r="E43" s="47">
        <v>749831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749831</v>
      </c>
      <c r="P43" s="48">
        <f t="shared" si="7"/>
        <v>2.5067061143984222</v>
      </c>
      <c r="Q43" s="9"/>
    </row>
    <row r="44" spans="1:17">
      <c r="A44" s="12"/>
      <c r="B44" s="25">
        <v>334.89</v>
      </c>
      <c r="C44" s="20" t="s">
        <v>251</v>
      </c>
      <c r="D44" s="47">
        <v>0</v>
      </c>
      <c r="E44" s="47">
        <v>132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132</v>
      </c>
      <c r="P44" s="48">
        <f t="shared" si="7"/>
        <v>4.412797111623709E-4</v>
      </c>
      <c r="Q44" s="9"/>
    </row>
    <row r="45" spans="1:17">
      <c r="A45" s="12"/>
      <c r="B45" s="25">
        <v>335.12099999999998</v>
      </c>
      <c r="C45" s="20" t="s">
        <v>296</v>
      </c>
      <c r="D45" s="47">
        <v>8158338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8158338</v>
      </c>
      <c r="P45" s="48">
        <f t="shared" si="7"/>
        <v>27.273553304583292</v>
      </c>
      <c r="Q45" s="9"/>
    </row>
    <row r="46" spans="1:17">
      <c r="A46" s="12"/>
      <c r="B46" s="25">
        <v>335.13</v>
      </c>
      <c r="C46" s="20" t="s">
        <v>178</v>
      </c>
      <c r="D46" s="47">
        <v>77749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77749</v>
      </c>
      <c r="P46" s="48">
        <f t="shared" si="7"/>
        <v>0.25991709290275133</v>
      </c>
      <c r="Q46" s="9"/>
    </row>
    <row r="47" spans="1:17">
      <c r="A47" s="12"/>
      <c r="B47" s="25">
        <v>335.14</v>
      </c>
      <c r="C47" s="20" t="s">
        <v>179</v>
      </c>
      <c r="D47" s="47">
        <v>25147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25147</v>
      </c>
      <c r="P47" s="48">
        <f t="shared" si="7"/>
        <v>8.4067128004546521E-2</v>
      </c>
      <c r="Q47" s="9"/>
    </row>
    <row r="48" spans="1:17">
      <c r="A48" s="12"/>
      <c r="B48" s="25">
        <v>335.15</v>
      </c>
      <c r="C48" s="20" t="s">
        <v>180</v>
      </c>
      <c r="D48" s="47">
        <v>117652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117652</v>
      </c>
      <c r="P48" s="48">
        <f t="shared" si="7"/>
        <v>0.39331394377026713</v>
      </c>
      <c r="Q48" s="9"/>
    </row>
    <row r="49" spans="1:17">
      <c r="A49" s="12"/>
      <c r="B49" s="25">
        <v>335.16</v>
      </c>
      <c r="C49" s="20" t="s">
        <v>297</v>
      </c>
      <c r="D49" s="47">
        <v>223250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223250</v>
      </c>
      <c r="P49" s="48">
        <f t="shared" si="7"/>
        <v>0.74633102664393403</v>
      </c>
      <c r="Q49" s="9"/>
    </row>
    <row r="50" spans="1:17">
      <c r="A50" s="12"/>
      <c r="B50" s="25">
        <v>335.18</v>
      </c>
      <c r="C50" s="20" t="s">
        <v>298</v>
      </c>
      <c r="D50" s="47">
        <v>15415389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15415389</v>
      </c>
      <c r="P50" s="48">
        <f t="shared" si="7"/>
        <v>51.534078828602951</v>
      </c>
      <c r="Q50" s="9"/>
    </row>
    <row r="51" spans="1:17">
      <c r="A51" s="12"/>
      <c r="B51" s="25">
        <v>335.22</v>
      </c>
      <c r="C51" s="20" t="s">
        <v>52</v>
      </c>
      <c r="D51" s="47">
        <v>0</v>
      </c>
      <c r="E51" s="47">
        <v>1404354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1404354</v>
      </c>
      <c r="P51" s="48">
        <f t="shared" si="7"/>
        <v>4.6947949052251525</v>
      </c>
      <c r="Q51" s="9"/>
    </row>
    <row r="52" spans="1:17">
      <c r="A52" s="12"/>
      <c r="B52" s="25">
        <v>335.29</v>
      </c>
      <c r="C52" s="20" t="s">
        <v>183</v>
      </c>
      <c r="D52" s="47">
        <v>0</v>
      </c>
      <c r="E52" s="47">
        <v>11675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11675</v>
      </c>
      <c r="P52" s="48">
        <f t="shared" si="7"/>
        <v>3.9029853241065754E-2</v>
      </c>
      <c r="Q52" s="9"/>
    </row>
    <row r="53" spans="1:17">
      <c r="A53" s="12"/>
      <c r="B53" s="25">
        <v>335.42</v>
      </c>
      <c r="C53" s="20" t="s">
        <v>53</v>
      </c>
      <c r="D53" s="47">
        <v>0</v>
      </c>
      <c r="E53" s="47">
        <v>591476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59" si="8">SUM(D53:N53)</f>
        <v>591476</v>
      </c>
      <c r="P53" s="48">
        <f t="shared" si="7"/>
        <v>1.9773208972687459</v>
      </c>
      <c r="Q53" s="9"/>
    </row>
    <row r="54" spans="1:17">
      <c r="A54" s="12"/>
      <c r="B54" s="25">
        <v>335.48</v>
      </c>
      <c r="C54" s="20" t="s">
        <v>54</v>
      </c>
      <c r="D54" s="47">
        <v>0</v>
      </c>
      <c r="E54" s="47">
        <v>3660672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3660672</v>
      </c>
      <c r="P54" s="48">
        <f t="shared" si="7"/>
        <v>12.237729415304383</v>
      </c>
      <c r="Q54" s="9"/>
    </row>
    <row r="55" spans="1:17">
      <c r="A55" s="12"/>
      <c r="B55" s="25">
        <v>337.2</v>
      </c>
      <c r="C55" s="20" t="s">
        <v>56</v>
      </c>
      <c r="D55" s="47">
        <v>1289036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1289036</v>
      </c>
      <c r="P55" s="48">
        <f t="shared" si="7"/>
        <v>4.3092835890749841</v>
      </c>
      <c r="Q55" s="9"/>
    </row>
    <row r="56" spans="1:17">
      <c r="A56" s="12"/>
      <c r="B56" s="25">
        <v>337.3</v>
      </c>
      <c r="C56" s="20" t="s">
        <v>57</v>
      </c>
      <c r="D56" s="47">
        <v>1435709</v>
      </c>
      <c r="E56" s="47">
        <v>0</v>
      </c>
      <c r="F56" s="47">
        <v>130000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1565709</v>
      </c>
      <c r="P56" s="48">
        <f t="shared" si="7"/>
        <v>5.2342092066994281</v>
      </c>
      <c r="Q56" s="9"/>
    </row>
    <row r="57" spans="1:17">
      <c r="A57" s="12"/>
      <c r="B57" s="25">
        <v>337.4</v>
      </c>
      <c r="C57" s="20" t="s">
        <v>58</v>
      </c>
      <c r="D57" s="47">
        <v>228798</v>
      </c>
      <c r="E57" s="47">
        <v>2359398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2588196</v>
      </c>
      <c r="P57" s="48">
        <f t="shared" si="7"/>
        <v>8.6524119947848757</v>
      </c>
      <c r="Q57" s="9"/>
    </row>
    <row r="58" spans="1:17">
      <c r="A58" s="12"/>
      <c r="B58" s="25">
        <v>337.5</v>
      </c>
      <c r="C58" s="20" t="s">
        <v>235</v>
      </c>
      <c r="D58" s="47">
        <v>0</v>
      </c>
      <c r="E58" s="47">
        <v>118605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118605</v>
      </c>
      <c r="P58" s="48">
        <f t="shared" si="7"/>
        <v>0.39649984956373485</v>
      </c>
      <c r="Q58" s="9"/>
    </row>
    <row r="59" spans="1:17">
      <c r="A59" s="12"/>
      <c r="B59" s="25">
        <v>337.7</v>
      </c>
      <c r="C59" s="20" t="s">
        <v>59</v>
      </c>
      <c r="D59" s="47">
        <v>0</v>
      </c>
      <c r="E59" s="47">
        <v>178747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178747</v>
      </c>
      <c r="P59" s="48">
        <f t="shared" si="7"/>
        <v>0.59755624644803262</v>
      </c>
      <c r="Q59" s="9"/>
    </row>
    <row r="60" spans="1:17" ht="15.75">
      <c r="A60" s="29" t="s">
        <v>65</v>
      </c>
      <c r="B60" s="30"/>
      <c r="C60" s="31"/>
      <c r="D60" s="32">
        <f t="shared" ref="D60:N60" si="9">SUM(D61:D110)</f>
        <v>7963349</v>
      </c>
      <c r="E60" s="32">
        <f t="shared" si="9"/>
        <v>24747988</v>
      </c>
      <c r="F60" s="32">
        <f t="shared" si="9"/>
        <v>0</v>
      </c>
      <c r="G60" s="32">
        <f t="shared" si="9"/>
        <v>3956958</v>
      </c>
      <c r="H60" s="32">
        <f t="shared" si="9"/>
        <v>0</v>
      </c>
      <c r="I60" s="32">
        <f t="shared" si="9"/>
        <v>11311450</v>
      </c>
      <c r="J60" s="32">
        <f t="shared" si="9"/>
        <v>12077014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si="9"/>
        <v>57156</v>
      </c>
      <c r="O60" s="32">
        <f>SUM(D60:N60)</f>
        <v>60113915</v>
      </c>
      <c r="P60" s="46">
        <f t="shared" si="7"/>
        <v>200.96250793969176</v>
      </c>
      <c r="Q60" s="10"/>
    </row>
    <row r="61" spans="1:17">
      <c r="A61" s="12"/>
      <c r="B61" s="25">
        <v>341.1</v>
      </c>
      <c r="C61" s="20" t="s">
        <v>184</v>
      </c>
      <c r="D61" s="47">
        <v>3978712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>SUM(D61:N61)</f>
        <v>3978712</v>
      </c>
      <c r="P61" s="48">
        <f t="shared" si="7"/>
        <v>13.300946076956507</v>
      </c>
      <c r="Q61" s="9"/>
    </row>
    <row r="62" spans="1:17">
      <c r="A62" s="12"/>
      <c r="B62" s="25">
        <v>341.15</v>
      </c>
      <c r="C62" s="20" t="s">
        <v>185</v>
      </c>
      <c r="D62" s="47">
        <v>0</v>
      </c>
      <c r="E62" s="47">
        <v>571437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110" si="10">SUM(D62:N62)</f>
        <v>571437</v>
      </c>
      <c r="P62" s="48">
        <f t="shared" si="7"/>
        <v>1.9103299568749372</v>
      </c>
      <c r="Q62" s="9"/>
    </row>
    <row r="63" spans="1:17">
      <c r="A63" s="12"/>
      <c r="B63" s="25">
        <v>341.16</v>
      </c>
      <c r="C63" s="20" t="s">
        <v>186</v>
      </c>
      <c r="D63" s="47">
        <v>451978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451978</v>
      </c>
      <c r="P63" s="48">
        <f t="shared" si="7"/>
        <v>1.5109751613011067</v>
      </c>
      <c r="Q63" s="9"/>
    </row>
    <row r="64" spans="1:17">
      <c r="A64" s="12"/>
      <c r="B64" s="25">
        <v>341.2</v>
      </c>
      <c r="C64" s="20" t="s">
        <v>187</v>
      </c>
      <c r="D64" s="47">
        <v>72263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12077014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12149277</v>
      </c>
      <c r="P64" s="48">
        <f t="shared" si="7"/>
        <v>40.61537458630027</v>
      </c>
      <c r="Q64" s="9"/>
    </row>
    <row r="65" spans="1:17">
      <c r="A65" s="12"/>
      <c r="B65" s="25">
        <v>341.3</v>
      </c>
      <c r="C65" s="20" t="s">
        <v>236</v>
      </c>
      <c r="D65" s="47">
        <v>0</v>
      </c>
      <c r="E65" s="47">
        <v>18830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18830</v>
      </c>
      <c r="P65" s="48">
        <f t="shared" si="7"/>
        <v>6.2949219402935172E-2</v>
      </c>
      <c r="Q65" s="9"/>
    </row>
    <row r="66" spans="1:17">
      <c r="A66" s="12"/>
      <c r="B66" s="25">
        <v>341.52</v>
      </c>
      <c r="C66" s="20" t="s">
        <v>188</v>
      </c>
      <c r="D66" s="47">
        <v>0</v>
      </c>
      <c r="E66" s="47">
        <v>356052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356052</v>
      </c>
      <c r="P66" s="48">
        <f t="shared" si="7"/>
        <v>1.1902918463544279</v>
      </c>
      <c r="Q66" s="9"/>
    </row>
    <row r="67" spans="1:17">
      <c r="A67" s="12"/>
      <c r="B67" s="25">
        <v>341.53</v>
      </c>
      <c r="C67" s="20" t="s">
        <v>237</v>
      </c>
      <c r="D67" s="47">
        <v>789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789</v>
      </c>
      <c r="P67" s="48">
        <f t="shared" si="7"/>
        <v>2.637649182629626E-3</v>
      </c>
      <c r="Q67" s="9"/>
    </row>
    <row r="68" spans="1:17">
      <c r="A68" s="12"/>
      <c r="B68" s="25">
        <v>341.55</v>
      </c>
      <c r="C68" s="20" t="s">
        <v>189</v>
      </c>
      <c r="D68" s="47">
        <v>67526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67526</v>
      </c>
      <c r="P68" s="48">
        <f t="shared" si="7"/>
        <v>0.22574131648447163</v>
      </c>
      <c r="Q68" s="9"/>
    </row>
    <row r="69" spans="1:17">
      <c r="A69" s="12"/>
      <c r="B69" s="25">
        <v>341.9</v>
      </c>
      <c r="C69" s="20" t="s">
        <v>190</v>
      </c>
      <c r="D69" s="47">
        <v>565259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565259</v>
      </c>
      <c r="P69" s="48">
        <f t="shared" ref="P69:P100" si="11">(O69/P$136)</f>
        <v>1.8896767291812924</v>
      </c>
      <c r="Q69" s="9"/>
    </row>
    <row r="70" spans="1:17">
      <c r="A70" s="12"/>
      <c r="B70" s="25">
        <v>342.1</v>
      </c>
      <c r="C70" s="20" t="s">
        <v>77</v>
      </c>
      <c r="D70" s="47">
        <v>1729422</v>
      </c>
      <c r="E70" s="47">
        <v>172013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1901435</v>
      </c>
      <c r="P70" s="48">
        <f t="shared" si="11"/>
        <v>6.3565506635910811</v>
      </c>
      <c r="Q70" s="9"/>
    </row>
    <row r="71" spans="1:17">
      <c r="A71" s="12"/>
      <c r="B71" s="25">
        <v>342.3</v>
      </c>
      <c r="C71" s="20" t="s">
        <v>78</v>
      </c>
      <c r="D71" s="47">
        <v>0</v>
      </c>
      <c r="E71" s="47">
        <v>273160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273160</v>
      </c>
      <c r="P71" s="48">
        <f t="shared" si="11"/>
        <v>0.9131815598569184</v>
      </c>
      <c r="Q71" s="9"/>
    </row>
    <row r="72" spans="1:17">
      <c r="A72" s="12"/>
      <c r="B72" s="25">
        <v>342.6</v>
      </c>
      <c r="C72" s="20" t="s">
        <v>79</v>
      </c>
      <c r="D72" s="47">
        <v>0</v>
      </c>
      <c r="E72" s="47">
        <v>14836486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14836486</v>
      </c>
      <c r="P72" s="48">
        <f t="shared" si="11"/>
        <v>49.598789823822422</v>
      </c>
      <c r="Q72" s="9"/>
    </row>
    <row r="73" spans="1:17">
      <c r="A73" s="12"/>
      <c r="B73" s="25">
        <v>343.4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11311450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11311450</v>
      </c>
      <c r="P73" s="48">
        <f t="shared" si="11"/>
        <v>37.814495369906062</v>
      </c>
      <c r="Q73" s="9"/>
    </row>
    <row r="74" spans="1:17">
      <c r="A74" s="12"/>
      <c r="B74" s="25">
        <v>343.6</v>
      </c>
      <c r="C74" s="20" t="s">
        <v>146</v>
      </c>
      <c r="D74" s="47">
        <v>0</v>
      </c>
      <c r="E74" s="47">
        <v>2320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2320</v>
      </c>
      <c r="P74" s="48">
        <f t="shared" si="11"/>
        <v>7.7558252264901548E-3</v>
      </c>
      <c r="Q74" s="9"/>
    </row>
    <row r="75" spans="1:17">
      <c r="A75" s="12"/>
      <c r="B75" s="25">
        <v>343.8</v>
      </c>
      <c r="C75" s="20" t="s">
        <v>278</v>
      </c>
      <c r="D75" s="47">
        <v>213400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213400</v>
      </c>
      <c r="P75" s="48">
        <f t="shared" si="11"/>
        <v>0.71340219971249963</v>
      </c>
      <c r="Q75" s="9"/>
    </row>
    <row r="76" spans="1:17">
      <c r="A76" s="12"/>
      <c r="B76" s="25">
        <v>343.9</v>
      </c>
      <c r="C76" s="20" t="s">
        <v>82</v>
      </c>
      <c r="D76" s="47">
        <v>0</v>
      </c>
      <c r="E76" s="47">
        <v>574265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574265</v>
      </c>
      <c r="P76" s="48">
        <f t="shared" si="11"/>
        <v>1.9197840403837796</v>
      </c>
      <c r="Q76" s="9"/>
    </row>
    <row r="77" spans="1:17">
      <c r="A77" s="12"/>
      <c r="B77" s="25">
        <v>344.5</v>
      </c>
      <c r="C77" s="20" t="s">
        <v>191</v>
      </c>
      <c r="D77" s="47">
        <v>122631</v>
      </c>
      <c r="E77" s="47">
        <v>98034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220665</v>
      </c>
      <c r="P77" s="48">
        <f t="shared" si="11"/>
        <v>0.7376892989670043</v>
      </c>
      <c r="Q77" s="9"/>
    </row>
    <row r="78" spans="1:17">
      <c r="A78" s="12"/>
      <c r="B78" s="25">
        <v>344.9</v>
      </c>
      <c r="C78" s="20" t="s">
        <v>192</v>
      </c>
      <c r="D78" s="47">
        <v>0</v>
      </c>
      <c r="E78" s="47">
        <v>333267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333267</v>
      </c>
      <c r="P78" s="48">
        <f t="shared" si="11"/>
        <v>1.1141209507571959</v>
      </c>
      <c r="Q78" s="9"/>
    </row>
    <row r="79" spans="1:17">
      <c r="A79" s="12"/>
      <c r="B79" s="25">
        <v>345.1</v>
      </c>
      <c r="C79" s="20" t="s">
        <v>85</v>
      </c>
      <c r="D79" s="47">
        <v>0</v>
      </c>
      <c r="E79" s="47">
        <v>237110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57156</v>
      </c>
      <c r="O79" s="47">
        <f t="shared" si="10"/>
        <v>294266</v>
      </c>
      <c r="P79" s="48">
        <f t="shared" si="11"/>
        <v>0.9837395112492896</v>
      </c>
      <c r="Q79" s="9"/>
    </row>
    <row r="80" spans="1:17">
      <c r="A80" s="12"/>
      <c r="B80" s="25">
        <v>347.1</v>
      </c>
      <c r="C80" s="20" t="s">
        <v>86</v>
      </c>
      <c r="D80" s="47">
        <v>57733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57733</v>
      </c>
      <c r="P80" s="48">
        <f t="shared" si="11"/>
        <v>0.19300304215558453</v>
      </c>
      <c r="Q80" s="9"/>
    </row>
    <row r="81" spans="1:17">
      <c r="A81" s="12"/>
      <c r="B81" s="25">
        <v>347.2</v>
      </c>
      <c r="C81" s="20" t="s">
        <v>87</v>
      </c>
      <c r="D81" s="47">
        <v>0</v>
      </c>
      <c r="E81" s="47">
        <v>143248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143248</v>
      </c>
      <c r="P81" s="48">
        <f t="shared" si="11"/>
        <v>0.47888209139838867</v>
      </c>
      <c r="Q81" s="9"/>
    </row>
    <row r="82" spans="1:17">
      <c r="A82" s="12"/>
      <c r="B82" s="25">
        <v>348.12</v>
      </c>
      <c r="C82" s="20" t="s">
        <v>193</v>
      </c>
      <c r="D82" s="47">
        <v>0</v>
      </c>
      <c r="E82" s="47">
        <v>57289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99" si="12">SUM(D82:N82)</f>
        <v>57289</v>
      </c>
      <c r="P82" s="48">
        <f t="shared" si="11"/>
        <v>0.19151873767258382</v>
      </c>
      <c r="Q82" s="9"/>
    </row>
    <row r="83" spans="1:17">
      <c r="A83" s="12"/>
      <c r="B83" s="25">
        <v>348.13</v>
      </c>
      <c r="C83" s="20" t="s">
        <v>194</v>
      </c>
      <c r="D83" s="47">
        <v>0</v>
      </c>
      <c r="E83" s="47">
        <v>50132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50132</v>
      </c>
      <c r="P83" s="48">
        <f t="shared" si="11"/>
        <v>0.16759268545448466</v>
      </c>
      <c r="Q83" s="9"/>
    </row>
    <row r="84" spans="1:17">
      <c r="A84" s="12"/>
      <c r="B84" s="25">
        <v>348.14</v>
      </c>
      <c r="C84" s="20" t="s">
        <v>232</v>
      </c>
      <c r="D84" s="47">
        <v>0</v>
      </c>
      <c r="E84" s="47">
        <v>72154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72154</v>
      </c>
      <c r="P84" s="48">
        <f t="shared" si="11"/>
        <v>0.24121285060007355</v>
      </c>
      <c r="Q84" s="9"/>
    </row>
    <row r="85" spans="1:17">
      <c r="A85" s="12"/>
      <c r="B85" s="25">
        <v>348.22</v>
      </c>
      <c r="C85" s="20" t="s">
        <v>195</v>
      </c>
      <c r="D85" s="47">
        <v>0</v>
      </c>
      <c r="E85" s="47">
        <v>109160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109160</v>
      </c>
      <c r="P85" s="48">
        <f t="shared" si="11"/>
        <v>0.36492494901882122</v>
      </c>
      <c r="Q85" s="9"/>
    </row>
    <row r="86" spans="1:17">
      <c r="A86" s="12"/>
      <c r="B86" s="25">
        <v>348.23</v>
      </c>
      <c r="C86" s="20" t="s">
        <v>196</v>
      </c>
      <c r="D86" s="47">
        <v>0</v>
      </c>
      <c r="E86" s="47">
        <v>196074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196074</v>
      </c>
      <c r="P86" s="48">
        <f t="shared" si="11"/>
        <v>0.65548089459432357</v>
      </c>
      <c r="Q86" s="9"/>
    </row>
    <row r="87" spans="1:17">
      <c r="A87" s="12"/>
      <c r="B87" s="25">
        <v>348.24</v>
      </c>
      <c r="C87" s="20" t="s">
        <v>197</v>
      </c>
      <c r="D87" s="47">
        <v>0</v>
      </c>
      <c r="E87" s="47">
        <v>459126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459126</v>
      </c>
      <c r="P87" s="48">
        <f t="shared" si="11"/>
        <v>1.5348711262661718</v>
      </c>
      <c r="Q87" s="9"/>
    </row>
    <row r="88" spans="1:17">
      <c r="A88" s="12"/>
      <c r="B88" s="25">
        <v>348.31</v>
      </c>
      <c r="C88" s="20" t="s">
        <v>198</v>
      </c>
      <c r="D88" s="47">
        <v>0</v>
      </c>
      <c r="E88" s="47">
        <v>572313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572313</v>
      </c>
      <c r="P88" s="48">
        <f t="shared" si="11"/>
        <v>1.9132584495035603</v>
      </c>
      <c r="Q88" s="9"/>
    </row>
    <row r="89" spans="1:17">
      <c r="A89" s="12"/>
      <c r="B89" s="25">
        <v>348.32</v>
      </c>
      <c r="C89" s="20" t="s">
        <v>199</v>
      </c>
      <c r="D89" s="47">
        <v>0</v>
      </c>
      <c r="E89" s="47">
        <v>5276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5276</v>
      </c>
      <c r="P89" s="48">
        <f t="shared" si="11"/>
        <v>1.7637816334035369E-2</v>
      </c>
      <c r="Q89" s="9"/>
    </row>
    <row r="90" spans="1:17">
      <c r="A90" s="12"/>
      <c r="B90" s="25">
        <v>348.41</v>
      </c>
      <c r="C90" s="20" t="s">
        <v>200</v>
      </c>
      <c r="D90" s="47">
        <v>0</v>
      </c>
      <c r="E90" s="47">
        <v>1396209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1396209</v>
      </c>
      <c r="P90" s="48">
        <f t="shared" si="11"/>
        <v>4.667565941229566</v>
      </c>
      <c r="Q90" s="9"/>
    </row>
    <row r="91" spans="1:17">
      <c r="A91" s="12"/>
      <c r="B91" s="25">
        <v>348.42</v>
      </c>
      <c r="C91" s="20" t="s">
        <v>201</v>
      </c>
      <c r="D91" s="47">
        <v>0</v>
      </c>
      <c r="E91" s="47">
        <v>186673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186673</v>
      </c>
      <c r="P91" s="48">
        <f t="shared" si="11"/>
        <v>0.62405308728646403</v>
      </c>
      <c r="Q91" s="9"/>
    </row>
    <row r="92" spans="1:17">
      <c r="A92" s="12"/>
      <c r="B92" s="25">
        <v>348.48</v>
      </c>
      <c r="C92" s="20" t="s">
        <v>202</v>
      </c>
      <c r="D92" s="47">
        <v>0</v>
      </c>
      <c r="E92" s="47">
        <v>22777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22777</v>
      </c>
      <c r="P92" s="48">
        <f t="shared" si="11"/>
        <v>7.6144151372313035E-2</v>
      </c>
      <c r="Q92" s="9"/>
    </row>
    <row r="93" spans="1:17">
      <c r="A93" s="12"/>
      <c r="B93" s="25">
        <v>348.51</v>
      </c>
      <c r="C93" s="20" t="s">
        <v>299</v>
      </c>
      <c r="D93" s="47">
        <v>0</v>
      </c>
      <c r="E93" s="47">
        <v>2596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2596</v>
      </c>
      <c r="P93" s="48">
        <f t="shared" si="11"/>
        <v>8.6785009861932941E-3</v>
      </c>
      <c r="Q93" s="9"/>
    </row>
    <row r="94" spans="1:17">
      <c r="A94" s="12"/>
      <c r="B94" s="25">
        <v>348.52</v>
      </c>
      <c r="C94" s="20" t="s">
        <v>300</v>
      </c>
      <c r="D94" s="47">
        <v>0</v>
      </c>
      <c r="E94" s="47">
        <v>198381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198381</v>
      </c>
      <c r="P94" s="48">
        <f t="shared" si="11"/>
        <v>0.66319326045532045</v>
      </c>
      <c r="Q94" s="9"/>
    </row>
    <row r="95" spans="1:17">
      <c r="A95" s="12"/>
      <c r="B95" s="25">
        <v>348.53</v>
      </c>
      <c r="C95" s="20" t="s">
        <v>301</v>
      </c>
      <c r="D95" s="47">
        <v>0</v>
      </c>
      <c r="E95" s="47">
        <v>162612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162612</v>
      </c>
      <c r="P95" s="48">
        <f t="shared" si="11"/>
        <v>0.54361648781466254</v>
      </c>
      <c r="Q95" s="9"/>
    </row>
    <row r="96" spans="1:17">
      <c r="A96" s="12"/>
      <c r="B96" s="25">
        <v>348.54</v>
      </c>
      <c r="C96" s="20" t="s">
        <v>302</v>
      </c>
      <c r="D96" s="47">
        <v>0</v>
      </c>
      <c r="E96" s="47">
        <v>456928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456928</v>
      </c>
      <c r="P96" s="48">
        <f t="shared" si="11"/>
        <v>1.5275231504696956</v>
      </c>
      <c r="Q96" s="9"/>
    </row>
    <row r="97" spans="1:17">
      <c r="A97" s="12"/>
      <c r="B97" s="25">
        <v>348.62</v>
      </c>
      <c r="C97" s="20" t="s">
        <v>207</v>
      </c>
      <c r="D97" s="47">
        <v>0</v>
      </c>
      <c r="E97" s="47">
        <v>14175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14175</v>
      </c>
      <c r="P97" s="48">
        <f t="shared" si="11"/>
        <v>4.7387423528231873E-2</v>
      </c>
      <c r="Q97" s="9"/>
    </row>
    <row r="98" spans="1:17">
      <c r="A98" s="12"/>
      <c r="B98" s="25">
        <v>348.71</v>
      </c>
      <c r="C98" s="20" t="s">
        <v>209</v>
      </c>
      <c r="D98" s="47">
        <v>0</v>
      </c>
      <c r="E98" s="47">
        <v>219932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219932</v>
      </c>
      <c r="P98" s="48">
        <f t="shared" si="11"/>
        <v>0.73523885935880717</v>
      </c>
      <c r="Q98" s="9"/>
    </row>
    <row r="99" spans="1:17">
      <c r="A99" s="12"/>
      <c r="B99" s="25">
        <v>348.72</v>
      </c>
      <c r="C99" s="20" t="s">
        <v>210</v>
      </c>
      <c r="D99" s="47">
        <v>0</v>
      </c>
      <c r="E99" s="47">
        <v>27127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27127</v>
      </c>
      <c r="P99" s="48">
        <f t="shared" si="11"/>
        <v>9.068632367198208E-2</v>
      </c>
      <c r="Q99" s="9"/>
    </row>
    <row r="100" spans="1:17">
      <c r="A100" s="12"/>
      <c r="B100" s="25">
        <v>348.85</v>
      </c>
      <c r="C100" s="20" t="s">
        <v>212</v>
      </c>
      <c r="D100" s="47">
        <v>0</v>
      </c>
      <c r="E100" s="47">
        <v>224996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0"/>
        <v>224996</v>
      </c>
      <c r="P100" s="48">
        <f t="shared" si="11"/>
        <v>0.7521679537324909</v>
      </c>
      <c r="Q100" s="9"/>
    </row>
    <row r="101" spans="1:17">
      <c r="A101" s="12"/>
      <c r="B101" s="25">
        <v>348.86</v>
      </c>
      <c r="C101" s="20" t="s">
        <v>213</v>
      </c>
      <c r="D101" s="47">
        <v>0</v>
      </c>
      <c r="E101" s="47">
        <v>364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0"/>
        <v>364</v>
      </c>
      <c r="P101" s="48">
        <f t="shared" ref="P101:P132" si="13">(O101/P$136)</f>
        <v>1.2168622338113862E-3</v>
      </c>
      <c r="Q101" s="9"/>
    </row>
    <row r="102" spans="1:17">
      <c r="A102" s="12"/>
      <c r="B102" s="25">
        <v>348.92099999999999</v>
      </c>
      <c r="C102" s="20" t="s">
        <v>214</v>
      </c>
      <c r="D102" s="47">
        <v>0</v>
      </c>
      <c r="E102" s="47">
        <v>50933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ref="O102:O109" si="14">SUM(D102:N102)</f>
        <v>50933</v>
      </c>
      <c r="P102" s="48">
        <f t="shared" si="13"/>
        <v>0.1702704509744927</v>
      </c>
      <c r="Q102" s="9"/>
    </row>
    <row r="103" spans="1:17">
      <c r="A103" s="12"/>
      <c r="B103" s="25">
        <v>348.92200000000003</v>
      </c>
      <c r="C103" s="20" t="s">
        <v>215</v>
      </c>
      <c r="D103" s="47">
        <v>0</v>
      </c>
      <c r="E103" s="47">
        <v>50933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4"/>
        <v>50933</v>
      </c>
      <c r="P103" s="48">
        <f t="shared" si="13"/>
        <v>0.1702704509744927</v>
      </c>
      <c r="Q103" s="9"/>
    </row>
    <row r="104" spans="1:17">
      <c r="A104" s="12"/>
      <c r="B104" s="25">
        <v>348.923</v>
      </c>
      <c r="C104" s="20" t="s">
        <v>216</v>
      </c>
      <c r="D104" s="47">
        <v>0</v>
      </c>
      <c r="E104" s="47">
        <v>50933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4"/>
        <v>50933</v>
      </c>
      <c r="P104" s="48">
        <f t="shared" si="13"/>
        <v>0.1702704509744927</v>
      </c>
      <c r="Q104" s="9"/>
    </row>
    <row r="105" spans="1:17">
      <c r="A105" s="12"/>
      <c r="B105" s="25">
        <v>348.92399999999998</v>
      </c>
      <c r="C105" s="20" t="s">
        <v>217</v>
      </c>
      <c r="D105" s="47">
        <v>0</v>
      </c>
      <c r="E105" s="47">
        <v>50933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50933</v>
      </c>
      <c r="P105" s="48">
        <f t="shared" si="13"/>
        <v>0.1702704509744927</v>
      </c>
      <c r="Q105" s="9"/>
    </row>
    <row r="106" spans="1:17">
      <c r="A106" s="12"/>
      <c r="B106" s="25">
        <v>348.93</v>
      </c>
      <c r="C106" s="20" t="s">
        <v>218</v>
      </c>
      <c r="D106" s="47">
        <v>630613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630613</v>
      </c>
      <c r="P106" s="48">
        <f t="shared" si="13"/>
        <v>2.1081569886002742</v>
      </c>
      <c r="Q106" s="9"/>
    </row>
    <row r="107" spans="1:17">
      <c r="A107" s="12"/>
      <c r="B107" s="25">
        <v>348.93099999999998</v>
      </c>
      <c r="C107" s="20" t="s">
        <v>219</v>
      </c>
      <c r="D107" s="47">
        <v>0</v>
      </c>
      <c r="E107" s="47">
        <v>78430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78430</v>
      </c>
      <c r="P107" s="48">
        <f t="shared" si="13"/>
        <v>0.26219369504897538</v>
      </c>
      <c r="Q107" s="9"/>
    </row>
    <row r="108" spans="1:17">
      <c r="A108" s="12"/>
      <c r="B108" s="25">
        <v>348.93299999999999</v>
      </c>
      <c r="C108" s="20" t="s">
        <v>262</v>
      </c>
      <c r="D108" s="47">
        <v>0</v>
      </c>
      <c r="E108" s="47">
        <v>5130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5130</v>
      </c>
      <c r="P108" s="48">
        <f t="shared" si="13"/>
        <v>1.7149734229264867E-2</v>
      </c>
      <c r="Q108" s="9"/>
    </row>
    <row r="109" spans="1:17">
      <c r="A109" s="12"/>
      <c r="B109" s="25">
        <v>348.99</v>
      </c>
      <c r="C109" s="20" t="s">
        <v>220</v>
      </c>
      <c r="D109" s="47">
        <v>0</v>
      </c>
      <c r="E109" s="47">
        <v>96708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96708</v>
      </c>
      <c r="P109" s="48">
        <f t="shared" si="13"/>
        <v>0.32329756293250428</v>
      </c>
      <c r="Q109" s="9"/>
    </row>
    <row r="110" spans="1:17">
      <c r="A110" s="12"/>
      <c r="B110" s="25">
        <v>349</v>
      </c>
      <c r="C110" s="20" t="s">
        <v>303</v>
      </c>
      <c r="D110" s="47">
        <v>73023</v>
      </c>
      <c r="E110" s="47">
        <v>2313472</v>
      </c>
      <c r="F110" s="47">
        <v>0</v>
      </c>
      <c r="G110" s="47">
        <v>3956958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0"/>
        <v>6343453</v>
      </c>
      <c r="P110" s="48">
        <f t="shared" si="13"/>
        <v>21.206341724333903</v>
      </c>
      <c r="Q110" s="9"/>
    </row>
    <row r="111" spans="1:17" ht="15.75">
      <c r="A111" s="29" t="s">
        <v>66</v>
      </c>
      <c r="B111" s="30"/>
      <c r="C111" s="31"/>
      <c r="D111" s="32">
        <f t="shared" ref="D111:N111" si="15">SUM(D112:D118)</f>
        <v>199500</v>
      </c>
      <c r="E111" s="32">
        <f t="shared" si="15"/>
        <v>785632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0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 t="shared" si="15"/>
        <v>0</v>
      </c>
      <c r="O111" s="32">
        <f>SUM(D111:N111)</f>
        <v>985132</v>
      </c>
      <c r="P111" s="46">
        <f t="shared" si="13"/>
        <v>3.2933239728546115</v>
      </c>
      <c r="Q111" s="10"/>
    </row>
    <row r="112" spans="1:17">
      <c r="A112" s="13"/>
      <c r="B112" s="40">
        <v>351.1</v>
      </c>
      <c r="C112" s="21" t="s">
        <v>113</v>
      </c>
      <c r="D112" s="47">
        <v>0</v>
      </c>
      <c r="E112" s="47">
        <v>120432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>SUM(D112:N112)</f>
        <v>120432</v>
      </c>
      <c r="P112" s="48">
        <f t="shared" si="13"/>
        <v>0.40260756192959585</v>
      </c>
      <c r="Q112" s="9"/>
    </row>
    <row r="113" spans="1:17">
      <c r="A113" s="13"/>
      <c r="B113" s="40">
        <v>351.3</v>
      </c>
      <c r="C113" s="21" t="s">
        <v>117</v>
      </c>
      <c r="D113" s="47">
        <v>0</v>
      </c>
      <c r="E113" s="47">
        <v>412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ref="O113:O118" si="16">SUM(D113:N113)</f>
        <v>412</v>
      </c>
      <c r="P113" s="48">
        <f t="shared" si="13"/>
        <v>1.3773275833249758E-3</v>
      </c>
      <c r="Q113" s="9"/>
    </row>
    <row r="114" spans="1:17">
      <c r="A114" s="13"/>
      <c r="B114" s="40">
        <v>351.5</v>
      </c>
      <c r="C114" s="21" t="s">
        <v>154</v>
      </c>
      <c r="D114" s="47">
        <v>0</v>
      </c>
      <c r="E114" s="47">
        <v>184670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184670</v>
      </c>
      <c r="P114" s="48">
        <f t="shared" si="13"/>
        <v>0.61735700197238663</v>
      </c>
      <c r="Q114" s="9"/>
    </row>
    <row r="115" spans="1:17">
      <c r="A115" s="13"/>
      <c r="B115" s="40">
        <v>351.7</v>
      </c>
      <c r="C115" s="21" t="s">
        <v>221</v>
      </c>
      <c r="D115" s="47">
        <v>199500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199500</v>
      </c>
      <c r="P115" s="48">
        <f t="shared" si="13"/>
        <v>0.66693410891585603</v>
      </c>
      <c r="Q115" s="9"/>
    </row>
    <row r="116" spans="1:17">
      <c r="A116" s="13"/>
      <c r="B116" s="40">
        <v>354</v>
      </c>
      <c r="C116" s="21" t="s">
        <v>118</v>
      </c>
      <c r="D116" s="47">
        <v>0</v>
      </c>
      <c r="E116" s="47">
        <v>90932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90932</v>
      </c>
      <c r="P116" s="48">
        <f t="shared" si="13"/>
        <v>0.30398823254103569</v>
      </c>
      <c r="Q116" s="9"/>
    </row>
    <row r="117" spans="1:17">
      <c r="A117" s="13"/>
      <c r="B117" s="40">
        <v>358.2</v>
      </c>
      <c r="C117" s="21" t="s">
        <v>272</v>
      </c>
      <c r="D117" s="47">
        <v>0</v>
      </c>
      <c r="E117" s="47">
        <v>283823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283823</v>
      </c>
      <c r="P117" s="48">
        <f t="shared" si="13"/>
        <v>0.94882826864573933</v>
      </c>
      <c r="Q117" s="9"/>
    </row>
    <row r="118" spans="1:17">
      <c r="A118" s="13"/>
      <c r="B118" s="40">
        <v>359</v>
      </c>
      <c r="C118" s="21" t="s">
        <v>119</v>
      </c>
      <c r="D118" s="47">
        <v>0</v>
      </c>
      <c r="E118" s="47">
        <v>105363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105363</v>
      </c>
      <c r="P118" s="48">
        <f t="shared" si="13"/>
        <v>0.35223147126667337</v>
      </c>
      <c r="Q118" s="9"/>
    </row>
    <row r="119" spans="1:17" ht="15.75">
      <c r="A119" s="29" t="s">
        <v>5</v>
      </c>
      <c r="B119" s="30"/>
      <c r="C119" s="31"/>
      <c r="D119" s="32">
        <f t="shared" ref="D119:N119" si="17">SUM(D120:D128)</f>
        <v>-673773</v>
      </c>
      <c r="E119" s="32">
        <f t="shared" si="17"/>
        <v>1535494</v>
      </c>
      <c r="F119" s="32">
        <f t="shared" si="17"/>
        <v>0</v>
      </c>
      <c r="G119" s="32">
        <f t="shared" si="17"/>
        <v>-2364894</v>
      </c>
      <c r="H119" s="32">
        <f t="shared" si="17"/>
        <v>0</v>
      </c>
      <c r="I119" s="32">
        <f t="shared" si="17"/>
        <v>47232</v>
      </c>
      <c r="J119" s="32">
        <f t="shared" si="17"/>
        <v>29703</v>
      </c>
      <c r="K119" s="32">
        <f t="shared" si="17"/>
        <v>0</v>
      </c>
      <c r="L119" s="32">
        <f t="shared" si="17"/>
        <v>0</v>
      </c>
      <c r="M119" s="32">
        <f t="shared" si="17"/>
        <v>0</v>
      </c>
      <c r="N119" s="32">
        <f t="shared" si="17"/>
        <v>428696</v>
      </c>
      <c r="O119" s="32">
        <f>SUM(D119:N119)</f>
        <v>-997542</v>
      </c>
      <c r="P119" s="46">
        <f t="shared" si="13"/>
        <v>-3.3348109517601041</v>
      </c>
      <c r="Q119" s="10"/>
    </row>
    <row r="120" spans="1:17">
      <c r="A120" s="12"/>
      <c r="B120" s="25">
        <v>361.1</v>
      </c>
      <c r="C120" s="20" t="s">
        <v>121</v>
      </c>
      <c r="D120" s="47">
        <v>523002</v>
      </c>
      <c r="E120" s="47">
        <v>947721</v>
      </c>
      <c r="F120" s="47">
        <v>0</v>
      </c>
      <c r="G120" s="47">
        <v>499226</v>
      </c>
      <c r="H120" s="47">
        <v>0</v>
      </c>
      <c r="I120" s="47">
        <v>95302</v>
      </c>
      <c r="J120" s="47">
        <v>47868</v>
      </c>
      <c r="K120" s="47">
        <v>0</v>
      </c>
      <c r="L120" s="47">
        <v>0</v>
      </c>
      <c r="M120" s="47">
        <v>0</v>
      </c>
      <c r="N120" s="47">
        <v>10804</v>
      </c>
      <c r="O120" s="47">
        <f>SUM(D120:N120)</f>
        <v>2123923</v>
      </c>
      <c r="P120" s="48">
        <f t="shared" si="13"/>
        <v>7.1003343028114863</v>
      </c>
      <c r="Q120" s="9"/>
    </row>
    <row r="121" spans="1:17">
      <c r="A121" s="12"/>
      <c r="B121" s="25">
        <v>361.3</v>
      </c>
      <c r="C121" s="20" t="s">
        <v>122</v>
      </c>
      <c r="D121" s="47">
        <v>-1886724</v>
      </c>
      <c r="E121" s="47">
        <v>-1705749</v>
      </c>
      <c r="F121" s="47">
        <v>0</v>
      </c>
      <c r="G121" s="47">
        <v>-2864123</v>
      </c>
      <c r="H121" s="47">
        <v>0</v>
      </c>
      <c r="I121" s="47">
        <v>-64817</v>
      </c>
      <c r="J121" s="47">
        <v>-18165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ref="O121:O128" si="18">SUM(D121:N121)</f>
        <v>-6539578</v>
      </c>
      <c r="P121" s="48">
        <f t="shared" si="13"/>
        <v>-21.861993113362082</v>
      </c>
      <c r="Q121" s="9"/>
    </row>
    <row r="122" spans="1:17">
      <c r="A122" s="12"/>
      <c r="B122" s="25">
        <v>361.4</v>
      </c>
      <c r="C122" s="20" t="s">
        <v>257</v>
      </c>
      <c r="D122" s="47">
        <v>-16999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-16999</v>
      </c>
      <c r="P122" s="48">
        <f t="shared" si="13"/>
        <v>-5.6828134924614714E-2</v>
      </c>
      <c r="Q122" s="9"/>
    </row>
    <row r="123" spans="1:17">
      <c r="A123" s="12"/>
      <c r="B123" s="25">
        <v>362</v>
      </c>
      <c r="C123" s="20" t="s">
        <v>123</v>
      </c>
      <c r="D123" s="47">
        <v>122</v>
      </c>
      <c r="E123" s="47">
        <v>1553736</v>
      </c>
      <c r="F123" s="47">
        <v>0</v>
      </c>
      <c r="G123" s="47">
        <v>0</v>
      </c>
      <c r="H123" s="47">
        <v>0</v>
      </c>
      <c r="I123" s="47">
        <v>16747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1570605</v>
      </c>
      <c r="P123" s="48">
        <f t="shared" si="13"/>
        <v>5.2505766723498146</v>
      </c>
      <c r="Q123" s="9"/>
    </row>
    <row r="124" spans="1:17">
      <c r="A124" s="12"/>
      <c r="B124" s="25">
        <v>364</v>
      </c>
      <c r="C124" s="20" t="s">
        <v>223</v>
      </c>
      <c r="D124" s="47">
        <v>102710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30468</v>
      </c>
      <c r="O124" s="47">
        <f t="shared" si="18"/>
        <v>133178</v>
      </c>
      <c r="P124" s="48">
        <f t="shared" si="13"/>
        <v>0.44521779828168356</v>
      </c>
      <c r="Q124" s="9"/>
    </row>
    <row r="125" spans="1:17">
      <c r="A125" s="12"/>
      <c r="B125" s="25">
        <v>365</v>
      </c>
      <c r="C125" s="20" t="s">
        <v>224</v>
      </c>
      <c r="D125" s="47">
        <v>18895</v>
      </c>
      <c r="E125" s="47">
        <v>7051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8500</v>
      </c>
      <c r="O125" s="47">
        <f t="shared" si="18"/>
        <v>34446</v>
      </c>
      <c r="P125" s="48">
        <f t="shared" si="13"/>
        <v>0.1151539464446896</v>
      </c>
      <c r="Q125" s="9"/>
    </row>
    <row r="126" spans="1:17">
      <c r="A126" s="12"/>
      <c r="B126" s="25">
        <v>366</v>
      </c>
      <c r="C126" s="20" t="s">
        <v>126</v>
      </c>
      <c r="D126" s="47">
        <v>10000</v>
      </c>
      <c r="E126" s="47">
        <v>262583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378924</v>
      </c>
      <c r="O126" s="47">
        <f t="shared" si="18"/>
        <v>651507</v>
      </c>
      <c r="P126" s="48">
        <f t="shared" si="13"/>
        <v>2.1780062180322934</v>
      </c>
      <c r="Q126" s="9"/>
    </row>
    <row r="127" spans="1:17">
      <c r="A127" s="12"/>
      <c r="B127" s="25">
        <v>369.3</v>
      </c>
      <c r="C127" s="20" t="s">
        <v>173</v>
      </c>
      <c r="D127" s="47">
        <v>185083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185083</v>
      </c>
      <c r="P127" s="48">
        <f t="shared" si="13"/>
        <v>0.61873767258382639</v>
      </c>
      <c r="Q127" s="9"/>
    </row>
    <row r="128" spans="1:17">
      <c r="A128" s="12"/>
      <c r="B128" s="25">
        <v>369.9</v>
      </c>
      <c r="C128" s="20" t="s">
        <v>127</v>
      </c>
      <c r="D128" s="47">
        <v>390138</v>
      </c>
      <c r="E128" s="47">
        <v>470152</v>
      </c>
      <c r="F128" s="47">
        <v>0</v>
      </c>
      <c r="G128" s="47">
        <v>3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860293</v>
      </c>
      <c r="P128" s="48">
        <f t="shared" si="13"/>
        <v>2.8759836860227996</v>
      </c>
      <c r="Q128" s="9"/>
    </row>
    <row r="129" spans="1:120" ht="15.75">
      <c r="A129" s="29" t="s">
        <v>67</v>
      </c>
      <c r="B129" s="30"/>
      <c r="C129" s="31"/>
      <c r="D129" s="32">
        <f t="shared" ref="D129:N129" si="19">SUM(D130:D133)</f>
        <v>105459646</v>
      </c>
      <c r="E129" s="32">
        <f t="shared" si="19"/>
        <v>21441248</v>
      </c>
      <c r="F129" s="32">
        <f t="shared" si="19"/>
        <v>4954340</v>
      </c>
      <c r="G129" s="32">
        <f t="shared" si="19"/>
        <v>23265354</v>
      </c>
      <c r="H129" s="32">
        <f t="shared" si="19"/>
        <v>0</v>
      </c>
      <c r="I129" s="32">
        <f t="shared" si="19"/>
        <v>1652329</v>
      </c>
      <c r="J129" s="32">
        <f t="shared" si="19"/>
        <v>1189347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 t="shared" si="19"/>
        <v>0</v>
      </c>
      <c r="O129" s="32">
        <f>SUM(D129:N129)</f>
        <v>157962264</v>
      </c>
      <c r="P129" s="46">
        <f t="shared" si="13"/>
        <v>528.0722896399559</v>
      </c>
      <c r="Q129" s="9"/>
    </row>
    <row r="130" spans="1:120">
      <c r="A130" s="12"/>
      <c r="B130" s="25">
        <v>381</v>
      </c>
      <c r="C130" s="20" t="s">
        <v>128</v>
      </c>
      <c r="D130" s="47">
        <v>90367024</v>
      </c>
      <c r="E130" s="47">
        <v>21441248</v>
      </c>
      <c r="F130" s="47">
        <v>4954340</v>
      </c>
      <c r="G130" s="47">
        <v>17266131</v>
      </c>
      <c r="H130" s="47">
        <v>0</v>
      </c>
      <c r="I130" s="47">
        <v>1652329</v>
      </c>
      <c r="J130" s="47">
        <v>1189347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136870419</v>
      </c>
      <c r="P130" s="48">
        <f t="shared" si="13"/>
        <v>457.56165881055057</v>
      </c>
      <c r="Q130" s="9"/>
    </row>
    <row r="131" spans="1:120">
      <c r="A131" s="12"/>
      <c r="B131" s="25">
        <v>383.1</v>
      </c>
      <c r="C131" s="20" t="s">
        <v>307</v>
      </c>
      <c r="D131" s="47">
        <v>15088237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3" si="20">SUM(D131:N131)</f>
        <v>15088237</v>
      </c>
      <c r="P131" s="48">
        <f t="shared" si="13"/>
        <v>50.440400494768163</v>
      </c>
      <c r="Q131" s="9"/>
    </row>
    <row r="132" spans="1:120">
      <c r="A132" s="12"/>
      <c r="B132" s="25">
        <v>383.2</v>
      </c>
      <c r="C132" s="20" t="s">
        <v>308</v>
      </c>
      <c r="D132" s="47">
        <v>4385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>SUM(D132:N132)</f>
        <v>4385</v>
      </c>
      <c r="P132" s="48">
        <f t="shared" si="13"/>
        <v>1.4659178283689366E-2</v>
      </c>
      <c r="Q132" s="9"/>
    </row>
    <row r="133" spans="1:120" ht="15.75" thickBot="1">
      <c r="A133" s="12"/>
      <c r="B133" s="25">
        <v>384</v>
      </c>
      <c r="C133" s="20" t="s">
        <v>258</v>
      </c>
      <c r="D133" s="47">
        <v>0</v>
      </c>
      <c r="E133" s="47">
        <v>0</v>
      </c>
      <c r="F133" s="47">
        <v>0</v>
      </c>
      <c r="G133" s="47">
        <v>5999223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5999223</v>
      </c>
      <c r="P133" s="48">
        <f t="shared" ref="P133:P134" si="21">(O133/P$136)</f>
        <v>20.055571156353427</v>
      </c>
      <c r="Q133" s="9"/>
    </row>
    <row r="134" spans="1:120" ht="16.5" thickBot="1">
      <c r="A134" s="14" t="s">
        <v>97</v>
      </c>
      <c r="B134" s="23"/>
      <c r="C134" s="22"/>
      <c r="D134" s="15">
        <f t="shared" ref="D134:N134" si="22">SUM(D5,D19,D25,D60,D111,D119,D129)</f>
        <v>208705301</v>
      </c>
      <c r="E134" s="15">
        <f t="shared" si="22"/>
        <v>247625947</v>
      </c>
      <c r="F134" s="15">
        <f t="shared" si="22"/>
        <v>5084340</v>
      </c>
      <c r="G134" s="15">
        <f t="shared" si="22"/>
        <v>31994823</v>
      </c>
      <c r="H134" s="15">
        <f t="shared" si="22"/>
        <v>0</v>
      </c>
      <c r="I134" s="15">
        <f t="shared" si="22"/>
        <v>14988409</v>
      </c>
      <c r="J134" s="15">
        <f t="shared" si="22"/>
        <v>13296064</v>
      </c>
      <c r="K134" s="15">
        <f t="shared" si="22"/>
        <v>0</v>
      </c>
      <c r="L134" s="15">
        <f t="shared" si="22"/>
        <v>0</v>
      </c>
      <c r="M134" s="15">
        <f t="shared" si="22"/>
        <v>0</v>
      </c>
      <c r="N134" s="15">
        <f t="shared" si="22"/>
        <v>485852</v>
      </c>
      <c r="O134" s="15">
        <f>SUM(D134:N134)</f>
        <v>522180736</v>
      </c>
      <c r="P134" s="38">
        <f t="shared" si="21"/>
        <v>1745.6648814896532</v>
      </c>
      <c r="Q134" s="6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</row>
    <row r="135" spans="1:120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9"/>
    </row>
    <row r="136" spans="1:120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9" t="s">
        <v>309</v>
      </c>
      <c r="N136" s="49"/>
      <c r="O136" s="49"/>
      <c r="P136" s="44">
        <v>299130</v>
      </c>
    </row>
    <row r="137" spans="1:120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2"/>
    </row>
    <row r="138" spans="1:120" ht="15.75" customHeight="1" thickBot="1">
      <c r="A138" s="53" t="s">
        <v>158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5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6"/>
  <sheetViews>
    <sheetView workbookViewId="0">
      <selection activeCell="A65" sqref="A65:XFD6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283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284</v>
      </c>
      <c r="N4" s="35" t="s">
        <v>11</v>
      </c>
      <c r="O4" s="35" t="s">
        <v>285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286</v>
      </c>
      <c r="B5" s="26"/>
      <c r="C5" s="26"/>
      <c r="D5" s="27">
        <f t="shared" ref="D5:N5" si="0">SUM(D6:D18)</f>
        <v>65997857</v>
      </c>
      <c r="E5" s="27">
        <f t="shared" si="0"/>
        <v>120743192</v>
      </c>
      <c r="F5" s="27">
        <f t="shared" si="0"/>
        <v>0</v>
      </c>
      <c r="G5" s="27">
        <f t="shared" si="0"/>
        <v>6079131</v>
      </c>
      <c r="H5" s="27">
        <f t="shared" si="0"/>
        <v>0</v>
      </c>
      <c r="I5" s="27">
        <f t="shared" si="0"/>
        <v>1558346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194378526</v>
      </c>
      <c r="P5" s="33">
        <f t="shared" ref="P5:P36" si="1">(O5/P$134)</f>
        <v>656.85951993944332</v>
      </c>
      <c r="Q5" s="6"/>
    </row>
    <row r="6" spans="1:134">
      <c r="A6" s="12"/>
      <c r="B6" s="25">
        <v>311</v>
      </c>
      <c r="C6" s="20" t="s">
        <v>3</v>
      </c>
      <c r="D6" s="47">
        <v>63146164</v>
      </c>
      <c r="E6" s="47">
        <v>95150385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158296549</v>
      </c>
      <c r="P6" s="48">
        <f t="shared" si="1"/>
        <v>534.9284065679692</v>
      </c>
      <c r="Q6" s="9"/>
    </row>
    <row r="7" spans="1:134">
      <c r="A7" s="12"/>
      <c r="B7" s="25">
        <v>312.13</v>
      </c>
      <c r="C7" s="20" t="s">
        <v>287</v>
      </c>
      <c r="D7" s="47">
        <v>53102</v>
      </c>
      <c r="E7" s="47">
        <v>5153926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5207028</v>
      </c>
      <c r="P7" s="48">
        <f t="shared" si="1"/>
        <v>17.596007042420105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1355773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1355773</v>
      </c>
      <c r="P8" s="48">
        <f t="shared" si="1"/>
        <v>4.5815369642573529</v>
      </c>
      <c r="Q8" s="9"/>
    </row>
    <row r="9" spans="1:134">
      <c r="A9" s="12"/>
      <c r="B9" s="25">
        <v>312.41000000000003</v>
      </c>
      <c r="C9" s="20" t="s">
        <v>288</v>
      </c>
      <c r="D9" s="47">
        <v>0</v>
      </c>
      <c r="E9" s="47">
        <v>3561074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3561074</v>
      </c>
      <c r="P9" s="48">
        <f t="shared" si="1"/>
        <v>12.033867146975037</v>
      </c>
      <c r="Q9" s="9"/>
    </row>
    <row r="10" spans="1:134">
      <c r="A10" s="12"/>
      <c r="B10" s="25">
        <v>312.42</v>
      </c>
      <c r="C10" s="20" t="s">
        <v>289</v>
      </c>
      <c r="D10" s="47">
        <v>0</v>
      </c>
      <c r="E10" s="47">
        <v>2760179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2760179</v>
      </c>
      <c r="P10" s="48">
        <f t="shared" si="1"/>
        <v>9.3274184664150237</v>
      </c>
      <c r="Q10" s="9"/>
    </row>
    <row r="11" spans="1:134">
      <c r="A11" s="12"/>
      <c r="B11" s="25">
        <v>312.63</v>
      </c>
      <c r="C11" s="20" t="s">
        <v>290</v>
      </c>
      <c r="D11" s="47">
        <v>0</v>
      </c>
      <c r="E11" s="47">
        <v>0</v>
      </c>
      <c r="F11" s="47">
        <v>0</v>
      </c>
      <c r="G11" s="47">
        <v>6079131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6079131</v>
      </c>
      <c r="P11" s="48">
        <f t="shared" si="1"/>
        <v>20.543087513221433</v>
      </c>
      <c r="Q11" s="9"/>
    </row>
    <row r="12" spans="1:134">
      <c r="A12" s="12"/>
      <c r="B12" s="25">
        <v>314.10000000000002</v>
      </c>
      <c r="C12" s="20" t="s">
        <v>16</v>
      </c>
      <c r="D12" s="47">
        <v>0</v>
      </c>
      <c r="E12" s="47">
        <v>7392974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7392974</v>
      </c>
      <c r="P12" s="48">
        <f t="shared" si="1"/>
        <v>24.982931255301246</v>
      </c>
      <c r="Q12" s="9"/>
    </row>
    <row r="13" spans="1:134">
      <c r="A13" s="12"/>
      <c r="B13" s="25">
        <v>314.3</v>
      </c>
      <c r="C13" s="20" t="s">
        <v>17</v>
      </c>
      <c r="D13" s="47">
        <v>0</v>
      </c>
      <c r="E13" s="47">
        <v>1108683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1108683</v>
      </c>
      <c r="P13" s="48">
        <f t="shared" si="1"/>
        <v>3.7465505996532857</v>
      </c>
      <c r="Q13" s="9"/>
    </row>
    <row r="14" spans="1:134">
      <c r="A14" s="12"/>
      <c r="B14" s="25">
        <v>314.39999999999998</v>
      </c>
      <c r="C14" s="20" t="s">
        <v>18</v>
      </c>
      <c r="D14" s="47">
        <v>0</v>
      </c>
      <c r="E14" s="47">
        <v>736520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736520</v>
      </c>
      <c r="P14" s="48">
        <f t="shared" si="1"/>
        <v>2.4889075124779922</v>
      </c>
      <c r="Q14" s="9"/>
    </row>
    <row r="15" spans="1:134">
      <c r="A15" s="12"/>
      <c r="B15" s="25">
        <v>314.7</v>
      </c>
      <c r="C15" s="20" t="s">
        <v>19</v>
      </c>
      <c r="D15" s="47">
        <v>0</v>
      </c>
      <c r="E15" s="47">
        <v>3258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3258</v>
      </c>
      <c r="P15" s="48">
        <f t="shared" si="1"/>
        <v>1.1009695155125862E-2</v>
      </c>
      <c r="Q15" s="9"/>
    </row>
    <row r="16" spans="1:134">
      <c r="A16" s="12"/>
      <c r="B16" s="25">
        <v>314.89999999999998</v>
      </c>
      <c r="C16" s="20" t="s">
        <v>20</v>
      </c>
      <c r="D16" s="47">
        <v>0</v>
      </c>
      <c r="E16" s="47">
        <v>-26882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-26882</v>
      </c>
      <c r="P16" s="48">
        <f t="shared" si="1"/>
        <v>-9.0841812510771461E-2</v>
      </c>
      <c r="Q16" s="9"/>
    </row>
    <row r="17" spans="1:17">
      <c r="A17" s="12"/>
      <c r="B17" s="25">
        <v>315.2</v>
      </c>
      <c r="C17" s="20" t="s">
        <v>291</v>
      </c>
      <c r="D17" s="47">
        <v>2626789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2626789</v>
      </c>
      <c r="P17" s="48">
        <f t="shared" si="1"/>
        <v>8.8766562697476683</v>
      </c>
      <c r="Q17" s="9"/>
    </row>
    <row r="18" spans="1:17">
      <c r="A18" s="12"/>
      <c r="B18" s="25">
        <v>319.89999999999998</v>
      </c>
      <c r="C18" s="20" t="s">
        <v>23</v>
      </c>
      <c r="D18" s="47">
        <v>171802</v>
      </c>
      <c r="E18" s="47">
        <v>3547302</v>
      </c>
      <c r="F18" s="47">
        <v>0</v>
      </c>
      <c r="G18" s="47">
        <v>0</v>
      </c>
      <c r="H18" s="47">
        <v>0</v>
      </c>
      <c r="I18" s="47">
        <v>1558346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27" si="3">SUM(D18:N18)</f>
        <v>5277450</v>
      </c>
      <c r="P18" s="48">
        <f t="shared" si="1"/>
        <v>17.833982718360645</v>
      </c>
      <c r="Q18" s="9"/>
    </row>
    <row r="19" spans="1:17" ht="15.75">
      <c r="A19" s="29" t="s">
        <v>24</v>
      </c>
      <c r="B19" s="30"/>
      <c r="C19" s="31"/>
      <c r="D19" s="32">
        <f t="shared" ref="D19:N19" si="4">SUM(D20:D24)</f>
        <v>10050</v>
      </c>
      <c r="E19" s="32">
        <f t="shared" si="4"/>
        <v>26896676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332130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45">
        <f t="shared" si="3"/>
        <v>27238856</v>
      </c>
      <c r="P19" s="46">
        <f t="shared" si="1"/>
        <v>92.04772895468723</v>
      </c>
      <c r="Q19" s="10"/>
    </row>
    <row r="20" spans="1:17">
      <c r="A20" s="12"/>
      <c r="B20" s="25">
        <v>322</v>
      </c>
      <c r="C20" s="20" t="s">
        <v>292</v>
      </c>
      <c r="D20" s="47">
        <v>0</v>
      </c>
      <c r="E20" s="47">
        <v>2719368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3"/>
        <v>2719368</v>
      </c>
      <c r="P20" s="48">
        <f t="shared" si="1"/>
        <v>9.1895066588717942</v>
      </c>
      <c r="Q20" s="9"/>
    </row>
    <row r="21" spans="1:17">
      <c r="A21" s="12"/>
      <c r="B21" s="25">
        <v>322.89999999999998</v>
      </c>
      <c r="C21" s="20" t="s">
        <v>293</v>
      </c>
      <c r="D21" s="47">
        <v>10050</v>
      </c>
      <c r="E21" s="47">
        <v>12424860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3"/>
        <v>12434910</v>
      </c>
      <c r="P21" s="48">
        <f t="shared" si="1"/>
        <v>42.021046157589353</v>
      </c>
      <c r="Q21" s="9"/>
    </row>
    <row r="22" spans="1:17">
      <c r="A22" s="12"/>
      <c r="B22" s="25">
        <v>323.7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332130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3"/>
        <v>332130</v>
      </c>
      <c r="P22" s="48">
        <f t="shared" si="1"/>
        <v>1.1223603596905931</v>
      </c>
      <c r="Q22" s="9"/>
    </row>
    <row r="23" spans="1:17">
      <c r="A23" s="12"/>
      <c r="B23" s="25">
        <v>325.10000000000002</v>
      </c>
      <c r="C23" s="20" t="s">
        <v>168</v>
      </c>
      <c r="D23" s="47">
        <v>0</v>
      </c>
      <c r="E23" s="47">
        <v>91598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3"/>
        <v>91598</v>
      </c>
      <c r="P23" s="48">
        <f t="shared" si="1"/>
        <v>0.30953531516857541</v>
      </c>
      <c r="Q23" s="9"/>
    </row>
    <row r="24" spans="1:17">
      <c r="A24" s="12"/>
      <c r="B24" s="25">
        <v>325.2</v>
      </c>
      <c r="C24" s="20" t="s">
        <v>144</v>
      </c>
      <c r="D24" s="47">
        <v>0</v>
      </c>
      <c r="E24" s="47">
        <v>11660850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3"/>
        <v>11660850</v>
      </c>
      <c r="P24" s="48">
        <f t="shared" si="1"/>
        <v>39.405280463366914</v>
      </c>
      <c r="Q24" s="9"/>
    </row>
    <row r="25" spans="1:17" ht="15.75">
      <c r="A25" s="29" t="s">
        <v>294</v>
      </c>
      <c r="B25" s="30"/>
      <c r="C25" s="31"/>
      <c r="D25" s="32">
        <f t="shared" ref="D25:N25" si="5">SUM(D26:D58)</f>
        <v>24314910</v>
      </c>
      <c r="E25" s="32">
        <f t="shared" si="5"/>
        <v>83566279</v>
      </c>
      <c r="F25" s="32">
        <f t="shared" si="5"/>
        <v>130000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5">
        <f t="shared" si="3"/>
        <v>108011189</v>
      </c>
      <c r="P25" s="46">
        <f t="shared" si="1"/>
        <v>365.00008110272677</v>
      </c>
      <c r="Q25" s="10"/>
    </row>
    <row r="26" spans="1:17">
      <c r="A26" s="12"/>
      <c r="B26" s="25">
        <v>331.1</v>
      </c>
      <c r="C26" s="20" t="s">
        <v>29</v>
      </c>
      <c r="D26" s="47">
        <v>0</v>
      </c>
      <c r="E26" s="47">
        <v>10371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3"/>
        <v>10371</v>
      </c>
      <c r="P26" s="48">
        <f t="shared" si="1"/>
        <v>3.5046515793066391E-2</v>
      </c>
      <c r="Q26" s="9"/>
    </row>
    <row r="27" spans="1:17">
      <c r="A27" s="12"/>
      <c r="B27" s="25">
        <v>331.2</v>
      </c>
      <c r="C27" s="20" t="s">
        <v>30</v>
      </c>
      <c r="D27" s="47">
        <v>0</v>
      </c>
      <c r="E27" s="47">
        <v>1471003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3"/>
        <v>1471003</v>
      </c>
      <c r="P27" s="48">
        <f t="shared" si="1"/>
        <v>4.9709314310238204</v>
      </c>
      <c r="Q27" s="9"/>
    </row>
    <row r="28" spans="1:17">
      <c r="A28" s="12"/>
      <c r="B28" s="25">
        <v>331.35</v>
      </c>
      <c r="C28" s="20" t="s">
        <v>275</v>
      </c>
      <c r="D28" s="47">
        <v>0</v>
      </c>
      <c r="E28" s="47">
        <v>13750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49" si="6">SUM(D28:N28)</f>
        <v>13750</v>
      </c>
      <c r="P28" s="48">
        <f t="shared" si="1"/>
        <v>4.6465103862179433E-2</v>
      </c>
      <c r="Q28" s="9"/>
    </row>
    <row r="29" spans="1:17">
      <c r="A29" s="12"/>
      <c r="B29" s="25">
        <v>331.41</v>
      </c>
      <c r="C29" s="20" t="s">
        <v>270</v>
      </c>
      <c r="D29" s="47">
        <v>0</v>
      </c>
      <c r="E29" s="47">
        <v>117289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117289</v>
      </c>
      <c r="P29" s="48">
        <f t="shared" si="1"/>
        <v>0.39635240486481188</v>
      </c>
      <c r="Q29" s="9"/>
    </row>
    <row r="30" spans="1:17">
      <c r="A30" s="12"/>
      <c r="B30" s="25">
        <v>331.5</v>
      </c>
      <c r="C30" s="20" t="s">
        <v>32</v>
      </c>
      <c r="D30" s="47">
        <v>0</v>
      </c>
      <c r="E30" s="47">
        <v>54031093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54031093</v>
      </c>
      <c r="P30" s="48">
        <f t="shared" si="1"/>
        <v>182.58620712960553</v>
      </c>
      <c r="Q30" s="9"/>
    </row>
    <row r="31" spans="1:17">
      <c r="A31" s="12"/>
      <c r="B31" s="25">
        <v>331.61</v>
      </c>
      <c r="C31" s="20" t="s">
        <v>271</v>
      </c>
      <c r="D31" s="47">
        <v>0</v>
      </c>
      <c r="E31" s="47">
        <v>17150825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17150825</v>
      </c>
      <c r="P31" s="48">
        <f t="shared" si="1"/>
        <v>57.957444723422803</v>
      </c>
      <c r="Q31" s="9"/>
    </row>
    <row r="32" spans="1:17">
      <c r="A32" s="12"/>
      <c r="B32" s="25">
        <v>331.65</v>
      </c>
      <c r="C32" s="20" t="s">
        <v>37</v>
      </c>
      <c r="D32" s="47">
        <v>1434</v>
      </c>
      <c r="E32" s="47">
        <v>199044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200478</v>
      </c>
      <c r="P32" s="48">
        <f t="shared" si="1"/>
        <v>0.67747135215141874</v>
      </c>
      <c r="Q32" s="9"/>
    </row>
    <row r="33" spans="1:17">
      <c r="A33" s="12"/>
      <c r="B33" s="25">
        <v>331.7</v>
      </c>
      <c r="C33" s="20" t="s">
        <v>33</v>
      </c>
      <c r="D33" s="47">
        <v>0</v>
      </c>
      <c r="E33" s="47">
        <v>12029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12029</v>
      </c>
      <c r="P33" s="48">
        <f t="shared" si="1"/>
        <v>4.0649362498775009E-2</v>
      </c>
      <c r="Q33" s="9"/>
    </row>
    <row r="34" spans="1:17">
      <c r="A34" s="12"/>
      <c r="B34" s="25">
        <v>333</v>
      </c>
      <c r="C34" s="20" t="s">
        <v>4</v>
      </c>
      <c r="D34" s="47">
        <v>250652</v>
      </c>
      <c r="E34" s="47">
        <v>43460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294112</v>
      </c>
      <c r="P34" s="48">
        <f t="shared" si="1"/>
        <v>0.99388688197187758</v>
      </c>
      <c r="Q34" s="9"/>
    </row>
    <row r="35" spans="1:17">
      <c r="A35" s="12"/>
      <c r="B35" s="25">
        <v>334.2</v>
      </c>
      <c r="C35" s="20" t="s">
        <v>34</v>
      </c>
      <c r="D35" s="47">
        <v>0</v>
      </c>
      <c r="E35" s="47">
        <v>358458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358458</v>
      </c>
      <c r="P35" s="48">
        <f t="shared" si="1"/>
        <v>1.2113300509257539</v>
      </c>
      <c r="Q35" s="9"/>
    </row>
    <row r="36" spans="1:17">
      <c r="A36" s="12"/>
      <c r="B36" s="25">
        <v>334.32</v>
      </c>
      <c r="C36" s="20" t="s">
        <v>250</v>
      </c>
      <c r="D36" s="47">
        <v>0</v>
      </c>
      <c r="E36" s="47">
        <v>31843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31843</v>
      </c>
      <c r="P36" s="48">
        <f t="shared" si="1"/>
        <v>0.10760642198424579</v>
      </c>
      <c r="Q36" s="9"/>
    </row>
    <row r="37" spans="1:17">
      <c r="A37" s="12"/>
      <c r="B37" s="25">
        <v>334.35</v>
      </c>
      <c r="C37" s="20" t="s">
        <v>163</v>
      </c>
      <c r="D37" s="47">
        <v>0</v>
      </c>
      <c r="E37" s="47">
        <v>1181481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1181481</v>
      </c>
      <c r="P37" s="48">
        <f t="shared" ref="P37:P68" si="7">(O37/P$134)</f>
        <v>3.9925554455412087</v>
      </c>
      <c r="Q37" s="9"/>
    </row>
    <row r="38" spans="1:17">
      <c r="A38" s="12"/>
      <c r="B38" s="25">
        <v>334.36</v>
      </c>
      <c r="C38" s="20" t="s">
        <v>40</v>
      </c>
      <c r="D38" s="47">
        <v>0</v>
      </c>
      <c r="E38" s="47">
        <v>466286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466286</v>
      </c>
      <c r="P38" s="48">
        <f t="shared" si="7"/>
        <v>1.5757110850531053</v>
      </c>
      <c r="Q38" s="9"/>
    </row>
    <row r="39" spans="1:17">
      <c r="A39" s="12"/>
      <c r="B39" s="25">
        <v>334.39</v>
      </c>
      <c r="C39" s="20" t="s">
        <v>41</v>
      </c>
      <c r="D39" s="47">
        <v>0</v>
      </c>
      <c r="E39" s="47">
        <v>305296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305296</v>
      </c>
      <c r="P39" s="48">
        <f t="shared" si="7"/>
        <v>1.0316807526333041</v>
      </c>
      <c r="Q39" s="9"/>
    </row>
    <row r="40" spans="1:17">
      <c r="A40" s="12"/>
      <c r="B40" s="25">
        <v>334.7</v>
      </c>
      <c r="C40" s="20" t="s">
        <v>44</v>
      </c>
      <c r="D40" s="47">
        <v>108601</v>
      </c>
      <c r="E40" s="47">
        <v>12229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120830</v>
      </c>
      <c r="P40" s="48">
        <f t="shared" si="7"/>
        <v>0.40831843633942844</v>
      </c>
      <c r="Q40" s="9"/>
    </row>
    <row r="41" spans="1:17">
      <c r="A41" s="12"/>
      <c r="B41" s="25">
        <v>334.82</v>
      </c>
      <c r="C41" s="20" t="s">
        <v>295</v>
      </c>
      <c r="D41" s="47">
        <v>0</v>
      </c>
      <c r="E41" s="47">
        <v>683417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683417</v>
      </c>
      <c r="P41" s="48">
        <f t="shared" si="7"/>
        <v>2.309457591722115</v>
      </c>
      <c r="Q41" s="9"/>
    </row>
    <row r="42" spans="1:17">
      <c r="A42" s="12"/>
      <c r="B42" s="25">
        <v>335.12099999999998</v>
      </c>
      <c r="C42" s="20" t="s">
        <v>296</v>
      </c>
      <c r="D42" s="47">
        <v>6564802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6564802</v>
      </c>
      <c r="P42" s="48">
        <f t="shared" si="7"/>
        <v>22.184305946519512</v>
      </c>
      <c r="Q42" s="9"/>
    </row>
    <row r="43" spans="1:17">
      <c r="A43" s="12"/>
      <c r="B43" s="25">
        <v>335.13</v>
      </c>
      <c r="C43" s="20" t="s">
        <v>178</v>
      </c>
      <c r="D43" s="47">
        <v>99316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99316</v>
      </c>
      <c r="P43" s="48">
        <f t="shared" si="7"/>
        <v>0.3356166003764518</v>
      </c>
      <c r="Q43" s="9"/>
    </row>
    <row r="44" spans="1:17">
      <c r="A44" s="12"/>
      <c r="B44" s="25">
        <v>335.14</v>
      </c>
      <c r="C44" s="20" t="s">
        <v>179</v>
      </c>
      <c r="D44" s="47">
        <v>26783</v>
      </c>
      <c r="E44" s="47">
        <v>12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26795</v>
      </c>
      <c r="P44" s="48">
        <f t="shared" si="7"/>
        <v>9.0547815126334391E-2</v>
      </c>
      <c r="Q44" s="9"/>
    </row>
    <row r="45" spans="1:17">
      <c r="A45" s="12"/>
      <c r="B45" s="25">
        <v>335.15</v>
      </c>
      <c r="C45" s="20" t="s">
        <v>180</v>
      </c>
      <c r="D45" s="47">
        <v>202376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202376</v>
      </c>
      <c r="P45" s="48">
        <f t="shared" si="7"/>
        <v>0.68388522612453995</v>
      </c>
      <c r="Q45" s="9"/>
    </row>
    <row r="46" spans="1:17">
      <c r="A46" s="12"/>
      <c r="B46" s="25">
        <v>335.16</v>
      </c>
      <c r="C46" s="20" t="s">
        <v>297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223250</v>
      </c>
      <c r="P46" s="48">
        <f t="shared" si="7"/>
        <v>0.75442432270774973</v>
      </c>
      <c r="Q46" s="9"/>
    </row>
    <row r="47" spans="1:17">
      <c r="A47" s="12"/>
      <c r="B47" s="25">
        <v>335.18</v>
      </c>
      <c r="C47" s="20" t="s">
        <v>298</v>
      </c>
      <c r="D47" s="47">
        <v>13980522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13980522</v>
      </c>
      <c r="P47" s="48">
        <f t="shared" si="7"/>
        <v>47.244102311089783</v>
      </c>
      <c r="Q47" s="9"/>
    </row>
    <row r="48" spans="1:17">
      <c r="A48" s="12"/>
      <c r="B48" s="25">
        <v>335.22</v>
      </c>
      <c r="C48" s="20" t="s">
        <v>52</v>
      </c>
      <c r="D48" s="47">
        <v>0</v>
      </c>
      <c r="E48" s="47">
        <v>1348121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1348121</v>
      </c>
      <c r="P48" s="48">
        <f t="shared" si="7"/>
        <v>4.5556787115480146</v>
      </c>
      <c r="Q48" s="9"/>
    </row>
    <row r="49" spans="1:17">
      <c r="A49" s="12"/>
      <c r="B49" s="25">
        <v>335.29</v>
      </c>
      <c r="C49" s="20" t="s">
        <v>183</v>
      </c>
      <c r="D49" s="47">
        <v>0</v>
      </c>
      <c r="E49" s="47">
        <v>8055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8055</v>
      </c>
      <c r="P49" s="48">
        <f t="shared" si="7"/>
        <v>2.7220102662534933E-2</v>
      </c>
      <c r="Q49" s="9"/>
    </row>
    <row r="50" spans="1:17">
      <c r="A50" s="12"/>
      <c r="B50" s="25">
        <v>335.42</v>
      </c>
      <c r="C50" s="20" t="s">
        <v>53</v>
      </c>
      <c r="D50" s="47">
        <v>0</v>
      </c>
      <c r="E50" s="47">
        <v>552070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57" si="8">SUM(D50:N50)</f>
        <v>552070</v>
      </c>
      <c r="P50" s="48">
        <f t="shared" si="7"/>
        <v>1.8655992646686108</v>
      </c>
      <c r="Q50" s="9"/>
    </row>
    <row r="51" spans="1:17">
      <c r="A51" s="12"/>
      <c r="B51" s="25">
        <v>335.48</v>
      </c>
      <c r="C51" s="20" t="s">
        <v>54</v>
      </c>
      <c r="D51" s="47">
        <v>0</v>
      </c>
      <c r="E51" s="47">
        <v>3621788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3621788</v>
      </c>
      <c r="P51" s="48">
        <f t="shared" si="7"/>
        <v>12.239036769948736</v>
      </c>
      <c r="Q51" s="9"/>
    </row>
    <row r="52" spans="1:17">
      <c r="A52" s="12"/>
      <c r="B52" s="25">
        <v>336</v>
      </c>
      <c r="C52" s="20" t="s">
        <v>277</v>
      </c>
      <c r="D52" s="47">
        <v>0</v>
      </c>
      <c r="E52" s="47">
        <v>1250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1250</v>
      </c>
      <c r="P52" s="48">
        <f t="shared" si="7"/>
        <v>4.2241003511072212E-3</v>
      </c>
      <c r="Q52" s="9"/>
    </row>
    <row r="53" spans="1:17">
      <c r="A53" s="12"/>
      <c r="B53" s="25">
        <v>337.2</v>
      </c>
      <c r="C53" s="20" t="s">
        <v>56</v>
      </c>
      <c r="D53" s="47">
        <v>1025300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1025300</v>
      </c>
      <c r="P53" s="48">
        <f t="shared" si="7"/>
        <v>3.464776071992187</v>
      </c>
      <c r="Q53" s="9"/>
    </row>
    <row r="54" spans="1:17">
      <c r="A54" s="12"/>
      <c r="B54" s="25">
        <v>337.3</v>
      </c>
      <c r="C54" s="20" t="s">
        <v>57</v>
      </c>
      <c r="D54" s="47">
        <v>1534857</v>
      </c>
      <c r="E54" s="47">
        <v>0</v>
      </c>
      <c r="F54" s="47">
        <v>130000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1664857</v>
      </c>
      <c r="P54" s="48">
        <f t="shared" si="7"/>
        <v>5.6260184305946517</v>
      </c>
      <c r="Q54" s="9"/>
    </row>
    <row r="55" spans="1:17">
      <c r="A55" s="12"/>
      <c r="B55" s="25">
        <v>337.4</v>
      </c>
      <c r="C55" s="20" t="s">
        <v>58</v>
      </c>
      <c r="D55" s="47">
        <v>237576</v>
      </c>
      <c r="E55" s="47">
        <v>1310714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1548290</v>
      </c>
      <c r="P55" s="48">
        <f t="shared" si="7"/>
        <v>5.2321058660926392</v>
      </c>
      <c r="Q55" s="9"/>
    </row>
    <row r="56" spans="1:17">
      <c r="A56" s="12"/>
      <c r="B56" s="25">
        <v>337.5</v>
      </c>
      <c r="C56" s="20" t="s">
        <v>235</v>
      </c>
      <c r="D56" s="47">
        <v>0</v>
      </c>
      <c r="E56" s="47">
        <v>492046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492046</v>
      </c>
      <c r="P56" s="48">
        <f t="shared" si="7"/>
        <v>1.6627613450887231</v>
      </c>
      <c r="Q56" s="9"/>
    </row>
    <row r="57" spans="1:17">
      <c r="A57" s="12"/>
      <c r="B57" s="25">
        <v>337.7</v>
      </c>
      <c r="C57" s="20" t="s">
        <v>59</v>
      </c>
      <c r="D57" s="47">
        <v>0</v>
      </c>
      <c r="E57" s="47">
        <v>144349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144349</v>
      </c>
      <c r="P57" s="48">
        <f t="shared" si="7"/>
        <v>0.48779572926558101</v>
      </c>
      <c r="Q57" s="9"/>
    </row>
    <row r="58" spans="1:17">
      <c r="A58" s="12"/>
      <c r="B58" s="25">
        <v>339</v>
      </c>
      <c r="C58" s="20" t="s">
        <v>60</v>
      </c>
      <c r="D58" s="47">
        <v>59441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59441</v>
      </c>
      <c r="P58" s="48">
        <f t="shared" si="7"/>
        <v>0.20086779917613146</v>
      </c>
      <c r="Q58" s="9"/>
    </row>
    <row r="59" spans="1:17" ht="15.75">
      <c r="A59" s="29" t="s">
        <v>65</v>
      </c>
      <c r="B59" s="30"/>
      <c r="C59" s="31"/>
      <c r="D59" s="32">
        <f t="shared" ref="D59:N59" si="9">SUM(D60:D110)</f>
        <v>7795664</v>
      </c>
      <c r="E59" s="32">
        <f t="shared" si="9"/>
        <v>24091628</v>
      </c>
      <c r="F59" s="32">
        <f t="shared" si="9"/>
        <v>0</v>
      </c>
      <c r="G59" s="32">
        <f t="shared" si="9"/>
        <v>4262744</v>
      </c>
      <c r="H59" s="32">
        <f t="shared" si="9"/>
        <v>0</v>
      </c>
      <c r="I59" s="32">
        <f t="shared" si="9"/>
        <v>9915490</v>
      </c>
      <c r="J59" s="32">
        <f t="shared" si="9"/>
        <v>6898421</v>
      </c>
      <c r="K59" s="32">
        <f t="shared" si="9"/>
        <v>0</v>
      </c>
      <c r="L59" s="32">
        <f t="shared" si="9"/>
        <v>0</v>
      </c>
      <c r="M59" s="32">
        <f t="shared" si="9"/>
        <v>360578411</v>
      </c>
      <c r="N59" s="32">
        <f t="shared" si="9"/>
        <v>60301</v>
      </c>
      <c r="O59" s="32">
        <f>SUM(D59:N59)</f>
        <v>413602659</v>
      </c>
      <c r="P59" s="46">
        <f t="shared" si="7"/>
        <v>1397.6793096806243</v>
      </c>
      <c r="Q59" s="10"/>
    </row>
    <row r="60" spans="1:17">
      <c r="A60" s="12"/>
      <c r="B60" s="25">
        <v>341.1</v>
      </c>
      <c r="C60" s="20" t="s">
        <v>184</v>
      </c>
      <c r="D60" s="47">
        <v>4027128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72634</v>
      </c>
      <c r="N60" s="47">
        <v>0</v>
      </c>
      <c r="O60" s="47">
        <f>SUM(D60:N60)</f>
        <v>4099762</v>
      </c>
      <c r="P60" s="48">
        <f t="shared" si="7"/>
        <v>13.854244882924835</v>
      </c>
      <c r="Q60" s="9"/>
    </row>
    <row r="61" spans="1:17">
      <c r="A61" s="12"/>
      <c r="B61" s="25">
        <v>341.15</v>
      </c>
      <c r="C61" s="20" t="s">
        <v>185</v>
      </c>
      <c r="D61" s="47">
        <v>0</v>
      </c>
      <c r="E61" s="47">
        <v>714584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10" si="10">SUM(D61:N61)</f>
        <v>714584</v>
      </c>
      <c r="P61" s="48">
        <f t="shared" si="7"/>
        <v>2.414779620236482</v>
      </c>
      <c r="Q61" s="9"/>
    </row>
    <row r="62" spans="1:17">
      <c r="A62" s="12"/>
      <c r="B62" s="25">
        <v>341.16</v>
      </c>
      <c r="C62" s="20" t="s">
        <v>186</v>
      </c>
      <c r="D62" s="47">
        <v>567788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567788</v>
      </c>
      <c r="P62" s="48">
        <f t="shared" si="7"/>
        <v>1.9187147921235734</v>
      </c>
      <c r="Q62" s="9"/>
    </row>
    <row r="63" spans="1:17">
      <c r="A63" s="12"/>
      <c r="B63" s="25">
        <v>341.2</v>
      </c>
      <c r="C63" s="20" t="s">
        <v>187</v>
      </c>
      <c r="D63" s="47">
        <v>61292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6898421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6959713</v>
      </c>
      <c r="P63" s="48">
        <f t="shared" si="7"/>
        <v>23.518820901524393</v>
      </c>
      <c r="Q63" s="9"/>
    </row>
    <row r="64" spans="1:17">
      <c r="A64" s="12"/>
      <c r="B64" s="25">
        <v>341.3</v>
      </c>
      <c r="C64" s="20" t="s">
        <v>236</v>
      </c>
      <c r="D64" s="47">
        <v>0</v>
      </c>
      <c r="E64" s="47">
        <v>16044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16044</v>
      </c>
      <c r="P64" s="48">
        <f t="shared" si="7"/>
        <v>5.4217172826531407E-2</v>
      </c>
      <c r="Q64" s="9"/>
    </row>
    <row r="65" spans="1:17">
      <c r="A65" s="12"/>
      <c r="B65" s="25">
        <v>341.51</v>
      </c>
      <c r="C65" s="20" t="s">
        <v>281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353365239</v>
      </c>
      <c r="N65" s="47">
        <v>0</v>
      </c>
      <c r="O65" s="47">
        <f t="shared" si="10"/>
        <v>353365239</v>
      </c>
      <c r="P65" s="48">
        <f t="shared" si="7"/>
        <v>1194.1201841031898</v>
      </c>
      <c r="Q65" s="9"/>
    </row>
    <row r="66" spans="1:17">
      <c r="A66" s="12"/>
      <c r="B66" s="25">
        <v>341.52</v>
      </c>
      <c r="C66" s="20" t="s">
        <v>188</v>
      </c>
      <c r="D66" s="47">
        <v>0</v>
      </c>
      <c r="E66" s="47">
        <v>290332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290332</v>
      </c>
      <c r="P66" s="48">
        <f t="shared" si="7"/>
        <v>0.98111320251012935</v>
      </c>
      <c r="Q66" s="9"/>
    </row>
    <row r="67" spans="1:17">
      <c r="A67" s="12"/>
      <c r="B67" s="25">
        <v>341.53</v>
      </c>
      <c r="C67" s="20" t="s">
        <v>237</v>
      </c>
      <c r="D67" s="47">
        <v>884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884</v>
      </c>
      <c r="P67" s="48">
        <f t="shared" si="7"/>
        <v>2.987283768303027E-3</v>
      </c>
      <c r="Q67" s="9"/>
    </row>
    <row r="68" spans="1:17">
      <c r="A68" s="12"/>
      <c r="B68" s="25">
        <v>341.55</v>
      </c>
      <c r="C68" s="20" t="s">
        <v>189</v>
      </c>
      <c r="D68" s="47">
        <v>17334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17334</v>
      </c>
      <c r="P68" s="48">
        <f t="shared" si="7"/>
        <v>5.8576444388874056E-2</v>
      </c>
      <c r="Q68" s="9"/>
    </row>
    <row r="69" spans="1:17">
      <c r="A69" s="12"/>
      <c r="B69" s="25">
        <v>341.9</v>
      </c>
      <c r="C69" s="20" t="s">
        <v>190</v>
      </c>
      <c r="D69" s="47">
        <v>474990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7140538</v>
      </c>
      <c r="N69" s="47">
        <v>0</v>
      </c>
      <c r="O69" s="47">
        <f t="shared" si="10"/>
        <v>7615528</v>
      </c>
      <c r="P69" s="48">
        <f t="shared" ref="P69:P100" si="11">(O69/P$134)</f>
        <v>25.735003598933499</v>
      </c>
      <c r="Q69" s="9"/>
    </row>
    <row r="70" spans="1:17">
      <c r="A70" s="12"/>
      <c r="B70" s="25">
        <v>342.1</v>
      </c>
      <c r="C70" s="20" t="s">
        <v>77</v>
      </c>
      <c r="D70" s="47">
        <v>1684558</v>
      </c>
      <c r="E70" s="47">
        <v>149748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1834306</v>
      </c>
      <c r="P70" s="48">
        <f t="shared" si="11"/>
        <v>6.1986340949104664</v>
      </c>
      <c r="Q70" s="9"/>
    </row>
    <row r="71" spans="1:17">
      <c r="A71" s="12"/>
      <c r="B71" s="25">
        <v>342.3</v>
      </c>
      <c r="C71" s="20" t="s">
        <v>78</v>
      </c>
      <c r="D71" s="47">
        <v>0</v>
      </c>
      <c r="E71" s="47">
        <v>228995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228995</v>
      </c>
      <c r="P71" s="48">
        <f t="shared" si="11"/>
        <v>0.77383828792143849</v>
      </c>
      <c r="Q71" s="9"/>
    </row>
    <row r="72" spans="1:17">
      <c r="A72" s="12"/>
      <c r="B72" s="25">
        <v>342.6</v>
      </c>
      <c r="C72" s="20" t="s">
        <v>79</v>
      </c>
      <c r="D72" s="47">
        <v>0</v>
      </c>
      <c r="E72" s="47">
        <v>14007624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14007624</v>
      </c>
      <c r="P72" s="48">
        <f t="shared" si="11"/>
        <v>47.335687565262347</v>
      </c>
      <c r="Q72" s="9"/>
    </row>
    <row r="73" spans="1:17">
      <c r="A73" s="12"/>
      <c r="B73" s="25">
        <v>343.4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9915490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9915490</v>
      </c>
      <c r="P73" s="48">
        <f t="shared" si="11"/>
        <v>33.507219832320111</v>
      </c>
      <c r="Q73" s="9"/>
    </row>
    <row r="74" spans="1:17">
      <c r="A74" s="12"/>
      <c r="B74" s="25">
        <v>343.6</v>
      </c>
      <c r="C74" s="20" t="s">
        <v>146</v>
      </c>
      <c r="D74" s="47">
        <v>0</v>
      </c>
      <c r="E74" s="47">
        <v>3664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3664</v>
      </c>
      <c r="P74" s="48">
        <f t="shared" si="11"/>
        <v>1.2381682949165487E-2</v>
      </c>
      <c r="Q74" s="9"/>
    </row>
    <row r="75" spans="1:17">
      <c r="A75" s="12"/>
      <c r="B75" s="25">
        <v>343.8</v>
      </c>
      <c r="C75" s="20" t="s">
        <v>278</v>
      </c>
      <c r="D75" s="47">
        <v>203200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203200</v>
      </c>
      <c r="P75" s="48">
        <f t="shared" si="11"/>
        <v>0.68666975307598987</v>
      </c>
      <c r="Q75" s="9"/>
    </row>
    <row r="76" spans="1:17">
      <c r="A76" s="12"/>
      <c r="B76" s="25">
        <v>343.9</v>
      </c>
      <c r="C76" s="20" t="s">
        <v>82</v>
      </c>
      <c r="D76" s="47">
        <v>0</v>
      </c>
      <c r="E76" s="47">
        <v>444113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444113</v>
      </c>
      <c r="P76" s="48">
        <f t="shared" si="11"/>
        <v>1.5007823033850252</v>
      </c>
      <c r="Q76" s="9"/>
    </row>
    <row r="77" spans="1:17">
      <c r="A77" s="12"/>
      <c r="B77" s="25">
        <v>344.5</v>
      </c>
      <c r="C77" s="20" t="s">
        <v>191</v>
      </c>
      <c r="D77" s="47">
        <v>128516</v>
      </c>
      <c r="E77" s="47">
        <v>100732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229248</v>
      </c>
      <c r="P77" s="48">
        <f t="shared" si="11"/>
        <v>0.77469324583250254</v>
      </c>
      <c r="Q77" s="9"/>
    </row>
    <row r="78" spans="1:17">
      <c r="A78" s="12"/>
      <c r="B78" s="25">
        <v>344.9</v>
      </c>
      <c r="C78" s="20" t="s">
        <v>192</v>
      </c>
      <c r="D78" s="47">
        <v>0</v>
      </c>
      <c r="E78" s="47">
        <v>311773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311773</v>
      </c>
      <c r="P78" s="48">
        <f t="shared" si="11"/>
        <v>1.0535683510126013</v>
      </c>
      <c r="Q78" s="9"/>
    </row>
    <row r="79" spans="1:17">
      <c r="A79" s="12"/>
      <c r="B79" s="25">
        <v>345.1</v>
      </c>
      <c r="C79" s="20" t="s">
        <v>85</v>
      </c>
      <c r="D79" s="47">
        <v>0</v>
      </c>
      <c r="E79" s="47">
        <v>406693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60301</v>
      </c>
      <c r="O79" s="47">
        <f t="shared" si="10"/>
        <v>466994</v>
      </c>
      <c r="P79" s="48">
        <f t="shared" si="11"/>
        <v>1.5781036154919725</v>
      </c>
      <c r="Q79" s="9"/>
    </row>
    <row r="80" spans="1:17">
      <c r="A80" s="12"/>
      <c r="B80" s="25">
        <v>347.1</v>
      </c>
      <c r="C80" s="20" t="s">
        <v>86</v>
      </c>
      <c r="D80" s="47">
        <v>23044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23044</v>
      </c>
      <c r="P80" s="48">
        <f t="shared" si="11"/>
        <v>7.7872134792731848E-2</v>
      </c>
      <c r="Q80" s="9"/>
    </row>
    <row r="81" spans="1:17">
      <c r="A81" s="12"/>
      <c r="B81" s="25">
        <v>347.2</v>
      </c>
      <c r="C81" s="20" t="s">
        <v>87</v>
      </c>
      <c r="D81" s="47">
        <v>0</v>
      </c>
      <c r="E81" s="47">
        <v>119259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119259</v>
      </c>
      <c r="P81" s="48">
        <f t="shared" si="11"/>
        <v>0.40300958701815687</v>
      </c>
      <c r="Q81" s="9"/>
    </row>
    <row r="82" spans="1:17">
      <c r="A82" s="12"/>
      <c r="B82" s="25">
        <v>348.12</v>
      </c>
      <c r="C82" s="20" t="s">
        <v>193</v>
      </c>
      <c r="D82" s="47">
        <v>0</v>
      </c>
      <c r="E82" s="47">
        <v>63079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99" si="12">SUM(D82:N82)</f>
        <v>63079</v>
      </c>
      <c r="P82" s="48">
        <f t="shared" si="11"/>
        <v>0.21316162083799392</v>
      </c>
      <c r="Q82" s="9"/>
    </row>
    <row r="83" spans="1:17">
      <c r="A83" s="12"/>
      <c r="B83" s="25">
        <v>348.13</v>
      </c>
      <c r="C83" s="20" t="s">
        <v>194</v>
      </c>
      <c r="D83" s="47">
        <v>0</v>
      </c>
      <c r="E83" s="47">
        <v>57786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57786</v>
      </c>
      <c r="P83" s="48">
        <f t="shared" si="11"/>
        <v>0.1952750903112655</v>
      </c>
      <c r="Q83" s="9"/>
    </row>
    <row r="84" spans="1:17">
      <c r="A84" s="12"/>
      <c r="B84" s="25">
        <v>348.14</v>
      </c>
      <c r="C84" s="20" t="s">
        <v>232</v>
      </c>
      <c r="D84" s="47">
        <v>0</v>
      </c>
      <c r="E84" s="47">
        <v>79058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79058</v>
      </c>
      <c r="P84" s="48">
        <f t="shared" si="11"/>
        <v>0.26715914044626776</v>
      </c>
      <c r="Q84" s="9"/>
    </row>
    <row r="85" spans="1:17">
      <c r="A85" s="12"/>
      <c r="B85" s="25">
        <v>348.22</v>
      </c>
      <c r="C85" s="20" t="s">
        <v>195</v>
      </c>
      <c r="D85" s="47">
        <v>0</v>
      </c>
      <c r="E85" s="47">
        <v>117636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117636</v>
      </c>
      <c r="P85" s="48">
        <f t="shared" si="11"/>
        <v>0.39752501512227928</v>
      </c>
      <c r="Q85" s="9"/>
    </row>
    <row r="86" spans="1:17">
      <c r="A86" s="12"/>
      <c r="B86" s="25">
        <v>348.23</v>
      </c>
      <c r="C86" s="20" t="s">
        <v>196</v>
      </c>
      <c r="D86" s="47">
        <v>0</v>
      </c>
      <c r="E86" s="47">
        <v>239924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239924</v>
      </c>
      <c r="P86" s="48">
        <f t="shared" si="11"/>
        <v>0.81077044211123916</v>
      </c>
      <c r="Q86" s="9"/>
    </row>
    <row r="87" spans="1:17">
      <c r="A87" s="12"/>
      <c r="B87" s="25">
        <v>348.24</v>
      </c>
      <c r="C87" s="20" t="s">
        <v>197</v>
      </c>
      <c r="D87" s="47">
        <v>0</v>
      </c>
      <c r="E87" s="47">
        <v>526995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526995</v>
      </c>
      <c r="P87" s="48">
        <f t="shared" si="11"/>
        <v>1.7808638116254001</v>
      </c>
      <c r="Q87" s="9"/>
    </row>
    <row r="88" spans="1:17">
      <c r="A88" s="12"/>
      <c r="B88" s="25">
        <v>348.31</v>
      </c>
      <c r="C88" s="20" t="s">
        <v>198</v>
      </c>
      <c r="D88" s="47">
        <v>0</v>
      </c>
      <c r="E88" s="47">
        <v>662455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662455</v>
      </c>
      <c r="P88" s="48">
        <f t="shared" si="11"/>
        <v>2.2386211184741875</v>
      </c>
      <c r="Q88" s="9"/>
    </row>
    <row r="89" spans="1:17">
      <c r="A89" s="12"/>
      <c r="B89" s="25">
        <v>348.32</v>
      </c>
      <c r="C89" s="20" t="s">
        <v>199</v>
      </c>
      <c r="D89" s="47">
        <v>0</v>
      </c>
      <c r="E89" s="47">
        <v>2670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2670</v>
      </c>
      <c r="P89" s="48">
        <f t="shared" si="11"/>
        <v>9.022678349965025E-3</v>
      </c>
      <c r="Q89" s="9"/>
    </row>
    <row r="90" spans="1:17">
      <c r="A90" s="12"/>
      <c r="B90" s="25">
        <v>348.41</v>
      </c>
      <c r="C90" s="20" t="s">
        <v>200</v>
      </c>
      <c r="D90" s="47">
        <v>0</v>
      </c>
      <c r="E90" s="47">
        <v>1187677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1187677</v>
      </c>
      <c r="P90" s="48">
        <f t="shared" si="11"/>
        <v>4.0134934661615773</v>
      </c>
      <c r="Q90" s="9"/>
    </row>
    <row r="91" spans="1:17">
      <c r="A91" s="12"/>
      <c r="B91" s="25">
        <v>348.42</v>
      </c>
      <c r="C91" s="20" t="s">
        <v>201</v>
      </c>
      <c r="D91" s="47">
        <v>0</v>
      </c>
      <c r="E91" s="47">
        <v>153539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153539</v>
      </c>
      <c r="P91" s="48">
        <f t="shared" si="11"/>
        <v>0.51885131504692128</v>
      </c>
      <c r="Q91" s="9"/>
    </row>
    <row r="92" spans="1:17">
      <c r="A92" s="12"/>
      <c r="B92" s="25">
        <v>348.48</v>
      </c>
      <c r="C92" s="20" t="s">
        <v>202</v>
      </c>
      <c r="D92" s="47">
        <v>0</v>
      </c>
      <c r="E92" s="47">
        <v>25267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25267</v>
      </c>
      <c r="P92" s="48">
        <f t="shared" si="11"/>
        <v>8.5384274857140924E-2</v>
      </c>
      <c r="Q92" s="9"/>
    </row>
    <row r="93" spans="1:17">
      <c r="A93" s="12"/>
      <c r="B93" s="25">
        <v>348.51</v>
      </c>
      <c r="C93" s="20" t="s">
        <v>299</v>
      </c>
      <c r="D93" s="47">
        <v>0</v>
      </c>
      <c r="E93" s="47">
        <v>8981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8981</v>
      </c>
      <c r="P93" s="48">
        <f t="shared" si="11"/>
        <v>3.0349316202635163E-2</v>
      </c>
      <c r="Q93" s="9"/>
    </row>
    <row r="94" spans="1:17">
      <c r="A94" s="12"/>
      <c r="B94" s="25">
        <v>348.52</v>
      </c>
      <c r="C94" s="20" t="s">
        <v>300</v>
      </c>
      <c r="D94" s="47">
        <v>0</v>
      </c>
      <c r="E94" s="47">
        <v>191082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191082</v>
      </c>
      <c r="P94" s="48">
        <f t="shared" si="11"/>
        <v>0.64571963463221604</v>
      </c>
      <c r="Q94" s="9"/>
    </row>
    <row r="95" spans="1:17">
      <c r="A95" s="12"/>
      <c r="B95" s="25">
        <v>348.53</v>
      </c>
      <c r="C95" s="20" t="s">
        <v>301</v>
      </c>
      <c r="D95" s="47">
        <v>0</v>
      </c>
      <c r="E95" s="47">
        <v>162274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162274</v>
      </c>
      <c r="P95" s="48">
        <f t="shared" si="11"/>
        <v>0.54836932830045859</v>
      </c>
      <c r="Q95" s="9"/>
    </row>
    <row r="96" spans="1:17">
      <c r="A96" s="12"/>
      <c r="B96" s="25">
        <v>348.54</v>
      </c>
      <c r="C96" s="20" t="s">
        <v>302</v>
      </c>
      <c r="D96" s="47">
        <v>0</v>
      </c>
      <c r="E96" s="47">
        <v>494502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494502</v>
      </c>
      <c r="P96" s="48">
        <f t="shared" si="11"/>
        <v>1.6710608574585786</v>
      </c>
      <c r="Q96" s="9"/>
    </row>
    <row r="97" spans="1:17">
      <c r="A97" s="12"/>
      <c r="B97" s="25">
        <v>348.62</v>
      </c>
      <c r="C97" s="20" t="s">
        <v>207</v>
      </c>
      <c r="D97" s="47">
        <v>0</v>
      </c>
      <c r="E97" s="47">
        <v>12688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12688</v>
      </c>
      <c r="P97" s="48">
        <f t="shared" si="11"/>
        <v>4.2876308203878735E-2</v>
      </c>
      <c r="Q97" s="9"/>
    </row>
    <row r="98" spans="1:17">
      <c r="A98" s="12"/>
      <c r="B98" s="25">
        <v>348.71</v>
      </c>
      <c r="C98" s="20" t="s">
        <v>209</v>
      </c>
      <c r="D98" s="47">
        <v>0</v>
      </c>
      <c r="E98" s="47">
        <v>228176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228176</v>
      </c>
      <c r="P98" s="48">
        <f t="shared" si="11"/>
        <v>0.77107065737139302</v>
      </c>
      <c r="Q98" s="9"/>
    </row>
    <row r="99" spans="1:17">
      <c r="A99" s="12"/>
      <c r="B99" s="25">
        <v>348.72</v>
      </c>
      <c r="C99" s="20" t="s">
        <v>210</v>
      </c>
      <c r="D99" s="47">
        <v>0</v>
      </c>
      <c r="E99" s="47">
        <v>23853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23853</v>
      </c>
      <c r="P99" s="48">
        <f t="shared" si="11"/>
        <v>8.0605972539968443E-2</v>
      </c>
      <c r="Q99" s="9"/>
    </row>
    <row r="100" spans="1:17">
      <c r="A100" s="12"/>
      <c r="B100" s="25">
        <v>348.85</v>
      </c>
      <c r="C100" s="20" t="s">
        <v>212</v>
      </c>
      <c r="D100" s="47">
        <v>0</v>
      </c>
      <c r="E100" s="47">
        <v>201639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0"/>
        <v>201639</v>
      </c>
      <c r="P100" s="48">
        <f t="shared" si="11"/>
        <v>0.68139469655752716</v>
      </c>
      <c r="Q100" s="9"/>
    </row>
    <row r="101" spans="1:17">
      <c r="A101" s="12"/>
      <c r="B101" s="25">
        <v>348.86</v>
      </c>
      <c r="C101" s="20" t="s">
        <v>213</v>
      </c>
      <c r="D101" s="47">
        <v>0</v>
      </c>
      <c r="E101" s="47">
        <v>279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0"/>
        <v>279</v>
      </c>
      <c r="P101" s="48">
        <f t="shared" ref="P101:P132" si="13">(O101/P$134)</f>
        <v>9.4281919836713176E-4</v>
      </c>
      <c r="Q101" s="9"/>
    </row>
    <row r="102" spans="1:17">
      <c r="A102" s="12"/>
      <c r="B102" s="25">
        <v>348.92099999999999</v>
      </c>
      <c r="C102" s="20" t="s">
        <v>214</v>
      </c>
      <c r="D102" s="47">
        <v>0</v>
      </c>
      <c r="E102" s="47">
        <v>55517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ref="O102:O109" si="14">SUM(D102:N102)</f>
        <v>55517</v>
      </c>
      <c r="P102" s="48">
        <f t="shared" si="13"/>
        <v>0.18760750335393567</v>
      </c>
      <c r="Q102" s="9"/>
    </row>
    <row r="103" spans="1:17">
      <c r="A103" s="12"/>
      <c r="B103" s="25">
        <v>348.92200000000003</v>
      </c>
      <c r="C103" s="20" t="s">
        <v>215</v>
      </c>
      <c r="D103" s="47">
        <v>0</v>
      </c>
      <c r="E103" s="47">
        <v>55517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4"/>
        <v>55517</v>
      </c>
      <c r="P103" s="48">
        <f t="shared" si="13"/>
        <v>0.18760750335393567</v>
      </c>
      <c r="Q103" s="9"/>
    </row>
    <row r="104" spans="1:17">
      <c r="A104" s="12"/>
      <c r="B104" s="25">
        <v>348.923</v>
      </c>
      <c r="C104" s="20" t="s">
        <v>216</v>
      </c>
      <c r="D104" s="47">
        <v>0</v>
      </c>
      <c r="E104" s="47">
        <v>55517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4"/>
        <v>55517</v>
      </c>
      <c r="P104" s="48">
        <f t="shared" si="13"/>
        <v>0.18760750335393567</v>
      </c>
      <c r="Q104" s="9"/>
    </row>
    <row r="105" spans="1:17">
      <c r="A105" s="12"/>
      <c r="B105" s="25">
        <v>348.92399999999998</v>
      </c>
      <c r="C105" s="20" t="s">
        <v>217</v>
      </c>
      <c r="D105" s="47">
        <v>0</v>
      </c>
      <c r="E105" s="47">
        <v>55517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55517</v>
      </c>
      <c r="P105" s="48">
        <f t="shared" si="13"/>
        <v>0.18760750335393567</v>
      </c>
      <c r="Q105" s="9"/>
    </row>
    <row r="106" spans="1:17">
      <c r="A106" s="12"/>
      <c r="B106" s="25">
        <v>348.93</v>
      </c>
      <c r="C106" s="20" t="s">
        <v>218</v>
      </c>
      <c r="D106" s="47">
        <v>547965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547965</v>
      </c>
      <c r="P106" s="48">
        <f t="shared" si="13"/>
        <v>1.8517273191155748</v>
      </c>
      <c r="Q106" s="9"/>
    </row>
    <row r="107" spans="1:17">
      <c r="A107" s="12"/>
      <c r="B107" s="25">
        <v>348.93099999999998</v>
      </c>
      <c r="C107" s="20" t="s">
        <v>219</v>
      </c>
      <c r="D107" s="47">
        <v>0</v>
      </c>
      <c r="E107" s="47">
        <v>105480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105480</v>
      </c>
      <c r="P107" s="48">
        <f t="shared" si="13"/>
        <v>0.35644648402783174</v>
      </c>
      <c r="Q107" s="9"/>
    </row>
    <row r="108" spans="1:17">
      <c r="A108" s="12"/>
      <c r="B108" s="25">
        <v>348.93299999999999</v>
      </c>
      <c r="C108" s="20" t="s">
        <v>262</v>
      </c>
      <c r="D108" s="47">
        <v>0</v>
      </c>
      <c r="E108" s="47">
        <v>2402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2402</v>
      </c>
      <c r="P108" s="48">
        <f t="shared" si="13"/>
        <v>8.1170312346876359E-3</v>
      </c>
      <c r="Q108" s="9"/>
    </row>
    <row r="109" spans="1:17">
      <c r="A109" s="12"/>
      <c r="B109" s="25">
        <v>348.99</v>
      </c>
      <c r="C109" s="20" t="s">
        <v>220</v>
      </c>
      <c r="D109" s="47">
        <v>0</v>
      </c>
      <c r="E109" s="47">
        <v>34728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34728</v>
      </c>
      <c r="P109" s="48">
        <f t="shared" si="13"/>
        <v>0.11735564559460127</v>
      </c>
      <c r="Q109" s="9"/>
    </row>
    <row r="110" spans="1:17">
      <c r="A110" s="12"/>
      <c r="B110" s="25">
        <v>349</v>
      </c>
      <c r="C110" s="20" t="s">
        <v>303</v>
      </c>
      <c r="D110" s="47">
        <v>58965</v>
      </c>
      <c r="E110" s="47">
        <v>2493829</v>
      </c>
      <c r="F110" s="47">
        <v>0</v>
      </c>
      <c r="G110" s="47">
        <v>4262744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0"/>
        <v>6815538</v>
      </c>
      <c r="P110" s="48">
        <f t="shared" si="13"/>
        <v>23.031613167027686</v>
      </c>
      <c r="Q110" s="9"/>
    </row>
    <row r="111" spans="1:17" ht="15.75">
      <c r="A111" s="29" t="s">
        <v>66</v>
      </c>
      <c r="B111" s="30"/>
      <c r="C111" s="31"/>
      <c r="D111" s="32">
        <f t="shared" ref="D111:N111" si="15">SUM(D112:D117)</f>
        <v>157269</v>
      </c>
      <c r="E111" s="32">
        <f t="shared" si="15"/>
        <v>517210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0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 t="shared" si="15"/>
        <v>0</v>
      </c>
      <c r="O111" s="32">
        <f t="shared" ref="O111:O119" si="16">SUM(D111:N111)</f>
        <v>674479</v>
      </c>
      <c r="P111" s="46">
        <f t="shared" si="13"/>
        <v>2.279253584571558</v>
      </c>
      <c r="Q111" s="10"/>
    </row>
    <row r="112" spans="1:17">
      <c r="A112" s="13"/>
      <c r="B112" s="40">
        <v>351.1</v>
      </c>
      <c r="C112" s="21" t="s">
        <v>113</v>
      </c>
      <c r="D112" s="47">
        <v>0</v>
      </c>
      <c r="E112" s="47">
        <v>140859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140859</v>
      </c>
      <c r="P112" s="48">
        <f t="shared" si="13"/>
        <v>0.47600204108528965</v>
      </c>
      <c r="Q112" s="9"/>
    </row>
    <row r="113" spans="1:17">
      <c r="A113" s="13"/>
      <c r="B113" s="40">
        <v>351.3</v>
      </c>
      <c r="C113" s="21" t="s">
        <v>117</v>
      </c>
      <c r="D113" s="47">
        <v>0</v>
      </c>
      <c r="E113" s="47">
        <v>343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343</v>
      </c>
      <c r="P113" s="48">
        <f t="shared" si="13"/>
        <v>1.1590931363438216E-3</v>
      </c>
      <c r="Q113" s="9"/>
    </row>
    <row r="114" spans="1:17">
      <c r="A114" s="13"/>
      <c r="B114" s="40">
        <v>351.5</v>
      </c>
      <c r="C114" s="21" t="s">
        <v>154</v>
      </c>
      <c r="D114" s="47">
        <v>0</v>
      </c>
      <c r="E114" s="47">
        <v>243758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243758</v>
      </c>
      <c r="P114" s="48">
        <f t="shared" si="13"/>
        <v>0.82372660270815523</v>
      </c>
      <c r="Q114" s="9"/>
    </row>
    <row r="115" spans="1:17">
      <c r="A115" s="13"/>
      <c r="B115" s="40">
        <v>351.7</v>
      </c>
      <c r="C115" s="21" t="s">
        <v>221</v>
      </c>
      <c r="D115" s="47">
        <v>157269</v>
      </c>
      <c r="E115" s="47">
        <v>14213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171482</v>
      </c>
      <c r="P115" s="48">
        <f t="shared" si="13"/>
        <v>0.5794857411268548</v>
      </c>
      <c r="Q115" s="9"/>
    </row>
    <row r="116" spans="1:17">
      <c r="A116" s="13"/>
      <c r="B116" s="40">
        <v>354</v>
      </c>
      <c r="C116" s="21" t="s">
        <v>118</v>
      </c>
      <c r="D116" s="47">
        <v>0</v>
      </c>
      <c r="E116" s="47">
        <v>78274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78274</v>
      </c>
      <c r="P116" s="48">
        <f t="shared" si="13"/>
        <v>0.2645097847060533</v>
      </c>
      <c r="Q116" s="9"/>
    </row>
    <row r="117" spans="1:17">
      <c r="A117" s="13"/>
      <c r="B117" s="40">
        <v>359</v>
      </c>
      <c r="C117" s="21" t="s">
        <v>119</v>
      </c>
      <c r="D117" s="47">
        <v>0</v>
      </c>
      <c r="E117" s="47">
        <v>39763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39763</v>
      </c>
      <c r="P117" s="48">
        <f t="shared" si="13"/>
        <v>0.13437032180886116</v>
      </c>
      <c r="Q117" s="9"/>
    </row>
    <row r="118" spans="1:17" ht="15.75">
      <c r="A118" s="29" t="s">
        <v>5</v>
      </c>
      <c r="B118" s="30"/>
      <c r="C118" s="31"/>
      <c r="D118" s="32">
        <f t="shared" ref="D118:N118" si="17">SUM(D119:D127)</f>
        <v>4249894</v>
      </c>
      <c r="E118" s="32">
        <f t="shared" si="17"/>
        <v>4766682</v>
      </c>
      <c r="F118" s="32">
        <f t="shared" si="17"/>
        <v>-127443</v>
      </c>
      <c r="G118" s="32">
        <f t="shared" si="17"/>
        <v>-230133</v>
      </c>
      <c r="H118" s="32">
        <f t="shared" si="17"/>
        <v>0</v>
      </c>
      <c r="I118" s="32">
        <f t="shared" si="17"/>
        <v>-33206</v>
      </c>
      <c r="J118" s="32">
        <f t="shared" si="17"/>
        <v>-37140</v>
      </c>
      <c r="K118" s="32">
        <f t="shared" si="17"/>
        <v>0</v>
      </c>
      <c r="L118" s="32">
        <f t="shared" si="17"/>
        <v>0</v>
      </c>
      <c r="M118" s="32">
        <f t="shared" si="17"/>
        <v>96697227</v>
      </c>
      <c r="N118" s="32">
        <f t="shared" si="17"/>
        <v>211418</v>
      </c>
      <c r="O118" s="32">
        <f t="shared" si="16"/>
        <v>105497299</v>
      </c>
      <c r="P118" s="46">
        <f t="shared" si="13"/>
        <v>356.5049421974108</v>
      </c>
      <c r="Q118" s="10"/>
    </row>
    <row r="119" spans="1:17">
      <c r="A119" s="12"/>
      <c r="B119" s="25">
        <v>361.1</v>
      </c>
      <c r="C119" s="20" t="s">
        <v>121</v>
      </c>
      <c r="D119" s="47">
        <v>490601</v>
      </c>
      <c r="E119" s="47">
        <v>725139</v>
      </c>
      <c r="F119" s="47">
        <v>0</v>
      </c>
      <c r="G119" s="47">
        <v>370729</v>
      </c>
      <c r="H119" s="47">
        <v>0</v>
      </c>
      <c r="I119" s="47">
        <v>67814</v>
      </c>
      <c r="J119" s="47">
        <v>47126</v>
      </c>
      <c r="K119" s="47">
        <v>0</v>
      </c>
      <c r="L119" s="47">
        <v>0</v>
      </c>
      <c r="M119" s="47">
        <v>77850</v>
      </c>
      <c r="N119" s="47">
        <v>1369</v>
      </c>
      <c r="O119" s="47">
        <f t="shared" si="16"/>
        <v>1780628</v>
      </c>
      <c r="P119" s="48">
        <f t="shared" si="13"/>
        <v>6.0172410879930789</v>
      </c>
      <c r="Q119" s="9"/>
    </row>
    <row r="120" spans="1:17">
      <c r="A120" s="12"/>
      <c r="B120" s="25">
        <v>361.3</v>
      </c>
      <c r="C120" s="20" t="s">
        <v>122</v>
      </c>
      <c r="D120" s="47">
        <v>-58574</v>
      </c>
      <c r="E120" s="47">
        <v>-398150</v>
      </c>
      <c r="F120" s="47">
        <v>-127443</v>
      </c>
      <c r="G120" s="47">
        <v>-600862</v>
      </c>
      <c r="H120" s="47">
        <v>0</v>
      </c>
      <c r="I120" s="47">
        <v>-31109</v>
      </c>
      <c r="J120" s="47">
        <v>-94707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ref="O120:O127" si="18">SUM(D120:N120)</f>
        <v>-1310845</v>
      </c>
      <c r="P120" s="48">
        <f t="shared" si="13"/>
        <v>-4.4297126597977163</v>
      </c>
      <c r="Q120" s="9"/>
    </row>
    <row r="121" spans="1:17">
      <c r="A121" s="12"/>
      <c r="B121" s="25">
        <v>362</v>
      </c>
      <c r="C121" s="20" t="s">
        <v>123</v>
      </c>
      <c r="D121" s="47">
        <v>121</v>
      </c>
      <c r="E121" s="47">
        <v>1844999</v>
      </c>
      <c r="F121" s="47">
        <v>0</v>
      </c>
      <c r="G121" s="47">
        <v>0</v>
      </c>
      <c r="H121" s="47">
        <v>0</v>
      </c>
      <c r="I121" s="47">
        <v>49565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1894685</v>
      </c>
      <c r="P121" s="48">
        <f t="shared" si="13"/>
        <v>6.4026716589900685</v>
      </c>
      <c r="Q121" s="9"/>
    </row>
    <row r="122" spans="1:17">
      <c r="A122" s="12"/>
      <c r="B122" s="25">
        <v>364</v>
      </c>
      <c r="C122" s="20" t="s">
        <v>223</v>
      </c>
      <c r="D122" s="47">
        <v>1763409</v>
      </c>
      <c r="E122" s="47">
        <v>0</v>
      </c>
      <c r="F122" s="47">
        <v>0</v>
      </c>
      <c r="G122" s="47">
        <v>0</v>
      </c>
      <c r="H122" s="47">
        <v>0</v>
      </c>
      <c r="I122" s="47">
        <v>-119477</v>
      </c>
      <c r="J122" s="47">
        <v>0</v>
      </c>
      <c r="K122" s="47">
        <v>0</v>
      </c>
      <c r="L122" s="47">
        <v>0</v>
      </c>
      <c r="M122" s="47">
        <v>0</v>
      </c>
      <c r="N122" s="47">
        <v>200570</v>
      </c>
      <c r="O122" s="47">
        <f t="shared" si="18"/>
        <v>1844502</v>
      </c>
      <c r="P122" s="48">
        <f t="shared" si="13"/>
        <v>6.2330892366543775</v>
      </c>
      <c r="Q122" s="9"/>
    </row>
    <row r="123" spans="1:17">
      <c r="A123" s="12"/>
      <c r="B123" s="25">
        <v>365</v>
      </c>
      <c r="C123" s="20" t="s">
        <v>224</v>
      </c>
      <c r="D123" s="47">
        <v>56237</v>
      </c>
      <c r="E123" s="47">
        <v>1236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5000</v>
      </c>
      <c r="O123" s="47">
        <f t="shared" si="18"/>
        <v>62473</v>
      </c>
      <c r="P123" s="48">
        <f t="shared" si="13"/>
        <v>0.21111377698777714</v>
      </c>
      <c r="Q123" s="9"/>
    </row>
    <row r="124" spans="1:17">
      <c r="A124" s="12"/>
      <c r="B124" s="25">
        <v>366</v>
      </c>
      <c r="C124" s="20" t="s">
        <v>126</v>
      </c>
      <c r="D124" s="47">
        <v>0</v>
      </c>
      <c r="E124" s="47">
        <v>1933573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1933573</v>
      </c>
      <c r="P124" s="48">
        <f t="shared" si="13"/>
        <v>6.5340851105531543</v>
      </c>
      <c r="Q124" s="9"/>
    </row>
    <row r="125" spans="1:17">
      <c r="A125" s="12"/>
      <c r="B125" s="25">
        <v>367</v>
      </c>
      <c r="C125" s="20" t="s">
        <v>151</v>
      </c>
      <c r="D125" s="47">
        <v>165207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165207</v>
      </c>
      <c r="P125" s="48">
        <f t="shared" si="13"/>
        <v>0.5582807573642965</v>
      </c>
      <c r="Q125" s="9"/>
    </row>
    <row r="126" spans="1:17">
      <c r="A126" s="12"/>
      <c r="B126" s="25">
        <v>369.3</v>
      </c>
      <c r="C126" s="20" t="s">
        <v>173</v>
      </c>
      <c r="D126" s="47">
        <v>1588631</v>
      </c>
      <c r="E126" s="47">
        <v>10063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1598694</v>
      </c>
      <c r="P126" s="48">
        <f t="shared" si="13"/>
        <v>5.4024351093704066</v>
      </c>
      <c r="Q126" s="9"/>
    </row>
    <row r="127" spans="1:17">
      <c r="A127" s="12"/>
      <c r="B127" s="25">
        <v>369.9</v>
      </c>
      <c r="C127" s="20" t="s">
        <v>127</v>
      </c>
      <c r="D127" s="47">
        <v>244262</v>
      </c>
      <c r="E127" s="47">
        <v>649822</v>
      </c>
      <c r="F127" s="47">
        <v>0</v>
      </c>
      <c r="G127" s="47">
        <v>0</v>
      </c>
      <c r="H127" s="47">
        <v>0</v>
      </c>
      <c r="I127" s="47">
        <v>1</v>
      </c>
      <c r="J127" s="47">
        <v>10441</v>
      </c>
      <c r="K127" s="47">
        <v>0</v>
      </c>
      <c r="L127" s="47">
        <v>0</v>
      </c>
      <c r="M127" s="47">
        <v>96619377</v>
      </c>
      <c r="N127" s="47">
        <v>4479</v>
      </c>
      <c r="O127" s="47">
        <f t="shared" si="18"/>
        <v>97528382</v>
      </c>
      <c r="P127" s="48">
        <f t="shared" si="13"/>
        <v>329.57573811929535</v>
      </c>
      <c r="Q127" s="9"/>
    </row>
    <row r="128" spans="1:17" ht="15.75">
      <c r="A128" s="29" t="s">
        <v>67</v>
      </c>
      <c r="B128" s="30"/>
      <c r="C128" s="31"/>
      <c r="D128" s="32">
        <f t="shared" ref="D128:N128" si="19">SUM(D129:D131)</f>
        <v>90537363</v>
      </c>
      <c r="E128" s="32">
        <f t="shared" si="19"/>
        <v>32698694</v>
      </c>
      <c r="F128" s="32">
        <f t="shared" si="19"/>
        <v>3621554</v>
      </c>
      <c r="G128" s="32">
        <f t="shared" si="19"/>
        <v>34638323</v>
      </c>
      <c r="H128" s="32">
        <f t="shared" si="19"/>
        <v>0</v>
      </c>
      <c r="I128" s="32">
        <f t="shared" si="19"/>
        <v>3666301</v>
      </c>
      <c r="J128" s="32">
        <f t="shared" si="19"/>
        <v>239908</v>
      </c>
      <c r="K128" s="32">
        <f t="shared" si="19"/>
        <v>0</v>
      </c>
      <c r="L128" s="32">
        <f t="shared" si="19"/>
        <v>0</v>
      </c>
      <c r="M128" s="32">
        <f t="shared" si="19"/>
        <v>0</v>
      </c>
      <c r="N128" s="32">
        <f t="shared" si="19"/>
        <v>0</v>
      </c>
      <c r="O128" s="32">
        <f>SUM(D128:N128)</f>
        <v>165402143</v>
      </c>
      <c r="P128" s="46">
        <f t="shared" si="13"/>
        <v>558.94020025614941</v>
      </c>
      <c r="Q128" s="9"/>
    </row>
    <row r="129" spans="1:120">
      <c r="A129" s="12"/>
      <c r="B129" s="25">
        <v>381</v>
      </c>
      <c r="C129" s="20" t="s">
        <v>128</v>
      </c>
      <c r="D129" s="47">
        <v>90500709</v>
      </c>
      <c r="E129" s="47">
        <v>32698694</v>
      </c>
      <c r="F129" s="47">
        <v>3600104</v>
      </c>
      <c r="G129" s="47">
        <v>19432587</v>
      </c>
      <c r="H129" s="47">
        <v>0</v>
      </c>
      <c r="I129" s="47">
        <v>3666301</v>
      </c>
      <c r="J129" s="47">
        <v>239908</v>
      </c>
      <c r="K129" s="47">
        <v>0</v>
      </c>
      <c r="L129" s="47">
        <v>0</v>
      </c>
      <c r="M129" s="47">
        <v>0</v>
      </c>
      <c r="N129" s="47">
        <v>0</v>
      </c>
      <c r="O129" s="47">
        <f>SUM(D129:N129)</f>
        <v>150138303</v>
      </c>
      <c r="P129" s="48">
        <f t="shared" si="13"/>
        <v>507.3594067335539</v>
      </c>
      <c r="Q129" s="9"/>
    </row>
    <row r="130" spans="1:120">
      <c r="A130" s="12"/>
      <c r="B130" s="25">
        <v>383</v>
      </c>
      <c r="C130" s="20" t="s">
        <v>155</v>
      </c>
      <c r="D130" s="47">
        <v>36654</v>
      </c>
      <c r="E130" s="47">
        <v>0</v>
      </c>
      <c r="F130" s="47">
        <v>0</v>
      </c>
      <c r="G130" s="47">
        <v>769869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806523</v>
      </c>
      <c r="P130" s="48">
        <f t="shared" si="13"/>
        <v>2.7254672699808395</v>
      </c>
      <c r="Q130" s="9"/>
    </row>
    <row r="131" spans="1:120" ht="15.75" thickBot="1">
      <c r="A131" s="12"/>
      <c r="B131" s="25">
        <v>384</v>
      </c>
      <c r="C131" s="20" t="s">
        <v>258</v>
      </c>
      <c r="D131" s="47">
        <v>0</v>
      </c>
      <c r="E131" s="47">
        <v>0</v>
      </c>
      <c r="F131" s="47">
        <v>21450</v>
      </c>
      <c r="G131" s="47">
        <v>14435867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>SUM(D131:N131)</f>
        <v>14457317</v>
      </c>
      <c r="P131" s="48">
        <f t="shared" si="13"/>
        <v>48.855326252614717</v>
      </c>
      <c r="Q131" s="9"/>
    </row>
    <row r="132" spans="1:120" ht="16.5" thickBot="1">
      <c r="A132" s="14" t="s">
        <v>97</v>
      </c>
      <c r="B132" s="23"/>
      <c r="C132" s="22"/>
      <c r="D132" s="15">
        <f t="shared" ref="D132:N132" si="20">SUM(D5,D19,D25,D59,D111,D118,D128)</f>
        <v>193063007</v>
      </c>
      <c r="E132" s="15">
        <f t="shared" si="20"/>
        <v>293280361</v>
      </c>
      <c r="F132" s="15">
        <f t="shared" si="20"/>
        <v>3624111</v>
      </c>
      <c r="G132" s="15">
        <f t="shared" si="20"/>
        <v>44750065</v>
      </c>
      <c r="H132" s="15">
        <f t="shared" si="20"/>
        <v>0</v>
      </c>
      <c r="I132" s="15">
        <f t="shared" si="20"/>
        <v>15439061</v>
      </c>
      <c r="J132" s="15">
        <f t="shared" si="20"/>
        <v>7101189</v>
      </c>
      <c r="K132" s="15">
        <f t="shared" si="20"/>
        <v>0</v>
      </c>
      <c r="L132" s="15">
        <f t="shared" si="20"/>
        <v>0</v>
      </c>
      <c r="M132" s="15">
        <f t="shared" si="20"/>
        <v>457275638</v>
      </c>
      <c r="N132" s="15">
        <f t="shared" si="20"/>
        <v>271719</v>
      </c>
      <c r="O132" s="15">
        <f>SUM(D132:N132)</f>
        <v>1014805151</v>
      </c>
      <c r="P132" s="38">
        <f t="shared" si="13"/>
        <v>3429.3110357156133</v>
      </c>
      <c r="Q132" s="6"/>
      <c r="R132" s="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</row>
    <row r="133" spans="1:120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9"/>
    </row>
    <row r="134" spans="1:120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3"/>
      <c r="M134" s="49" t="s">
        <v>282</v>
      </c>
      <c r="N134" s="49"/>
      <c r="O134" s="49"/>
      <c r="P134" s="44">
        <v>295921</v>
      </c>
    </row>
    <row r="135" spans="1:120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2"/>
    </row>
    <row r="136" spans="1:120" ht="15.75" customHeight="1" thickBot="1">
      <c r="A136" s="53" t="s">
        <v>158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5"/>
    </row>
  </sheetData>
  <mergeCells count="10">
    <mergeCell ref="M134:O134"/>
    <mergeCell ref="A135:P135"/>
    <mergeCell ref="A136:P1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59118844</v>
      </c>
      <c r="E5" s="27">
        <f t="shared" si="0"/>
        <v>118152108</v>
      </c>
      <c r="F5" s="27">
        <f t="shared" si="0"/>
        <v>0</v>
      </c>
      <c r="G5" s="27">
        <f t="shared" si="0"/>
        <v>4981418</v>
      </c>
      <c r="H5" s="27">
        <f t="shared" si="0"/>
        <v>0</v>
      </c>
      <c r="I5" s="27">
        <f t="shared" si="0"/>
        <v>1529506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183781876</v>
      </c>
      <c r="O5" s="33">
        <f t="shared" ref="O5:O36" si="1">(N5/O$135)</f>
        <v>613.66175154599239</v>
      </c>
      <c r="P5" s="6"/>
    </row>
    <row r="6" spans="1:133">
      <c r="A6" s="12"/>
      <c r="B6" s="25">
        <v>311</v>
      </c>
      <c r="C6" s="20" t="s">
        <v>3</v>
      </c>
      <c r="D6" s="47">
        <v>56235761</v>
      </c>
      <c r="E6" s="47">
        <v>93493705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149729466</v>
      </c>
      <c r="O6" s="48">
        <f t="shared" si="1"/>
        <v>499.95814801458511</v>
      </c>
      <c r="P6" s="9"/>
    </row>
    <row r="7" spans="1:133">
      <c r="A7" s="12"/>
      <c r="B7" s="25">
        <v>312.10000000000002</v>
      </c>
      <c r="C7" s="20" t="s">
        <v>12</v>
      </c>
      <c r="D7" s="47">
        <v>48700</v>
      </c>
      <c r="E7" s="47">
        <v>4723874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4772574</v>
      </c>
      <c r="O7" s="48">
        <f t="shared" si="1"/>
        <v>15.935989902632528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1312790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1312790</v>
      </c>
      <c r="O8" s="48">
        <f t="shared" si="1"/>
        <v>4.3835062974983643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3384518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3384518</v>
      </c>
      <c r="O9" s="48">
        <f t="shared" si="1"/>
        <v>11.301164669898892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2696239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2696239</v>
      </c>
      <c r="O10" s="48">
        <f t="shared" si="1"/>
        <v>9.0029484045892261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4981418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4981418</v>
      </c>
      <c r="O11" s="48">
        <f t="shared" si="1"/>
        <v>16.633336004594568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7398484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7398484</v>
      </c>
      <c r="O12" s="48">
        <f t="shared" si="1"/>
        <v>24.704104392889104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1158679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1158679</v>
      </c>
      <c r="O13" s="48">
        <f t="shared" si="1"/>
        <v>3.8689178720732995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527540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527540</v>
      </c>
      <c r="O14" s="48">
        <f t="shared" si="1"/>
        <v>1.7614964405444031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772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772</v>
      </c>
      <c r="O15" s="48">
        <f t="shared" si="1"/>
        <v>2.5777670927328339E-3</v>
      </c>
      <c r="P15" s="9"/>
    </row>
    <row r="16" spans="1:133">
      <c r="A16" s="12"/>
      <c r="B16" s="25">
        <v>314.89999999999998</v>
      </c>
      <c r="C16" s="20" t="s">
        <v>20</v>
      </c>
      <c r="D16" s="47">
        <v>0</v>
      </c>
      <c r="E16" s="47">
        <v>-28460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-28460</v>
      </c>
      <c r="O16" s="48">
        <f t="shared" si="1"/>
        <v>-9.5030118470435812E-2</v>
      </c>
      <c r="P16" s="9"/>
    </row>
    <row r="17" spans="1:16">
      <c r="A17" s="12"/>
      <c r="B17" s="25">
        <v>315</v>
      </c>
      <c r="C17" s="20" t="s">
        <v>176</v>
      </c>
      <c r="D17" s="47">
        <v>2834383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2834383</v>
      </c>
      <c r="O17" s="48">
        <f t="shared" si="1"/>
        <v>9.4642217948204248</v>
      </c>
      <c r="P17" s="9"/>
    </row>
    <row r="18" spans="1:16">
      <c r="A18" s="12"/>
      <c r="B18" s="25">
        <v>319</v>
      </c>
      <c r="C18" s="20" t="s">
        <v>23</v>
      </c>
      <c r="D18" s="47">
        <v>0</v>
      </c>
      <c r="E18" s="47">
        <v>3483967</v>
      </c>
      <c r="F18" s="47">
        <v>0</v>
      </c>
      <c r="G18" s="47">
        <v>0</v>
      </c>
      <c r="H18" s="47">
        <v>0</v>
      </c>
      <c r="I18" s="47">
        <v>1529506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5013473</v>
      </c>
      <c r="O18" s="48">
        <f t="shared" si="1"/>
        <v>16.740370103244246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SUM(D20:D24)</f>
        <v>0</v>
      </c>
      <c r="E19" s="32">
        <f t="shared" si="3"/>
        <v>11991055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316389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5">
        <f t="shared" ref="N19:N27" si="4">SUM(D19:M19)</f>
        <v>12307444</v>
      </c>
      <c r="O19" s="46">
        <f t="shared" si="1"/>
        <v>41.095497589186735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2068679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2068679</v>
      </c>
      <c r="O20" s="48">
        <f t="shared" si="1"/>
        <v>6.9074775280148524</v>
      </c>
      <c r="P20" s="9"/>
    </row>
    <row r="21" spans="1:16">
      <c r="A21" s="12"/>
      <c r="B21" s="25">
        <v>323.7</v>
      </c>
      <c r="C21" s="20" t="s">
        <v>25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316389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316389</v>
      </c>
      <c r="O21" s="48">
        <f t="shared" si="1"/>
        <v>1.0564470889930682</v>
      </c>
      <c r="P21" s="9"/>
    </row>
    <row r="22" spans="1:16">
      <c r="A22" s="12"/>
      <c r="B22" s="25">
        <v>325.10000000000002</v>
      </c>
      <c r="C22" s="20" t="s">
        <v>168</v>
      </c>
      <c r="D22" s="47">
        <v>0</v>
      </c>
      <c r="E22" s="47">
        <v>106505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106505</v>
      </c>
      <c r="O22" s="48">
        <f t="shared" si="1"/>
        <v>0.35562834742423638</v>
      </c>
      <c r="P22" s="9"/>
    </row>
    <row r="23" spans="1:16">
      <c r="A23" s="12"/>
      <c r="B23" s="25">
        <v>325.2</v>
      </c>
      <c r="C23" s="20" t="s">
        <v>144</v>
      </c>
      <c r="D23" s="47">
        <v>0</v>
      </c>
      <c r="E23" s="47">
        <v>8453433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8453433</v>
      </c>
      <c r="O23" s="48">
        <f t="shared" si="1"/>
        <v>28.226659854950515</v>
      </c>
      <c r="P23" s="9"/>
    </row>
    <row r="24" spans="1:16">
      <c r="A24" s="12"/>
      <c r="B24" s="25">
        <v>329</v>
      </c>
      <c r="C24" s="20" t="s">
        <v>28</v>
      </c>
      <c r="D24" s="47">
        <v>0</v>
      </c>
      <c r="E24" s="47">
        <v>1362438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1362438</v>
      </c>
      <c r="O24" s="48">
        <f t="shared" si="1"/>
        <v>4.5492847698040633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SUM(D26:D59)</f>
        <v>22496120</v>
      </c>
      <c r="E25" s="32">
        <f t="shared" si="5"/>
        <v>48506416</v>
      </c>
      <c r="F25" s="32">
        <f t="shared" si="5"/>
        <v>0</v>
      </c>
      <c r="G25" s="32">
        <f t="shared" si="5"/>
        <v>402221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5">
        <f t="shared" si="4"/>
        <v>71404757</v>
      </c>
      <c r="O25" s="46">
        <f t="shared" si="1"/>
        <v>238.42594929946173</v>
      </c>
      <c r="P25" s="10"/>
    </row>
    <row r="26" spans="1:16">
      <c r="A26" s="12"/>
      <c r="B26" s="25">
        <v>331.1</v>
      </c>
      <c r="C26" s="20" t="s">
        <v>29</v>
      </c>
      <c r="D26" s="47">
        <v>16432</v>
      </c>
      <c r="E26" s="47">
        <v>407142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423574</v>
      </c>
      <c r="O26" s="48">
        <f t="shared" si="1"/>
        <v>1.414346008467898</v>
      </c>
      <c r="P26" s="9"/>
    </row>
    <row r="27" spans="1:16">
      <c r="A27" s="12"/>
      <c r="B27" s="25">
        <v>331.2</v>
      </c>
      <c r="C27" s="20" t="s">
        <v>30</v>
      </c>
      <c r="D27" s="47">
        <v>0</v>
      </c>
      <c r="E27" s="47">
        <v>1107061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1107061</v>
      </c>
      <c r="O27" s="48">
        <f t="shared" si="1"/>
        <v>3.6965614189739684</v>
      </c>
      <c r="P27" s="9"/>
    </row>
    <row r="28" spans="1:16">
      <c r="A28" s="12"/>
      <c r="B28" s="25">
        <v>331.35</v>
      </c>
      <c r="C28" s="20" t="s">
        <v>275</v>
      </c>
      <c r="D28" s="47">
        <v>0</v>
      </c>
      <c r="E28" s="47">
        <v>5928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7" si="6">SUM(D28:M28)</f>
        <v>5928</v>
      </c>
      <c r="O28" s="48">
        <f t="shared" si="1"/>
        <v>1.9794045758704974E-2</v>
      </c>
      <c r="P28" s="9"/>
    </row>
    <row r="29" spans="1:16">
      <c r="A29" s="12"/>
      <c r="B29" s="25">
        <v>331.39</v>
      </c>
      <c r="C29" s="20" t="s">
        <v>35</v>
      </c>
      <c r="D29" s="47">
        <v>1345371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1345371</v>
      </c>
      <c r="O29" s="48">
        <f t="shared" si="1"/>
        <v>4.4922967504107065</v>
      </c>
      <c r="P29" s="9"/>
    </row>
    <row r="30" spans="1:16">
      <c r="A30" s="12"/>
      <c r="B30" s="25">
        <v>331.41</v>
      </c>
      <c r="C30" s="20" t="s">
        <v>270</v>
      </c>
      <c r="D30" s="47">
        <v>0</v>
      </c>
      <c r="E30" s="47">
        <v>619704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619704</v>
      </c>
      <c r="O30" s="48">
        <f t="shared" si="1"/>
        <v>2.0692390912369274</v>
      </c>
      <c r="P30" s="9"/>
    </row>
    <row r="31" spans="1:16">
      <c r="A31" s="12"/>
      <c r="B31" s="25">
        <v>331.5</v>
      </c>
      <c r="C31" s="20" t="s">
        <v>32</v>
      </c>
      <c r="D31" s="47">
        <v>0</v>
      </c>
      <c r="E31" s="47">
        <v>36710633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36710633</v>
      </c>
      <c r="O31" s="48">
        <f t="shared" si="1"/>
        <v>122.57961360206221</v>
      </c>
      <c r="P31" s="9"/>
    </row>
    <row r="32" spans="1:16">
      <c r="A32" s="12"/>
      <c r="B32" s="25">
        <v>331.65</v>
      </c>
      <c r="C32" s="20" t="s">
        <v>37</v>
      </c>
      <c r="D32" s="47">
        <v>2542</v>
      </c>
      <c r="E32" s="47">
        <v>204461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207003</v>
      </c>
      <c r="O32" s="48">
        <f t="shared" si="1"/>
        <v>0.69119886204271341</v>
      </c>
      <c r="P32" s="9"/>
    </row>
    <row r="33" spans="1:16">
      <c r="A33" s="12"/>
      <c r="B33" s="25">
        <v>331.7</v>
      </c>
      <c r="C33" s="20" t="s">
        <v>33</v>
      </c>
      <c r="D33" s="47">
        <v>0</v>
      </c>
      <c r="E33" s="47">
        <v>12924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12924</v>
      </c>
      <c r="O33" s="48">
        <f t="shared" si="1"/>
        <v>4.3154225267460031E-2</v>
      </c>
      <c r="P33" s="9"/>
    </row>
    <row r="34" spans="1:16">
      <c r="A34" s="12"/>
      <c r="B34" s="25">
        <v>331.9</v>
      </c>
      <c r="C34" s="20" t="s">
        <v>276</v>
      </c>
      <c r="D34" s="47">
        <v>0</v>
      </c>
      <c r="E34" s="47">
        <v>22175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22175</v>
      </c>
      <c r="O34" s="48">
        <f t="shared" si="1"/>
        <v>7.4044022385169161E-2</v>
      </c>
      <c r="P34" s="9"/>
    </row>
    <row r="35" spans="1:16">
      <c r="A35" s="12"/>
      <c r="B35" s="25">
        <v>333</v>
      </c>
      <c r="C35" s="20" t="s">
        <v>4</v>
      </c>
      <c r="D35" s="47">
        <v>244621</v>
      </c>
      <c r="E35" s="47">
        <v>48503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293124</v>
      </c>
      <c r="O35" s="48">
        <f t="shared" si="1"/>
        <v>0.97876347317385903</v>
      </c>
      <c r="P35" s="9"/>
    </row>
    <row r="36" spans="1:16">
      <c r="A36" s="12"/>
      <c r="B36" s="25">
        <v>334.1</v>
      </c>
      <c r="C36" s="20" t="s">
        <v>162</v>
      </c>
      <c r="D36" s="47">
        <v>0</v>
      </c>
      <c r="E36" s="47">
        <v>13200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13200</v>
      </c>
      <c r="O36" s="48">
        <f t="shared" si="1"/>
        <v>4.4075810393877472E-2</v>
      </c>
      <c r="P36" s="9"/>
    </row>
    <row r="37" spans="1:16">
      <c r="A37" s="12"/>
      <c r="B37" s="25">
        <v>334.2</v>
      </c>
      <c r="C37" s="20" t="s">
        <v>34</v>
      </c>
      <c r="D37" s="47">
        <v>0</v>
      </c>
      <c r="E37" s="47">
        <v>253983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253983</v>
      </c>
      <c r="O37" s="48">
        <f t="shared" ref="O37:O68" si="7">(N37/O$135)</f>
        <v>0.84806867812637732</v>
      </c>
      <c r="P37" s="9"/>
    </row>
    <row r="38" spans="1:16">
      <c r="A38" s="12"/>
      <c r="B38" s="25">
        <v>334.35</v>
      </c>
      <c r="C38" s="20" t="s">
        <v>163</v>
      </c>
      <c r="D38" s="47">
        <v>0</v>
      </c>
      <c r="E38" s="47">
        <v>894358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894358</v>
      </c>
      <c r="O38" s="48">
        <f t="shared" si="7"/>
        <v>2.9863298206248081</v>
      </c>
      <c r="P38" s="9"/>
    </row>
    <row r="39" spans="1:16">
      <c r="A39" s="12"/>
      <c r="B39" s="25">
        <v>334.36</v>
      </c>
      <c r="C39" s="20" t="s">
        <v>40</v>
      </c>
      <c r="D39" s="47">
        <v>0</v>
      </c>
      <c r="E39" s="47">
        <v>320860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4" si="8">SUM(D39:M39)</f>
        <v>320860</v>
      </c>
      <c r="O39" s="48">
        <f t="shared" si="7"/>
        <v>1.0713761002257216</v>
      </c>
      <c r="P39" s="9"/>
    </row>
    <row r="40" spans="1:16">
      <c r="A40" s="12"/>
      <c r="B40" s="25">
        <v>334.39</v>
      </c>
      <c r="C40" s="20" t="s">
        <v>41</v>
      </c>
      <c r="D40" s="47">
        <v>0</v>
      </c>
      <c r="E40" s="47">
        <v>365869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365869</v>
      </c>
      <c r="O40" s="48">
        <f t="shared" si="7"/>
        <v>1.2216645964392088</v>
      </c>
      <c r="P40" s="9"/>
    </row>
    <row r="41" spans="1:16">
      <c r="A41" s="12"/>
      <c r="B41" s="25">
        <v>334.61</v>
      </c>
      <c r="C41" s="20" t="s">
        <v>43</v>
      </c>
      <c r="D41" s="47">
        <v>0</v>
      </c>
      <c r="E41" s="47">
        <v>31173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31173</v>
      </c>
      <c r="O41" s="48">
        <f t="shared" si="7"/>
        <v>0.10408903313699563</v>
      </c>
      <c r="P41" s="9"/>
    </row>
    <row r="42" spans="1:16">
      <c r="A42" s="12"/>
      <c r="B42" s="25">
        <v>334.7</v>
      </c>
      <c r="C42" s="20" t="s">
        <v>44</v>
      </c>
      <c r="D42" s="47">
        <v>156627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156627</v>
      </c>
      <c r="O42" s="48">
        <f t="shared" si="7"/>
        <v>0.52298954201226111</v>
      </c>
      <c r="P42" s="9"/>
    </row>
    <row r="43" spans="1:16">
      <c r="A43" s="12"/>
      <c r="B43" s="25">
        <v>334.82</v>
      </c>
      <c r="C43" s="20" t="s">
        <v>230</v>
      </c>
      <c r="D43" s="47">
        <v>0</v>
      </c>
      <c r="E43" s="47">
        <v>1245867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1245867</v>
      </c>
      <c r="O43" s="48">
        <f t="shared" si="7"/>
        <v>4.1600452778779502</v>
      </c>
      <c r="P43" s="9"/>
    </row>
    <row r="44" spans="1:16">
      <c r="A44" s="12"/>
      <c r="B44" s="25">
        <v>335.12</v>
      </c>
      <c r="C44" s="20" t="s">
        <v>177</v>
      </c>
      <c r="D44" s="47">
        <v>5585564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5585564</v>
      </c>
      <c r="O44" s="48">
        <f t="shared" si="7"/>
        <v>18.650625742944531</v>
      </c>
      <c r="P44" s="9"/>
    </row>
    <row r="45" spans="1:16">
      <c r="A45" s="12"/>
      <c r="B45" s="25">
        <v>335.13</v>
      </c>
      <c r="C45" s="20" t="s">
        <v>178</v>
      </c>
      <c r="D45" s="47">
        <v>72233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72233</v>
      </c>
      <c r="O45" s="48">
        <f t="shared" si="7"/>
        <v>0.24119151607431449</v>
      </c>
      <c r="P45" s="9"/>
    </row>
    <row r="46" spans="1:16">
      <c r="A46" s="12"/>
      <c r="B46" s="25">
        <v>335.14</v>
      </c>
      <c r="C46" s="20" t="s">
        <v>179</v>
      </c>
      <c r="D46" s="47">
        <v>24687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24687</v>
      </c>
      <c r="O46" s="48">
        <f t="shared" si="7"/>
        <v>8.2431782666185838E-2</v>
      </c>
      <c r="P46" s="9"/>
    </row>
    <row r="47" spans="1:16">
      <c r="A47" s="12"/>
      <c r="B47" s="25">
        <v>335.15</v>
      </c>
      <c r="C47" s="20" t="s">
        <v>180</v>
      </c>
      <c r="D47" s="47">
        <v>108681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108681</v>
      </c>
      <c r="O47" s="48">
        <f t="shared" si="7"/>
        <v>0.36289417798613616</v>
      </c>
      <c r="P47" s="9"/>
    </row>
    <row r="48" spans="1:16">
      <c r="A48" s="12"/>
      <c r="B48" s="25">
        <v>335.16</v>
      </c>
      <c r="C48" s="20" t="s">
        <v>181</v>
      </c>
      <c r="D48" s="47">
        <v>223250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223250</v>
      </c>
      <c r="O48" s="48">
        <f t="shared" si="7"/>
        <v>0.74544883866917766</v>
      </c>
      <c r="P48" s="9"/>
    </row>
    <row r="49" spans="1:16">
      <c r="A49" s="12"/>
      <c r="B49" s="25">
        <v>335.18</v>
      </c>
      <c r="C49" s="20" t="s">
        <v>182</v>
      </c>
      <c r="D49" s="47">
        <v>12429991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12429991</v>
      </c>
      <c r="O49" s="48">
        <f t="shared" si="7"/>
        <v>41.50469140254571</v>
      </c>
      <c r="P49" s="9"/>
    </row>
    <row r="50" spans="1:16">
      <c r="A50" s="12"/>
      <c r="B50" s="25">
        <v>335.22</v>
      </c>
      <c r="C50" s="20" t="s">
        <v>52</v>
      </c>
      <c r="D50" s="47">
        <v>0</v>
      </c>
      <c r="E50" s="47">
        <v>1302729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1302729</v>
      </c>
      <c r="O50" s="48">
        <f t="shared" si="7"/>
        <v>4.3499118483792119</v>
      </c>
      <c r="P50" s="9"/>
    </row>
    <row r="51" spans="1:16">
      <c r="A51" s="12"/>
      <c r="B51" s="25">
        <v>335.29</v>
      </c>
      <c r="C51" s="20" t="s">
        <v>183</v>
      </c>
      <c r="D51" s="47">
        <v>0</v>
      </c>
      <c r="E51" s="47">
        <v>6409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6409</v>
      </c>
      <c r="O51" s="48">
        <f t="shared" si="7"/>
        <v>2.1400141576845506E-2</v>
      </c>
      <c r="P51" s="9"/>
    </row>
    <row r="52" spans="1:16">
      <c r="A52" s="12"/>
      <c r="B52" s="25">
        <v>335.42</v>
      </c>
      <c r="C52" s="20" t="s">
        <v>53</v>
      </c>
      <c r="D52" s="47">
        <v>0</v>
      </c>
      <c r="E52" s="47">
        <v>552775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552775</v>
      </c>
      <c r="O52" s="48">
        <f t="shared" si="7"/>
        <v>1.8457580371572437</v>
      </c>
      <c r="P52" s="9"/>
    </row>
    <row r="53" spans="1:16">
      <c r="A53" s="12"/>
      <c r="B53" s="25">
        <v>335.49</v>
      </c>
      <c r="C53" s="20" t="s">
        <v>54</v>
      </c>
      <c r="D53" s="47">
        <v>0</v>
      </c>
      <c r="E53" s="47">
        <v>3422967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3422967</v>
      </c>
      <c r="O53" s="48">
        <f t="shared" si="7"/>
        <v>11.429548823977241</v>
      </c>
      <c r="P53" s="9"/>
    </row>
    <row r="54" spans="1:16">
      <c r="A54" s="12"/>
      <c r="B54" s="25">
        <v>336</v>
      </c>
      <c r="C54" s="20" t="s">
        <v>277</v>
      </c>
      <c r="D54" s="47">
        <v>0</v>
      </c>
      <c r="E54" s="47">
        <v>500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500</v>
      </c>
      <c r="O54" s="48">
        <f t="shared" si="7"/>
        <v>1.6695382724953587E-3</v>
      </c>
      <c r="P54" s="9"/>
    </row>
    <row r="55" spans="1:16">
      <c r="A55" s="12"/>
      <c r="B55" s="25">
        <v>337.2</v>
      </c>
      <c r="C55" s="20" t="s">
        <v>56</v>
      </c>
      <c r="D55" s="47">
        <v>1041655</v>
      </c>
      <c r="E55" s="47">
        <v>180837</v>
      </c>
      <c r="F55" s="47">
        <v>0</v>
      </c>
      <c r="G55" s="47">
        <v>130000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1" si="9">SUM(D55:M55)</f>
        <v>1352492</v>
      </c>
      <c r="O55" s="48">
        <f t="shared" si="7"/>
        <v>4.516074314487585</v>
      </c>
      <c r="P55" s="9"/>
    </row>
    <row r="56" spans="1:16">
      <c r="A56" s="12"/>
      <c r="B56" s="25">
        <v>337.3</v>
      </c>
      <c r="C56" s="20" t="s">
        <v>57</v>
      </c>
      <c r="D56" s="47">
        <v>1426871</v>
      </c>
      <c r="E56" s="47">
        <v>0</v>
      </c>
      <c r="F56" s="47">
        <v>0</v>
      </c>
      <c r="G56" s="47">
        <v>272221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1699092</v>
      </c>
      <c r="O56" s="48">
        <f t="shared" si="7"/>
        <v>5.6733982449813682</v>
      </c>
      <c r="P56" s="9"/>
    </row>
    <row r="57" spans="1:16">
      <c r="A57" s="12"/>
      <c r="B57" s="25">
        <v>337.4</v>
      </c>
      <c r="C57" s="20" t="s">
        <v>58</v>
      </c>
      <c r="D57" s="47">
        <v>-169757</v>
      </c>
      <c r="E57" s="47">
        <v>546651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376894</v>
      </c>
      <c r="O57" s="48">
        <f t="shared" si="7"/>
        <v>1.2584779153477315</v>
      </c>
      <c r="P57" s="9"/>
    </row>
    <row r="58" spans="1:16">
      <c r="A58" s="12"/>
      <c r="B58" s="25">
        <v>337.5</v>
      </c>
      <c r="C58" s="20" t="s">
        <v>235</v>
      </c>
      <c r="D58" s="47">
        <v>-12648</v>
      </c>
      <c r="E58" s="47">
        <v>34759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22111</v>
      </c>
      <c r="O58" s="48">
        <f t="shared" si="7"/>
        <v>7.3830321486289749E-2</v>
      </c>
      <c r="P58" s="9"/>
    </row>
    <row r="59" spans="1:16">
      <c r="A59" s="12"/>
      <c r="B59" s="25">
        <v>337.7</v>
      </c>
      <c r="C59" s="20" t="s">
        <v>59</v>
      </c>
      <c r="D59" s="47">
        <v>0</v>
      </c>
      <c r="E59" s="47">
        <v>194948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194948</v>
      </c>
      <c r="O59" s="48">
        <f t="shared" si="7"/>
        <v>0.65094629429285034</v>
      </c>
      <c r="P59" s="9"/>
    </row>
    <row r="60" spans="1:16" ht="15.75">
      <c r="A60" s="29" t="s">
        <v>65</v>
      </c>
      <c r="B60" s="30"/>
      <c r="C60" s="31"/>
      <c r="D60" s="32">
        <f t="shared" ref="D60:M60" si="10">SUM(D61:D111)</f>
        <v>7760133</v>
      </c>
      <c r="E60" s="32">
        <f t="shared" si="10"/>
        <v>21079742</v>
      </c>
      <c r="F60" s="32">
        <f t="shared" si="10"/>
        <v>0</v>
      </c>
      <c r="G60" s="32">
        <f t="shared" si="10"/>
        <v>6808143</v>
      </c>
      <c r="H60" s="32">
        <f t="shared" si="10"/>
        <v>0</v>
      </c>
      <c r="I60" s="32">
        <f t="shared" si="10"/>
        <v>9491407</v>
      </c>
      <c r="J60" s="32">
        <f t="shared" si="10"/>
        <v>6578926</v>
      </c>
      <c r="K60" s="32">
        <f t="shared" si="10"/>
        <v>0</v>
      </c>
      <c r="L60" s="32">
        <f t="shared" si="10"/>
        <v>0</v>
      </c>
      <c r="M60" s="32">
        <f t="shared" si="10"/>
        <v>43024</v>
      </c>
      <c r="N60" s="32">
        <f t="shared" si="9"/>
        <v>51761375</v>
      </c>
      <c r="O60" s="46">
        <f t="shared" si="7"/>
        <v>172.83519319896888</v>
      </c>
      <c r="P60" s="10"/>
    </row>
    <row r="61" spans="1:16">
      <c r="A61" s="12"/>
      <c r="B61" s="25">
        <v>341.1</v>
      </c>
      <c r="C61" s="20" t="s">
        <v>184</v>
      </c>
      <c r="D61" s="47">
        <v>3738202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3738202</v>
      </c>
      <c r="O61" s="48">
        <f t="shared" si="7"/>
        <v>12.48214261863739</v>
      </c>
      <c r="P61" s="9"/>
    </row>
    <row r="62" spans="1:16">
      <c r="A62" s="12"/>
      <c r="B62" s="25">
        <v>341.15</v>
      </c>
      <c r="C62" s="20" t="s">
        <v>185</v>
      </c>
      <c r="D62" s="47">
        <v>0</v>
      </c>
      <c r="E62" s="47">
        <v>538218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11" si="11">SUM(D62:M62)</f>
        <v>538218</v>
      </c>
      <c r="O62" s="48">
        <f t="shared" si="7"/>
        <v>1.7971510998918139</v>
      </c>
      <c r="P62" s="9"/>
    </row>
    <row r="63" spans="1:16">
      <c r="A63" s="12"/>
      <c r="B63" s="25">
        <v>341.16</v>
      </c>
      <c r="C63" s="20" t="s">
        <v>186</v>
      </c>
      <c r="D63" s="47">
        <v>425955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425955</v>
      </c>
      <c r="O63" s="48">
        <f t="shared" si="7"/>
        <v>1.4222963497215211</v>
      </c>
      <c r="P63" s="9"/>
    </row>
    <row r="64" spans="1:16">
      <c r="A64" s="12"/>
      <c r="B64" s="25">
        <v>341.2</v>
      </c>
      <c r="C64" s="20" t="s">
        <v>187</v>
      </c>
      <c r="D64" s="47">
        <v>36733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6578926</v>
      </c>
      <c r="K64" s="47">
        <v>0</v>
      </c>
      <c r="L64" s="47">
        <v>0</v>
      </c>
      <c r="M64" s="47">
        <v>0</v>
      </c>
      <c r="N64" s="47">
        <f t="shared" si="11"/>
        <v>6615659</v>
      </c>
      <c r="O64" s="48">
        <f t="shared" si="7"/>
        <v>22.090191796556745</v>
      </c>
      <c r="P64" s="9"/>
    </row>
    <row r="65" spans="1:16">
      <c r="A65" s="12"/>
      <c r="B65" s="25">
        <v>341.3</v>
      </c>
      <c r="C65" s="20" t="s">
        <v>236</v>
      </c>
      <c r="D65" s="47">
        <v>0</v>
      </c>
      <c r="E65" s="47">
        <v>14670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14670</v>
      </c>
      <c r="O65" s="48">
        <f t="shared" si="7"/>
        <v>4.8984252915013821E-2</v>
      </c>
      <c r="P65" s="9"/>
    </row>
    <row r="66" spans="1:16">
      <c r="A66" s="12"/>
      <c r="B66" s="25">
        <v>341.52</v>
      </c>
      <c r="C66" s="20" t="s">
        <v>188</v>
      </c>
      <c r="D66" s="47">
        <v>0</v>
      </c>
      <c r="E66" s="47">
        <v>239962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239962</v>
      </c>
      <c r="O66" s="48">
        <f t="shared" si="7"/>
        <v>0.80125148588906248</v>
      </c>
      <c r="P66" s="9"/>
    </row>
    <row r="67" spans="1:16">
      <c r="A67" s="12"/>
      <c r="B67" s="25">
        <v>341.53</v>
      </c>
      <c r="C67" s="20" t="s">
        <v>237</v>
      </c>
      <c r="D67" s="47">
        <v>25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25</v>
      </c>
      <c r="O67" s="48">
        <f t="shared" si="7"/>
        <v>8.3476913624767933E-5</v>
      </c>
      <c r="P67" s="9"/>
    </row>
    <row r="68" spans="1:16">
      <c r="A68" s="12"/>
      <c r="B68" s="25">
        <v>341.55</v>
      </c>
      <c r="C68" s="20" t="s">
        <v>189</v>
      </c>
      <c r="D68" s="47">
        <v>28422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28422</v>
      </c>
      <c r="O68" s="48">
        <f t="shared" si="7"/>
        <v>9.4903233561726169E-2</v>
      </c>
      <c r="P68" s="9"/>
    </row>
    <row r="69" spans="1:16">
      <c r="A69" s="12"/>
      <c r="B69" s="25">
        <v>341.9</v>
      </c>
      <c r="C69" s="20" t="s">
        <v>190</v>
      </c>
      <c r="D69" s="47">
        <v>364748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364748</v>
      </c>
      <c r="O69" s="48">
        <f t="shared" ref="O69:O100" si="12">(N69/O$135)</f>
        <v>1.2179214916322743</v>
      </c>
      <c r="P69" s="9"/>
    </row>
    <row r="70" spans="1:16">
      <c r="A70" s="12"/>
      <c r="B70" s="25">
        <v>342.1</v>
      </c>
      <c r="C70" s="20" t="s">
        <v>77</v>
      </c>
      <c r="D70" s="47">
        <v>2243032</v>
      </c>
      <c r="E70" s="47">
        <v>155199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2398231</v>
      </c>
      <c r="O70" s="48">
        <f t="shared" si="12"/>
        <v>8.0078768815696328</v>
      </c>
      <c r="P70" s="9"/>
    </row>
    <row r="71" spans="1:16">
      <c r="A71" s="12"/>
      <c r="B71" s="25">
        <v>342.3</v>
      </c>
      <c r="C71" s="20" t="s">
        <v>78</v>
      </c>
      <c r="D71" s="47">
        <v>0</v>
      </c>
      <c r="E71" s="47">
        <v>215971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215971</v>
      </c>
      <c r="O71" s="48">
        <f t="shared" si="12"/>
        <v>0.72114370049819021</v>
      </c>
      <c r="P71" s="9"/>
    </row>
    <row r="72" spans="1:16">
      <c r="A72" s="12"/>
      <c r="B72" s="25">
        <v>342.6</v>
      </c>
      <c r="C72" s="20" t="s">
        <v>79</v>
      </c>
      <c r="D72" s="47">
        <v>0</v>
      </c>
      <c r="E72" s="47">
        <v>12481734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12481734</v>
      </c>
      <c r="O72" s="48">
        <f t="shared" si="12"/>
        <v>41.677465240213166</v>
      </c>
      <c r="P72" s="9"/>
    </row>
    <row r="73" spans="1:16">
      <c r="A73" s="12"/>
      <c r="B73" s="25">
        <v>342.9</v>
      </c>
      <c r="C73" s="20" t="s">
        <v>80</v>
      </c>
      <c r="D73" s="47">
        <v>100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100</v>
      </c>
      <c r="O73" s="48">
        <f t="shared" si="12"/>
        <v>3.3390765449907173E-4</v>
      </c>
      <c r="P73" s="9"/>
    </row>
    <row r="74" spans="1:16">
      <c r="A74" s="12"/>
      <c r="B74" s="25">
        <v>343.4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9491407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9491407</v>
      </c>
      <c r="O74" s="48">
        <f t="shared" si="12"/>
        <v>31.692534492660709</v>
      </c>
      <c r="P74" s="9"/>
    </row>
    <row r="75" spans="1:16">
      <c r="A75" s="12"/>
      <c r="B75" s="25">
        <v>343.6</v>
      </c>
      <c r="C75" s="20" t="s">
        <v>146</v>
      </c>
      <c r="D75" s="47">
        <v>0</v>
      </c>
      <c r="E75" s="47">
        <v>1968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1968</v>
      </c>
      <c r="O75" s="48">
        <f t="shared" si="12"/>
        <v>6.5713026405417319E-3</v>
      </c>
      <c r="P75" s="9"/>
    </row>
    <row r="76" spans="1:16">
      <c r="A76" s="12"/>
      <c r="B76" s="25">
        <v>343.8</v>
      </c>
      <c r="C76" s="20" t="s">
        <v>278</v>
      </c>
      <c r="D76" s="47">
        <v>191650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191650</v>
      </c>
      <c r="O76" s="48">
        <f t="shared" si="12"/>
        <v>0.639934019847471</v>
      </c>
      <c r="P76" s="9"/>
    </row>
    <row r="77" spans="1:16">
      <c r="A77" s="12"/>
      <c r="B77" s="25">
        <v>343.9</v>
      </c>
      <c r="C77" s="20" t="s">
        <v>82</v>
      </c>
      <c r="D77" s="47">
        <v>0</v>
      </c>
      <c r="E77" s="47">
        <v>269371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269371</v>
      </c>
      <c r="O77" s="48">
        <f t="shared" si="12"/>
        <v>0.89945038800069455</v>
      </c>
      <c r="P77" s="9"/>
    </row>
    <row r="78" spans="1:16">
      <c r="A78" s="12"/>
      <c r="B78" s="25">
        <v>344.5</v>
      </c>
      <c r="C78" s="20" t="s">
        <v>191</v>
      </c>
      <c r="D78" s="47">
        <v>141523</v>
      </c>
      <c r="E78" s="47">
        <v>96510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238033</v>
      </c>
      <c r="O78" s="48">
        <f t="shared" si="12"/>
        <v>0.79481040723377538</v>
      </c>
      <c r="P78" s="9"/>
    </row>
    <row r="79" spans="1:16">
      <c r="A79" s="12"/>
      <c r="B79" s="25">
        <v>344.9</v>
      </c>
      <c r="C79" s="20" t="s">
        <v>192</v>
      </c>
      <c r="D79" s="47">
        <v>0</v>
      </c>
      <c r="E79" s="47">
        <v>324234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324234</v>
      </c>
      <c r="O79" s="48">
        <f t="shared" si="12"/>
        <v>1.0826421444885204</v>
      </c>
      <c r="P79" s="9"/>
    </row>
    <row r="80" spans="1:16">
      <c r="A80" s="12"/>
      <c r="B80" s="25">
        <v>345.1</v>
      </c>
      <c r="C80" s="20" t="s">
        <v>85</v>
      </c>
      <c r="D80" s="47">
        <v>0</v>
      </c>
      <c r="E80" s="47">
        <v>575836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43024</v>
      </c>
      <c r="N80" s="47">
        <f t="shared" si="11"/>
        <v>618860</v>
      </c>
      <c r="O80" s="48">
        <f t="shared" si="12"/>
        <v>2.0664209106329552</v>
      </c>
      <c r="P80" s="9"/>
    </row>
    <row r="81" spans="1:16">
      <c r="A81" s="12"/>
      <c r="B81" s="25">
        <v>347.1</v>
      </c>
      <c r="C81" s="20" t="s">
        <v>86</v>
      </c>
      <c r="D81" s="47">
        <v>46615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46615</v>
      </c>
      <c r="O81" s="48">
        <f t="shared" si="12"/>
        <v>0.15565105314474229</v>
      </c>
      <c r="P81" s="9"/>
    </row>
    <row r="82" spans="1:16">
      <c r="A82" s="12"/>
      <c r="B82" s="25">
        <v>347.2</v>
      </c>
      <c r="C82" s="20" t="s">
        <v>87</v>
      </c>
      <c r="D82" s="47">
        <v>0</v>
      </c>
      <c r="E82" s="47">
        <v>48878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48878</v>
      </c>
      <c r="O82" s="48">
        <f t="shared" si="12"/>
        <v>0.16320738336605628</v>
      </c>
      <c r="P82" s="9"/>
    </row>
    <row r="83" spans="1:16">
      <c r="A83" s="12"/>
      <c r="B83" s="25">
        <v>348.12</v>
      </c>
      <c r="C83" s="20" t="s">
        <v>193</v>
      </c>
      <c r="D83" s="47">
        <v>0</v>
      </c>
      <c r="E83" s="47">
        <v>64114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100" si="13">SUM(D83:M83)</f>
        <v>64114</v>
      </c>
      <c r="O83" s="48">
        <f t="shared" si="12"/>
        <v>0.21408155360553485</v>
      </c>
      <c r="P83" s="9"/>
    </row>
    <row r="84" spans="1:16">
      <c r="A84" s="12"/>
      <c r="B84" s="25">
        <v>348.13</v>
      </c>
      <c r="C84" s="20" t="s">
        <v>194</v>
      </c>
      <c r="D84" s="47">
        <v>0</v>
      </c>
      <c r="E84" s="47">
        <v>49083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49083</v>
      </c>
      <c r="O84" s="48">
        <f t="shared" si="12"/>
        <v>0.16389189405777937</v>
      </c>
      <c r="P84" s="9"/>
    </row>
    <row r="85" spans="1:16">
      <c r="A85" s="12"/>
      <c r="B85" s="25">
        <v>348.14</v>
      </c>
      <c r="C85" s="20" t="s">
        <v>232</v>
      </c>
      <c r="D85" s="47">
        <v>0</v>
      </c>
      <c r="E85" s="47">
        <v>66589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66589</v>
      </c>
      <c r="O85" s="48">
        <f t="shared" si="12"/>
        <v>0.22234576805438688</v>
      </c>
      <c r="P85" s="9"/>
    </row>
    <row r="86" spans="1:16">
      <c r="A86" s="12"/>
      <c r="B86" s="25">
        <v>348.22</v>
      </c>
      <c r="C86" s="20" t="s">
        <v>195</v>
      </c>
      <c r="D86" s="47">
        <v>0</v>
      </c>
      <c r="E86" s="47">
        <v>98279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98279</v>
      </c>
      <c r="O86" s="48">
        <f t="shared" si="12"/>
        <v>0.32816110376514274</v>
      </c>
      <c r="P86" s="9"/>
    </row>
    <row r="87" spans="1:16">
      <c r="A87" s="12"/>
      <c r="B87" s="25">
        <v>348.23</v>
      </c>
      <c r="C87" s="20" t="s">
        <v>196</v>
      </c>
      <c r="D87" s="47">
        <v>0</v>
      </c>
      <c r="E87" s="47">
        <v>184972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184972</v>
      </c>
      <c r="O87" s="48">
        <f t="shared" si="12"/>
        <v>0.61763566668002301</v>
      </c>
      <c r="P87" s="9"/>
    </row>
    <row r="88" spans="1:16">
      <c r="A88" s="12"/>
      <c r="B88" s="25">
        <v>348.24</v>
      </c>
      <c r="C88" s="20" t="s">
        <v>197</v>
      </c>
      <c r="D88" s="47">
        <v>0</v>
      </c>
      <c r="E88" s="47">
        <v>388198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388198</v>
      </c>
      <c r="O88" s="48">
        <f t="shared" si="12"/>
        <v>1.2962228366123065</v>
      </c>
      <c r="P88" s="9"/>
    </row>
    <row r="89" spans="1:16">
      <c r="A89" s="12"/>
      <c r="B89" s="25">
        <v>348.31</v>
      </c>
      <c r="C89" s="20" t="s">
        <v>198</v>
      </c>
      <c r="D89" s="47">
        <v>0</v>
      </c>
      <c r="E89" s="47">
        <v>544061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544061</v>
      </c>
      <c r="O89" s="48">
        <f t="shared" si="12"/>
        <v>1.8166613241441947</v>
      </c>
      <c r="P89" s="9"/>
    </row>
    <row r="90" spans="1:16">
      <c r="A90" s="12"/>
      <c r="B90" s="25">
        <v>348.32</v>
      </c>
      <c r="C90" s="20" t="s">
        <v>199</v>
      </c>
      <c r="D90" s="47">
        <v>0</v>
      </c>
      <c r="E90" s="47">
        <v>2867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2867</v>
      </c>
      <c r="O90" s="48">
        <f t="shared" si="12"/>
        <v>9.573132454488386E-3</v>
      </c>
      <c r="P90" s="9"/>
    </row>
    <row r="91" spans="1:16">
      <c r="A91" s="12"/>
      <c r="B91" s="25">
        <v>348.41</v>
      </c>
      <c r="C91" s="20" t="s">
        <v>200</v>
      </c>
      <c r="D91" s="47">
        <v>0</v>
      </c>
      <c r="E91" s="47">
        <v>1177040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1177040</v>
      </c>
      <c r="O91" s="48">
        <f t="shared" si="12"/>
        <v>3.9302266565158739</v>
      </c>
      <c r="P91" s="9"/>
    </row>
    <row r="92" spans="1:16">
      <c r="A92" s="12"/>
      <c r="B92" s="25">
        <v>348.42</v>
      </c>
      <c r="C92" s="20" t="s">
        <v>201</v>
      </c>
      <c r="D92" s="47">
        <v>0</v>
      </c>
      <c r="E92" s="47">
        <v>89382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89382</v>
      </c>
      <c r="O92" s="48">
        <f t="shared" si="12"/>
        <v>0.29845333974436028</v>
      </c>
      <c r="P92" s="9"/>
    </row>
    <row r="93" spans="1:16">
      <c r="A93" s="12"/>
      <c r="B93" s="25">
        <v>348.48</v>
      </c>
      <c r="C93" s="20" t="s">
        <v>202</v>
      </c>
      <c r="D93" s="47">
        <v>0</v>
      </c>
      <c r="E93" s="47">
        <v>25819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25819</v>
      </c>
      <c r="O93" s="48">
        <f t="shared" si="12"/>
        <v>8.6211617315115327E-2</v>
      </c>
      <c r="P93" s="9"/>
    </row>
    <row r="94" spans="1:16">
      <c r="A94" s="12"/>
      <c r="B94" s="25">
        <v>348.51</v>
      </c>
      <c r="C94" s="20" t="s">
        <v>203</v>
      </c>
      <c r="D94" s="47">
        <v>0</v>
      </c>
      <c r="E94" s="47">
        <v>730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730</v>
      </c>
      <c r="O94" s="48">
        <f t="shared" si="12"/>
        <v>2.4375258778432237E-3</v>
      </c>
      <c r="P94" s="9"/>
    </row>
    <row r="95" spans="1:16">
      <c r="A95" s="12"/>
      <c r="B95" s="25">
        <v>348.52</v>
      </c>
      <c r="C95" s="20" t="s">
        <v>204</v>
      </c>
      <c r="D95" s="47">
        <v>0</v>
      </c>
      <c r="E95" s="47">
        <v>196053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196053</v>
      </c>
      <c r="O95" s="48">
        <f t="shared" si="12"/>
        <v>0.65463597387506511</v>
      </c>
      <c r="P95" s="9"/>
    </row>
    <row r="96" spans="1:16">
      <c r="A96" s="12"/>
      <c r="B96" s="25">
        <v>348.53</v>
      </c>
      <c r="C96" s="20" t="s">
        <v>205</v>
      </c>
      <c r="D96" s="47">
        <v>0</v>
      </c>
      <c r="E96" s="47">
        <v>153932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153932</v>
      </c>
      <c r="O96" s="48">
        <f t="shared" si="12"/>
        <v>0.51399073072351109</v>
      </c>
      <c r="P96" s="9"/>
    </row>
    <row r="97" spans="1:16">
      <c r="A97" s="12"/>
      <c r="B97" s="25">
        <v>348.54</v>
      </c>
      <c r="C97" s="20" t="s">
        <v>206</v>
      </c>
      <c r="D97" s="47">
        <v>0</v>
      </c>
      <c r="E97" s="47">
        <v>437571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437571</v>
      </c>
      <c r="O97" s="48">
        <f t="shared" si="12"/>
        <v>1.4610830628681333</v>
      </c>
      <c r="P97" s="9"/>
    </row>
    <row r="98" spans="1:16">
      <c r="A98" s="12"/>
      <c r="B98" s="25">
        <v>348.62</v>
      </c>
      <c r="C98" s="20" t="s">
        <v>207</v>
      </c>
      <c r="D98" s="47">
        <v>0</v>
      </c>
      <c r="E98" s="47">
        <v>12079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12079</v>
      </c>
      <c r="O98" s="48">
        <f t="shared" si="12"/>
        <v>4.0332705586942873E-2</v>
      </c>
      <c r="P98" s="9"/>
    </row>
    <row r="99" spans="1:16">
      <c r="A99" s="12"/>
      <c r="B99" s="25">
        <v>348.71</v>
      </c>
      <c r="C99" s="20" t="s">
        <v>209</v>
      </c>
      <c r="D99" s="47">
        <v>0</v>
      </c>
      <c r="E99" s="47">
        <v>166348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166348</v>
      </c>
      <c r="O99" s="48">
        <f t="shared" si="12"/>
        <v>0.55544870510611588</v>
      </c>
      <c r="P99" s="9"/>
    </row>
    <row r="100" spans="1:16">
      <c r="A100" s="12"/>
      <c r="B100" s="25">
        <v>348.72</v>
      </c>
      <c r="C100" s="20" t="s">
        <v>210</v>
      </c>
      <c r="D100" s="47">
        <v>0</v>
      </c>
      <c r="E100" s="47">
        <v>24235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24235</v>
      </c>
      <c r="O100" s="48">
        <f t="shared" si="12"/>
        <v>8.0922520067850029E-2</v>
      </c>
      <c r="P100" s="9"/>
    </row>
    <row r="101" spans="1:16">
      <c r="A101" s="12"/>
      <c r="B101" s="25">
        <v>348.85</v>
      </c>
      <c r="C101" s="20" t="s">
        <v>212</v>
      </c>
      <c r="D101" s="47">
        <v>0</v>
      </c>
      <c r="E101" s="47">
        <v>188434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188434</v>
      </c>
      <c r="O101" s="48">
        <f t="shared" ref="O101:O132" si="14">(N101/O$135)</f>
        <v>0.62919554967878089</v>
      </c>
      <c r="P101" s="9"/>
    </row>
    <row r="102" spans="1:16">
      <c r="A102" s="12"/>
      <c r="B102" s="25">
        <v>348.86</v>
      </c>
      <c r="C102" s="20" t="s">
        <v>213</v>
      </c>
      <c r="D102" s="47">
        <v>0</v>
      </c>
      <c r="E102" s="47">
        <v>97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97</v>
      </c>
      <c r="O102" s="48">
        <f t="shared" si="14"/>
        <v>3.2389042486409959E-4</v>
      </c>
      <c r="P102" s="9"/>
    </row>
    <row r="103" spans="1:16">
      <c r="A103" s="12"/>
      <c r="B103" s="25">
        <v>348.92099999999999</v>
      </c>
      <c r="C103" s="20" t="s">
        <v>214</v>
      </c>
      <c r="D103" s="47">
        <v>0</v>
      </c>
      <c r="E103" s="47">
        <v>52448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52448</v>
      </c>
      <c r="O103" s="48">
        <f t="shared" si="14"/>
        <v>0.17512788663167314</v>
      </c>
      <c r="P103" s="9"/>
    </row>
    <row r="104" spans="1:16">
      <c r="A104" s="12"/>
      <c r="B104" s="25">
        <v>348.92200000000003</v>
      </c>
      <c r="C104" s="20" t="s">
        <v>215</v>
      </c>
      <c r="D104" s="47">
        <v>0</v>
      </c>
      <c r="E104" s="47">
        <v>52448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52448</v>
      </c>
      <c r="O104" s="48">
        <f t="shared" si="14"/>
        <v>0.17512788663167314</v>
      </c>
      <c r="P104" s="9"/>
    </row>
    <row r="105" spans="1:16">
      <c r="A105" s="12"/>
      <c r="B105" s="25">
        <v>348.923</v>
      </c>
      <c r="C105" s="20" t="s">
        <v>216</v>
      </c>
      <c r="D105" s="47">
        <v>0</v>
      </c>
      <c r="E105" s="47">
        <v>52448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52448</v>
      </c>
      <c r="O105" s="48">
        <f t="shared" si="14"/>
        <v>0.17512788663167314</v>
      </c>
      <c r="P105" s="9"/>
    </row>
    <row r="106" spans="1:16">
      <c r="A106" s="12"/>
      <c r="B106" s="25">
        <v>348.92399999999998</v>
      </c>
      <c r="C106" s="20" t="s">
        <v>217</v>
      </c>
      <c r="D106" s="47">
        <v>0</v>
      </c>
      <c r="E106" s="47">
        <v>52448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52448</v>
      </c>
      <c r="O106" s="48">
        <f t="shared" si="14"/>
        <v>0.17512788663167314</v>
      </c>
      <c r="P106" s="9"/>
    </row>
    <row r="107" spans="1:16">
      <c r="A107" s="12"/>
      <c r="B107" s="25">
        <v>348.93</v>
      </c>
      <c r="C107" s="20" t="s">
        <v>218</v>
      </c>
      <c r="D107" s="47">
        <v>518321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518321</v>
      </c>
      <c r="O107" s="48">
        <f t="shared" si="14"/>
        <v>1.7307134938761337</v>
      </c>
      <c r="P107" s="9"/>
    </row>
    <row r="108" spans="1:16">
      <c r="A108" s="12"/>
      <c r="B108" s="25">
        <v>348.93099999999998</v>
      </c>
      <c r="C108" s="20" t="s">
        <v>219</v>
      </c>
      <c r="D108" s="47">
        <v>0</v>
      </c>
      <c r="E108" s="47">
        <v>84819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84819</v>
      </c>
      <c r="O108" s="48">
        <f t="shared" si="14"/>
        <v>0.28321713346956767</v>
      </c>
      <c r="P108" s="9"/>
    </row>
    <row r="109" spans="1:16">
      <c r="A109" s="12"/>
      <c r="B109" s="25">
        <v>348.93299999999999</v>
      </c>
      <c r="C109" s="20" t="s">
        <v>262</v>
      </c>
      <c r="D109" s="47">
        <v>0</v>
      </c>
      <c r="E109" s="47">
        <v>440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440</v>
      </c>
      <c r="O109" s="48">
        <f t="shared" si="14"/>
        <v>1.4691936797959157E-3</v>
      </c>
      <c r="P109" s="9"/>
    </row>
    <row r="110" spans="1:16">
      <c r="A110" s="12"/>
      <c r="B110" s="25">
        <v>348.99</v>
      </c>
      <c r="C110" s="20" t="s">
        <v>220</v>
      </c>
      <c r="D110" s="47">
        <v>0</v>
      </c>
      <c r="E110" s="47">
        <v>59055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59055</v>
      </c>
      <c r="O110" s="48">
        <f t="shared" si="14"/>
        <v>0.19718916536442682</v>
      </c>
      <c r="P110" s="9"/>
    </row>
    <row r="111" spans="1:16">
      <c r="A111" s="12"/>
      <c r="B111" s="25">
        <v>349</v>
      </c>
      <c r="C111" s="20" t="s">
        <v>1</v>
      </c>
      <c r="D111" s="47">
        <v>24807</v>
      </c>
      <c r="E111" s="47">
        <v>1893202</v>
      </c>
      <c r="F111" s="47">
        <v>0</v>
      </c>
      <c r="G111" s="47">
        <v>6808143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8726152</v>
      </c>
      <c r="O111" s="48">
        <f t="shared" si="14"/>
        <v>29.137289471223838</v>
      </c>
      <c r="P111" s="9"/>
    </row>
    <row r="112" spans="1:16" ht="15.75">
      <c r="A112" s="29" t="s">
        <v>66</v>
      </c>
      <c r="B112" s="30"/>
      <c r="C112" s="31"/>
      <c r="D112" s="32">
        <f t="shared" ref="D112:M112" si="15">SUM(D113:D118)</f>
        <v>0</v>
      </c>
      <c r="E112" s="32">
        <f t="shared" si="15"/>
        <v>686987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 t="shared" ref="N112:N120" si="16">SUM(D112:M112)</f>
        <v>686987</v>
      </c>
      <c r="O112" s="46">
        <f t="shared" si="14"/>
        <v>2.2939021784135378</v>
      </c>
      <c r="P112" s="10"/>
    </row>
    <row r="113" spans="1:16">
      <c r="A113" s="13"/>
      <c r="B113" s="40">
        <v>351.1</v>
      </c>
      <c r="C113" s="21" t="s">
        <v>113</v>
      </c>
      <c r="D113" s="47">
        <v>0</v>
      </c>
      <c r="E113" s="47">
        <v>128477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128477</v>
      </c>
      <c r="O113" s="48">
        <f t="shared" si="14"/>
        <v>0.42899453727077241</v>
      </c>
      <c r="P113" s="9"/>
    </row>
    <row r="114" spans="1:16">
      <c r="A114" s="13"/>
      <c r="B114" s="40">
        <v>351.3</v>
      </c>
      <c r="C114" s="21" t="s">
        <v>117</v>
      </c>
      <c r="D114" s="47">
        <v>0</v>
      </c>
      <c r="E114" s="47">
        <v>95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95</v>
      </c>
      <c r="O114" s="48">
        <f t="shared" si="14"/>
        <v>3.1721227177411817E-4</v>
      </c>
      <c r="P114" s="9"/>
    </row>
    <row r="115" spans="1:16">
      <c r="A115" s="13"/>
      <c r="B115" s="40">
        <v>351.5</v>
      </c>
      <c r="C115" s="21" t="s">
        <v>154</v>
      </c>
      <c r="D115" s="47">
        <v>0</v>
      </c>
      <c r="E115" s="47">
        <v>220915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220915</v>
      </c>
      <c r="O115" s="48">
        <f t="shared" si="14"/>
        <v>0.73765209493662431</v>
      </c>
      <c r="P115" s="9"/>
    </row>
    <row r="116" spans="1:16">
      <c r="A116" s="13"/>
      <c r="B116" s="40">
        <v>351.7</v>
      </c>
      <c r="C116" s="21" t="s">
        <v>221</v>
      </c>
      <c r="D116" s="47">
        <v>0</v>
      </c>
      <c r="E116" s="47">
        <v>154464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154464</v>
      </c>
      <c r="O116" s="48">
        <f t="shared" si="14"/>
        <v>0.51576711944544618</v>
      </c>
      <c r="P116" s="9"/>
    </row>
    <row r="117" spans="1:16">
      <c r="A117" s="13"/>
      <c r="B117" s="40">
        <v>354</v>
      </c>
      <c r="C117" s="21" t="s">
        <v>118</v>
      </c>
      <c r="D117" s="47">
        <v>0</v>
      </c>
      <c r="E117" s="47">
        <v>52090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52090</v>
      </c>
      <c r="O117" s="48">
        <f t="shared" si="14"/>
        <v>0.17393249722856646</v>
      </c>
      <c r="P117" s="9"/>
    </row>
    <row r="118" spans="1:16">
      <c r="A118" s="13"/>
      <c r="B118" s="40">
        <v>359</v>
      </c>
      <c r="C118" s="21" t="s">
        <v>119</v>
      </c>
      <c r="D118" s="47">
        <v>0</v>
      </c>
      <c r="E118" s="47">
        <v>130946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130946</v>
      </c>
      <c r="O118" s="48">
        <f t="shared" si="14"/>
        <v>0.43723871726035446</v>
      </c>
      <c r="P118" s="9"/>
    </row>
    <row r="119" spans="1:16" ht="15.75">
      <c r="A119" s="29" t="s">
        <v>5</v>
      </c>
      <c r="B119" s="30"/>
      <c r="C119" s="31"/>
      <c r="D119" s="32">
        <f t="shared" ref="D119:M119" si="17">SUM(D120:D128)</f>
        <v>1343305</v>
      </c>
      <c r="E119" s="32">
        <f t="shared" si="17"/>
        <v>3839829</v>
      </c>
      <c r="F119" s="32">
        <f t="shared" si="17"/>
        <v>127443</v>
      </c>
      <c r="G119" s="32">
        <f t="shared" si="17"/>
        <v>1202703</v>
      </c>
      <c r="H119" s="32">
        <f t="shared" si="17"/>
        <v>0</v>
      </c>
      <c r="I119" s="32">
        <f t="shared" si="17"/>
        <v>134728</v>
      </c>
      <c r="J119" s="32">
        <f t="shared" si="17"/>
        <v>158913</v>
      </c>
      <c r="K119" s="32">
        <f t="shared" si="17"/>
        <v>0</v>
      </c>
      <c r="L119" s="32">
        <f t="shared" si="17"/>
        <v>0</v>
      </c>
      <c r="M119" s="32">
        <f t="shared" si="17"/>
        <v>219725</v>
      </c>
      <c r="N119" s="32">
        <f t="shared" si="16"/>
        <v>7026646</v>
      </c>
      <c r="O119" s="46">
        <f t="shared" si="14"/>
        <v>23.462508848552844</v>
      </c>
      <c r="P119" s="10"/>
    </row>
    <row r="120" spans="1:16">
      <c r="A120" s="12"/>
      <c r="B120" s="25">
        <v>361.1</v>
      </c>
      <c r="C120" s="20" t="s">
        <v>121</v>
      </c>
      <c r="D120" s="47">
        <v>392246</v>
      </c>
      <c r="E120" s="47">
        <v>1213882</v>
      </c>
      <c r="F120" s="47">
        <v>14104</v>
      </c>
      <c r="G120" s="47">
        <v>902839</v>
      </c>
      <c r="H120" s="47">
        <v>0</v>
      </c>
      <c r="I120" s="47">
        <v>140926</v>
      </c>
      <c r="J120" s="47">
        <v>98735</v>
      </c>
      <c r="K120" s="47">
        <v>0</v>
      </c>
      <c r="L120" s="47">
        <v>0</v>
      </c>
      <c r="M120" s="47">
        <v>8674</v>
      </c>
      <c r="N120" s="47">
        <f t="shared" si="16"/>
        <v>2771406</v>
      </c>
      <c r="O120" s="48">
        <f t="shared" si="14"/>
        <v>9.2539367712465435</v>
      </c>
      <c r="P120" s="9"/>
    </row>
    <row r="121" spans="1:16">
      <c r="A121" s="12"/>
      <c r="B121" s="25">
        <v>361.3</v>
      </c>
      <c r="C121" s="20" t="s">
        <v>122</v>
      </c>
      <c r="D121" s="47">
        <v>71772</v>
      </c>
      <c r="E121" s="47">
        <v>404055</v>
      </c>
      <c r="F121" s="47">
        <v>113339</v>
      </c>
      <c r="G121" s="47">
        <v>299864</v>
      </c>
      <c r="H121" s="47">
        <v>0</v>
      </c>
      <c r="I121" s="47">
        <v>-6198</v>
      </c>
      <c r="J121" s="47">
        <v>58620</v>
      </c>
      <c r="K121" s="47">
        <v>0</v>
      </c>
      <c r="L121" s="47">
        <v>0</v>
      </c>
      <c r="M121" s="47">
        <v>0</v>
      </c>
      <c r="N121" s="47">
        <f t="shared" ref="N121:N128" si="18">SUM(D121:M121)</f>
        <v>941452</v>
      </c>
      <c r="O121" s="48">
        <f t="shared" si="14"/>
        <v>3.1435802914346009</v>
      </c>
      <c r="P121" s="9"/>
    </row>
    <row r="122" spans="1:16">
      <c r="A122" s="12"/>
      <c r="B122" s="25">
        <v>362</v>
      </c>
      <c r="C122" s="20" t="s">
        <v>123</v>
      </c>
      <c r="D122" s="47">
        <v>1</v>
      </c>
      <c r="E122" s="47">
        <v>1627112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1627113</v>
      </c>
      <c r="O122" s="48">
        <f t="shared" si="14"/>
        <v>5.4330548543494812</v>
      </c>
      <c r="P122" s="9"/>
    </row>
    <row r="123" spans="1:16">
      <c r="A123" s="12"/>
      <c r="B123" s="25">
        <v>364</v>
      </c>
      <c r="C123" s="20" t="s">
        <v>223</v>
      </c>
      <c r="D123" s="47">
        <v>279265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159249</v>
      </c>
      <c r="N123" s="47">
        <f t="shared" si="18"/>
        <v>438514</v>
      </c>
      <c r="O123" s="48">
        <f t="shared" si="14"/>
        <v>1.4642318120500595</v>
      </c>
      <c r="P123" s="9"/>
    </row>
    <row r="124" spans="1:16">
      <c r="A124" s="12"/>
      <c r="B124" s="25">
        <v>365</v>
      </c>
      <c r="C124" s="20" t="s">
        <v>224</v>
      </c>
      <c r="D124" s="47">
        <v>68183</v>
      </c>
      <c r="E124" s="47">
        <v>77098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1000</v>
      </c>
      <c r="N124" s="47">
        <f t="shared" si="18"/>
        <v>146281</v>
      </c>
      <c r="O124" s="48">
        <f t="shared" si="14"/>
        <v>0.48844345607778711</v>
      </c>
      <c r="P124" s="9"/>
    </row>
    <row r="125" spans="1:16">
      <c r="A125" s="12"/>
      <c r="B125" s="25">
        <v>366</v>
      </c>
      <c r="C125" s="20" t="s">
        <v>126</v>
      </c>
      <c r="D125" s="47">
        <v>0</v>
      </c>
      <c r="E125" s="47">
        <v>283892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34900</v>
      </c>
      <c r="N125" s="47">
        <f t="shared" si="18"/>
        <v>318792</v>
      </c>
      <c r="O125" s="48">
        <f t="shared" si="14"/>
        <v>1.0644708899306807</v>
      </c>
      <c r="P125" s="9"/>
    </row>
    <row r="126" spans="1:16">
      <c r="A126" s="12"/>
      <c r="B126" s="25">
        <v>367</v>
      </c>
      <c r="C126" s="20" t="s">
        <v>151</v>
      </c>
      <c r="D126" s="47">
        <v>330484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11739</v>
      </c>
      <c r="N126" s="47">
        <f t="shared" si="18"/>
        <v>342223</v>
      </c>
      <c r="O126" s="48">
        <f t="shared" si="14"/>
        <v>1.1427087924563584</v>
      </c>
      <c r="P126" s="9"/>
    </row>
    <row r="127" spans="1:16">
      <c r="A127" s="12"/>
      <c r="B127" s="25">
        <v>369.3</v>
      </c>
      <c r="C127" s="20" t="s">
        <v>173</v>
      </c>
      <c r="D127" s="47">
        <v>49021</v>
      </c>
      <c r="E127" s="47">
        <v>22183</v>
      </c>
      <c r="F127" s="47">
        <v>0</v>
      </c>
      <c r="G127" s="47">
        <v>0</v>
      </c>
      <c r="H127" s="47">
        <v>0</v>
      </c>
      <c r="I127" s="47">
        <v>0</v>
      </c>
      <c r="J127" s="47">
        <v>1558</v>
      </c>
      <c r="K127" s="47">
        <v>0</v>
      </c>
      <c r="L127" s="47">
        <v>0</v>
      </c>
      <c r="M127" s="47">
        <v>0</v>
      </c>
      <c r="N127" s="47">
        <f t="shared" si="18"/>
        <v>72762</v>
      </c>
      <c r="O127" s="48">
        <f t="shared" si="14"/>
        <v>0.24295788756661457</v>
      </c>
      <c r="P127" s="9"/>
    </row>
    <row r="128" spans="1:16">
      <c r="A128" s="12"/>
      <c r="B128" s="25">
        <v>369.9</v>
      </c>
      <c r="C128" s="20" t="s">
        <v>127</v>
      </c>
      <c r="D128" s="47">
        <v>152333</v>
      </c>
      <c r="E128" s="47">
        <v>211607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4163</v>
      </c>
      <c r="N128" s="47">
        <f t="shared" si="18"/>
        <v>368103</v>
      </c>
      <c r="O128" s="48">
        <f t="shared" si="14"/>
        <v>1.2291240934407179</v>
      </c>
      <c r="P128" s="9"/>
    </row>
    <row r="129" spans="1:119" ht="15.75">
      <c r="A129" s="29" t="s">
        <v>67</v>
      </c>
      <c r="B129" s="30"/>
      <c r="C129" s="31"/>
      <c r="D129" s="32">
        <f t="shared" ref="D129:M129" si="19">SUM(D130:D132)</f>
        <v>81673240</v>
      </c>
      <c r="E129" s="32">
        <f t="shared" si="19"/>
        <v>50067130</v>
      </c>
      <c r="F129" s="32">
        <f t="shared" si="19"/>
        <v>7566729</v>
      </c>
      <c r="G129" s="32">
        <f t="shared" si="19"/>
        <v>19666984</v>
      </c>
      <c r="H129" s="32">
        <f t="shared" si="19"/>
        <v>0</v>
      </c>
      <c r="I129" s="32">
        <f t="shared" si="19"/>
        <v>1185987</v>
      </c>
      <c r="J129" s="32">
        <f t="shared" si="19"/>
        <v>2051805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>SUM(D129:M129)</f>
        <v>162211875</v>
      </c>
      <c r="O129" s="46">
        <f t="shared" si="14"/>
        <v>541.63786713146612</v>
      </c>
      <c r="P129" s="9"/>
    </row>
    <row r="130" spans="1:119">
      <c r="A130" s="12"/>
      <c r="B130" s="25">
        <v>381</v>
      </c>
      <c r="C130" s="20" t="s">
        <v>128</v>
      </c>
      <c r="D130" s="47">
        <v>81526624</v>
      </c>
      <c r="E130" s="47">
        <v>50067130</v>
      </c>
      <c r="F130" s="47">
        <v>7566729</v>
      </c>
      <c r="G130" s="47">
        <v>13007816</v>
      </c>
      <c r="H130" s="47">
        <v>0</v>
      </c>
      <c r="I130" s="47">
        <v>1185987</v>
      </c>
      <c r="J130" s="47">
        <v>2051805</v>
      </c>
      <c r="K130" s="47">
        <v>0</v>
      </c>
      <c r="L130" s="47">
        <v>0</v>
      </c>
      <c r="M130" s="47">
        <v>0</v>
      </c>
      <c r="N130" s="47">
        <f>SUM(D130:M130)</f>
        <v>155406091</v>
      </c>
      <c r="O130" s="48">
        <f t="shared" si="14"/>
        <v>518.91283340679297</v>
      </c>
      <c r="P130" s="9"/>
    </row>
    <row r="131" spans="1:119">
      <c r="A131" s="12"/>
      <c r="B131" s="25">
        <v>383</v>
      </c>
      <c r="C131" s="20" t="s">
        <v>155</v>
      </c>
      <c r="D131" s="47">
        <v>146616</v>
      </c>
      <c r="E131" s="47">
        <v>0</v>
      </c>
      <c r="F131" s="47">
        <v>0</v>
      </c>
      <c r="G131" s="47">
        <v>517103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>SUM(D131:M131)</f>
        <v>663719</v>
      </c>
      <c r="O131" s="48">
        <f t="shared" si="14"/>
        <v>2.2162085453646938</v>
      </c>
      <c r="P131" s="9"/>
    </row>
    <row r="132" spans="1:119" ht="15.75" thickBot="1">
      <c r="A132" s="12"/>
      <c r="B132" s="25">
        <v>384</v>
      </c>
      <c r="C132" s="20" t="s">
        <v>258</v>
      </c>
      <c r="D132" s="47">
        <v>0</v>
      </c>
      <c r="E132" s="47">
        <v>0</v>
      </c>
      <c r="F132" s="47">
        <v>0</v>
      </c>
      <c r="G132" s="47">
        <v>6142065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>SUM(D132:M132)</f>
        <v>6142065</v>
      </c>
      <c r="O132" s="48">
        <f t="shared" si="14"/>
        <v>20.50882517930841</v>
      </c>
      <c r="P132" s="9"/>
    </row>
    <row r="133" spans="1:119" ht="16.5" thickBot="1">
      <c r="A133" s="14" t="s">
        <v>97</v>
      </c>
      <c r="B133" s="23"/>
      <c r="C133" s="22"/>
      <c r="D133" s="15">
        <f t="shared" ref="D133:M133" si="20">SUM(D5,D19,D25,D60,D112,D119,D129)</f>
        <v>172391642</v>
      </c>
      <c r="E133" s="15">
        <f t="shared" si="20"/>
        <v>254323267</v>
      </c>
      <c r="F133" s="15">
        <f t="shared" si="20"/>
        <v>7694172</v>
      </c>
      <c r="G133" s="15">
        <f t="shared" si="20"/>
        <v>33061469</v>
      </c>
      <c r="H133" s="15">
        <f t="shared" si="20"/>
        <v>0</v>
      </c>
      <c r="I133" s="15">
        <f t="shared" si="20"/>
        <v>12658017</v>
      </c>
      <c r="J133" s="15">
        <f t="shared" si="20"/>
        <v>8789644</v>
      </c>
      <c r="K133" s="15">
        <f t="shared" si="20"/>
        <v>0</v>
      </c>
      <c r="L133" s="15">
        <f t="shared" si="20"/>
        <v>0</v>
      </c>
      <c r="M133" s="15">
        <f t="shared" si="20"/>
        <v>262749</v>
      </c>
      <c r="N133" s="15">
        <f>SUM(D133:M133)</f>
        <v>489180960</v>
      </c>
      <c r="O133" s="38">
        <f>(N133/O$135)</f>
        <v>1633.4126697920424</v>
      </c>
      <c r="P133" s="6"/>
      <c r="Q133" s="2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</row>
    <row r="134" spans="1:119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9"/>
    </row>
    <row r="135" spans="1:119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9" t="s">
        <v>279</v>
      </c>
      <c r="M135" s="49"/>
      <c r="N135" s="49"/>
      <c r="O135" s="44">
        <v>299484</v>
      </c>
    </row>
    <row r="136" spans="1:119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2"/>
    </row>
    <row r="137" spans="1:119" ht="15.75" customHeight="1" thickBot="1">
      <c r="A137" s="53" t="s">
        <v>158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5"/>
    </row>
  </sheetData>
  <mergeCells count="10">
    <mergeCell ref="L135:N135"/>
    <mergeCell ref="A136:O136"/>
    <mergeCell ref="A137:O1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55298946</v>
      </c>
      <c r="E5" s="27">
        <f t="shared" si="0"/>
        <v>116423873</v>
      </c>
      <c r="F5" s="27">
        <f t="shared" si="0"/>
        <v>0</v>
      </c>
      <c r="G5" s="27">
        <f t="shared" si="0"/>
        <v>4658912</v>
      </c>
      <c r="H5" s="27">
        <f t="shared" si="0"/>
        <v>0</v>
      </c>
      <c r="I5" s="27">
        <f t="shared" si="0"/>
        <v>1521765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177903496</v>
      </c>
      <c r="O5" s="33">
        <f t="shared" ref="O5:O36" si="1">(N5/O$134)</f>
        <v>600.01381454912155</v>
      </c>
      <c r="P5" s="6"/>
    </row>
    <row r="6" spans="1:133">
      <c r="A6" s="12"/>
      <c r="B6" s="25">
        <v>311</v>
      </c>
      <c r="C6" s="20" t="s">
        <v>3</v>
      </c>
      <c r="D6" s="47">
        <v>52370440</v>
      </c>
      <c r="E6" s="47">
        <v>88731894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141102334</v>
      </c>
      <c r="O6" s="48">
        <f t="shared" si="1"/>
        <v>475.89480571603951</v>
      </c>
      <c r="P6" s="9"/>
    </row>
    <row r="7" spans="1:133">
      <c r="A7" s="12"/>
      <c r="B7" s="25">
        <v>312.10000000000002</v>
      </c>
      <c r="C7" s="20" t="s">
        <v>12</v>
      </c>
      <c r="D7" s="47">
        <v>67523</v>
      </c>
      <c r="E7" s="47">
        <v>7020237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7087760</v>
      </c>
      <c r="O7" s="48">
        <f t="shared" si="1"/>
        <v>23.904836104000349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1498387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1498387</v>
      </c>
      <c r="O8" s="48">
        <f t="shared" si="1"/>
        <v>5.0535988316992642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3888781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3888781</v>
      </c>
      <c r="O9" s="48">
        <f t="shared" si="1"/>
        <v>13.115663121966685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3100482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3100482</v>
      </c>
      <c r="O10" s="48">
        <f t="shared" si="1"/>
        <v>10.456972873432962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1815</v>
      </c>
      <c r="F11" s="47">
        <v>0</v>
      </c>
      <c r="G11" s="47">
        <v>4658912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4660727</v>
      </c>
      <c r="O11" s="48">
        <f t="shared" si="1"/>
        <v>15.719199727486433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7177164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7177164</v>
      </c>
      <c r="O12" s="48">
        <f t="shared" si="1"/>
        <v>24.206368318274261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1042357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1042357</v>
      </c>
      <c r="O13" s="48">
        <f t="shared" si="1"/>
        <v>3.5155497994934217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556089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556089</v>
      </c>
      <c r="O14" s="48">
        <f t="shared" si="1"/>
        <v>1.8755172867362115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2949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2949</v>
      </c>
      <c r="O15" s="48">
        <f t="shared" si="1"/>
        <v>9.9460706444203864E-3</v>
      </c>
      <c r="P15" s="9"/>
    </row>
    <row r="16" spans="1:133">
      <c r="A16" s="12"/>
      <c r="B16" s="25">
        <v>314.89999999999998</v>
      </c>
      <c r="C16" s="20" t="s">
        <v>20</v>
      </c>
      <c r="D16" s="47">
        <v>0</v>
      </c>
      <c r="E16" s="47">
        <v>-30779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-30779</v>
      </c>
      <c r="O16" s="48">
        <f t="shared" si="1"/>
        <v>-0.10380810727860802</v>
      </c>
      <c r="P16" s="9"/>
    </row>
    <row r="17" spans="1:16">
      <c r="A17" s="12"/>
      <c r="B17" s="25">
        <v>315</v>
      </c>
      <c r="C17" s="20" t="s">
        <v>176</v>
      </c>
      <c r="D17" s="47">
        <v>2860983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2860983</v>
      </c>
      <c r="O17" s="48">
        <f t="shared" si="1"/>
        <v>9.6492163548612311</v>
      </c>
      <c r="P17" s="9"/>
    </row>
    <row r="18" spans="1:16">
      <c r="A18" s="12"/>
      <c r="B18" s="25">
        <v>319</v>
      </c>
      <c r="C18" s="20" t="s">
        <v>23</v>
      </c>
      <c r="D18" s="47">
        <v>0</v>
      </c>
      <c r="E18" s="47">
        <v>3434497</v>
      </c>
      <c r="F18" s="47">
        <v>0</v>
      </c>
      <c r="G18" s="47">
        <v>0</v>
      </c>
      <c r="H18" s="47">
        <v>0</v>
      </c>
      <c r="I18" s="47">
        <v>1521765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4956262</v>
      </c>
      <c r="O18" s="48">
        <f t="shared" si="1"/>
        <v>16.715948451765435</v>
      </c>
      <c r="P18" s="9"/>
    </row>
    <row r="19" spans="1:16" ht="15.75">
      <c r="A19" s="29" t="s">
        <v>24</v>
      </c>
      <c r="B19" s="30"/>
      <c r="C19" s="31"/>
      <c r="D19" s="32">
        <f t="shared" ref="D19:M19" si="3">SUM(D20:D25)</f>
        <v>-89789</v>
      </c>
      <c r="E19" s="32">
        <f t="shared" si="3"/>
        <v>12497043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311644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5">
        <f t="shared" ref="N19:N28" si="4">SUM(D19:M19)</f>
        <v>12718898</v>
      </c>
      <c r="O19" s="46">
        <f t="shared" si="1"/>
        <v>42.896933885105852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2113957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2113957</v>
      </c>
      <c r="O20" s="48">
        <f t="shared" si="1"/>
        <v>7.1297272503448577</v>
      </c>
      <c r="P20" s="9"/>
    </row>
    <row r="21" spans="1:16">
      <c r="A21" s="12"/>
      <c r="B21" s="25">
        <v>323.7</v>
      </c>
      <c r="C21" s="20" t="s">
        <v>25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311644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311644</v>
      </c>
      <c r="O21" s="48">
        <f t="shared" si="1"/>
        <v>1.0510794302847564</v>
      </c>
      <c r="P21" s="9"/>
    </row>
    <row r="22" spans="1:16">
      <c r="A22" s="12"/>
      <c r="B22" s="25">
        <v>325.10000000000002</v>
      </c>
      <c r="C22" s="20" t="s">
        <v>168</v>
      </c>
      <c r="D22" s="47">
        <v>0</v>
      </c>
      <c r="E22" s="47">
        <v>110211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110211</v>
      </c>
      <c r="O22" s="48">
        <f t="shared" si="1"/>
        <v>0.37170783038054089</v>
      </c>
      <c r="P22" s="9"/>
    </row>
    <row r="23" spans="1:16">
      <c r="A23" s="12"/>
      <c r="B23" s="25">
        <v>325.2</v>
      </c>
      <c r="C23" s="20" t="s">
        <v>144</v>
      </c>
      <c r="D23" s="47">
        <v>0</v>
      </c>
      <c r="E23" s="47">
        <v>9049065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9049065</v>
      </c>
      <c r="O23" s="48">
        <f t="shared" si="1"/>
        <v>30.519715074924367</v>
      </c>
      <c r="P23" s="9"/>
    </row>
    <row r="24" spans="1:16">
      <c r="A24" s="12"/>
      <c r="B24" s="25">
        <v>329</v>
      </c>
      <c r="C24" s="20" t="s">
        <v>28</v>
      </c>
      <c r="D24" s="47">
        <v>0</v>
      </c>
      <c r="E24" s="47">
        <v>1223810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1223810</v>
      </c>
      <c r="O24" s="48">
        <f t="shared" si="1"/>
        <v>4.1275350001180442</v>
      </c>
      <c r="P24" s="9"/>
    </row>
    <row r="25" spans="1:16">
      <c r="A25" s="12"/>
      <c r="B25" s="25">
        <v>367</v>
      </c>
      <c r="C25" s="20" t="s">
        <v>151</v>
      </c>
      <c r="D25" s="47">
        <v>-89789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-89789</v>
      </c>
      <c r="O25" s="48">
        <f t="shared" si="1"/>
        <v>-0.30283070094671483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SUM(D27:D60)</f>
        <v>45559098</v>
      </c>
      <c r="E26" s="32">
        <f t="shared" si="5"/>
        <v>11102794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 t="shared" si="4"/>
        <v>56661892</v>
      </c>
      <c r="O26" s="46">
        <f t="shared" si="1"/>
        <v>191.10314705951791</v>
      </c>
      <c r="P26" s="10"/>
    </row>
    <row r="27" spans="1:16">
      <c r="A27" s="12"/>
      <c r="B27" s="25">
        <v>331.1</v>
      </c>
      <c r="C27" s="20" t="s">
        <v>29</v>
      </c>
      <c r="D27" s="47">
        <v>1280728</v>
      </c>
      <c r="E27" s="47">
        <v>127099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1407827</v>
      </c>
      <c r="O27" s="48">
        <f t="shared" si="1"/>
        <v>4.7481677847142825</v>
      </c>
      <c r="P27" s="9"/>
    </row>
    <row r="28" spans="1:16">
      <c r="A28" s="12"/>
      <c r="B28" s="25">
        <v>331.2</v>
      </c>
      <c r="C28" s="20" t="s">
        <v>30</v>
      </c>
      <c r="D28" s="47">
        <v>0</v>
      </c>
      <c r="E28" s="47">
        <v>714634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714634</v>
      </c>
      <c r="O28" s="48">
        <f t="shared" si="1"/>
        <v>2.4102408439826104</v>
      </c>
      <c r="P28" s="9"/>
    </row>
    <row r="29" spans="1:16">
      <c r="A29" s="12"/>
      <c r="B29" s="25">
        <v>331.39</v>
      </c>
      <c r="C29" s="20" t="s">
        <v>35</v>
      </c>
      <c r="D29" s="47">
        <v>20689056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6" si="6">SUM(D29:M29)</f>
        <v>20689056</v>
      </c>
      <c r="O29" s="48">
        <f t="shared" si="1"/>
        <v>69.777827243936741</v>
      </c>
      <c r="P29" s="9"/>
    </row>
    <row r="30" spans="1:16">
      <c r="A30" s="12"/>
      <c r="B30" s="25">
        <v>331.41</v>
      </c>
      <c r="C30" s="20" t="s">
        <v>270</v>
      </c>
      <c r="D30" s="47">
        <v>0</v>
      </c>
      <c r="E30" s="47">
        <v>100503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100503</v>
      </c>
      <c r="O30" s="48">
        <f t="shared" si="1"/>
        <v>0.33896573006991593</v>
      </c>
      <c r="P30" s="9"/>
    </row>
    <row r="31" spans="1:16">
      <c r="A31" s="12"/>
      <c r="B31" s="25">
        <v>331.61</v>
      </c>
      <c r="C31" s="20" t="s">
        <v>271</v>
      </c>
      <c r="D31" s="47">
        <v>0</v>
      </c>
      <c r="E31" s="47">
        <v>62619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62619</v>
      </c>
      <c r="O31" s="48">
        <f t="shared" si="1"/>
        <v>0.21119464146590713</v>
      </c>
      <c r="P31" s="9"/>
    </row>
    <row r="32" spans="1:16">
      <c r="A32" s="12"/>
      <c r="B32" s="25">
        <v>331.65</v>
      </c>
      <c r="C32" s="20" t="s">
        <v>37</v>
      </c>
      <c r="D32" s="47">
        <v>6098</v>
      </c>
      <c r="E32" s="47">
        <v>295619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301717</v>
      </c>
      <c r="O32" s="48">
        <f t="shared" si="1"/>
        <v>1.0175987102823281</v>
      </c>
      <c r="P32" s="9"/>
    </row>
    <row r="33" spans="1:16">
      <c r="A33" s="12"/>
      <c r="B33" s="25">
        <v>331.7</v>
      </c>
      <c r="C33" s="20" t="s">
        <v>33</v>
      </c>
      <c r="D33" s="47">
        <v>0</v>
      </c>
      <c r="E33" s="47">
        <v>2676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2676</v>
      </c>
      <c r="O33" s="48">
        <f t="shared" si="1"/>
        <v>9.025325549158681E-3</v>
      </c>
      <c r="P33" s="9"/>
    </row>
    <row r="34" spans="1:16">
      <c r="A34" s="12"/>
      <c r="B34" s="25">
        <v>333</v>
      </c>
      <c r="C34" s="20" t="s">
        <v>4</v>
      </c>
      <c r="D34" s="47">
        <v>234719</v>
      </c>
      <c r="E34" s="47">
        <v>50361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285080</v>
      </c>
      <c r="O34" s="48">
        <f t="shared" si="1"/>
        <v>0.96148722255387031</v>
      </c>
      <c r="P34" s="9"/>
    </row>
    <row r="35" spans="1:16">
      <c r="A35" s="12"/>
      <c r="B35" s="25">
        <v>334.2</v>
      </c>
      <c r="C35" s="20" t="s">
        <v>34</v>
      </c>
      <c r="D35" s="47">
        <v>0</v>
      </c>
      <c r="E35" s="47">
        <v>325547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325547</v>
      </c>
      <c r="O35" s="48">
        <f t="shared" si="1"/>
        <v>1.0979699762899706</v>
      </c>
      <c r="P35" s="9"/>
    </row>
    <row r="36" spans="1:16">
      <c r="A36" s="12"/>
      <c r="B36" s="25">
        <v>334.32</v>
      </c>
      <c r="C36" s="20" t="s">
        <v>250</v>
      </c>
      <c r="D36" s="47">
        <v>71451</v>
      </c>
      <c r="E36" s="47">
        <v>5925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77376</v>
      </c>
      <c r="O36" s="48">
        <f t="shared" si="1"/>
        <v>0.26096546699988871</v>
      </c>
      <c r="P36" s="9"/>
    </row>
    <row r="37" spans="1:16">
      <c r="A37" s="12"/>
      <c r="B37" s="25">
        <v>334.35</v>
      </c>
      <c r="C37" s="20" t="s">
        <v>163</v>
      </c>
      <c r="D37" s="47">
        <v>0</v>
      </c>
      <c r="E37" s="47">
        <v>1792714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1792714</v>
      </c>
      <c r="O37" s="48">
        <f t="shared" ref="O37:O68" si="7">(N37/O$134)</f>
        <v>6.0462733432490499</v>
      </c>
      <c r="P37" s="9"/>
    </row>
    <row r="38" spans="1:16">
      <c r="A38" s="12"/>
      <c r="B38" s="25">
        <v>334.36</v>
      </c>
      <c r="C38" s="20" t="s">
        <v>40</v>
      </c>
      <c r="D38" s="47">
        <v>0</v>
      </c>
      <c r="E38" s="47">
        <v>15503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4" si="8">SUM(D38:M38)</f>
        <v>15503</v>
      </c>
      <c r="O38" s="48">
        <f t="shared" si="7"/>
        <v>5.2286854255832231E-2</v>
      </c>
      <c r="P38" s="9"/>
    </row>
    <row r="39" spans="1:16">
      <c r="A39" s="12"/>
      <c r="B39" s="25">
        <v>334.39</v>
      </c>
      <c r="C39" s="20" t="s">
        <v>41</v>
      </c>
      <c r="D39" s="47">
        <v>0</v>
      </c>
      <c r="E39" s="47">
        <v>132658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132658</v>
      </c>
      <c r="O39" s="48">
        <f t="shared" si="7"/>
        <v>0.44741466244405548</v>
      </c>
      <c r="P39" s="9"/>
    </row>
    <row r="40" spans="1:16">
      <c r="A40" s="12"/>
      <c r="B40" s="25">
        <v>334.5</v>
      </c>
      <c r="C40" s="20" t="s">
        <v>42</v>
      </c>
      <c r="D40" s="47">
        <v>0</v>
      </c>
      <c r="E40" s="47">
        <v>8841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8841</v>
      </c>
      <c r="O40" s="48">
        <f t="shared" si="7"/>
        <v>2.9817975777321339E-2</v>
      </c>
      <c r="P40" s="9"/>
    </row>
    <row r="41" spans="1:16">
      <c r="A41" s="12"/>
      <c r="B41" s="25">
        <v>334.61</v>
      </c>
      <c r="C41" s="20" t="s">
        <v>43</v>
      </c>
      <c r="D41" s="47">
        <v>0</v>
      </c>
      <c r="E41" s="47">
        <v>75669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75669</v>
      </c>
      <c r="O41" s="48">
        <f t="shared" si="7"/>
        <v>0.25520828063501055</v>
      </c>
      <c r="P41" s="9"/>
    </row>
    <row r="42" spans="1:16">
      <c r="A42" s="12"/>
      <c r="B42" s="25">
        <v>334.7</v>
      </c>
      <c r="C42" s="20" t="s">
        <v>44</v>
      </c>
      <c r="D42" s="47">
        <v>150760</v>
      </c>
      <c r="E42" s="47">
        <v>1500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152260</v>
      </c>
      <c r="O42" s="48">
        <f t="shared" si="7"/>
        <v>0.51352618389943983</v>
      </c>
      <c r="P42" s="9"/>
    </row>
    <row r="43" spans="1:16">
      <c r="A43" s="12"/>
      <c r="B43" s="25">
        <v>334.82</v>
      </c>
      <c r="C43" s="20" t="s">
        <v>230</v>
      </c>
      <c r="D43" s="47">
        <v>0</v>
      </c>
      <c r="E43" s="47">
        <v>896561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896561</v>
      </c>
      <c r="O43" s="48">
        <f t="shared" si="7"/>
        <v>3.0238247009264785</v>
      </c>
      <c r="P43" s="9"/>
    </row>
    <row r="44" spans="1:16">
      <c r="A44" s="12"/>
      <c r="B44" s="25">
        <v>334.89</v>
      </c>
      <c r="C44" s="20" t="s">
        <v>251</v>
      </c>
      <c r="D44" s="47">
        <v>0</v>
      </c>
      <c r="E44" s="47">
        <v>98884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98884</v>
      </c>
      <c r="O44" s="48">
        <f t="shared" si="7"/>
        <v>0.33350534065882176</v>
      </c>
      <c r="P44" s="9"/>
    </row>
    <row r="45" spans="1:16">
      <c r="A45" s="12"/>
      <c r="B45" s="25">
        <v>335.12</v>
      </c>
      <c r="C45" s="20" t="s">
        <v>177</v>
      </c>
      <c r="D45" s="47">
        <v>6009505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6009505</v>
      </c>
      <c r="O45" s="48">
        <f t="shared" si="7"/>
        <v>20.268213383519001</v>
      </c>
      <c r="P45" s="9"/>
    </row>
    <row r="46" spans="1:16">
      <c r="A46" s="12"/>
      <c r="B46" s="25">
        <v>335.13</v>
      </c>
      <c r="C46" s="20" t="s">
        <v>178</v>
      </c>
      <c r="D46" s="47">
        <v>70973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70973</v>
      </c>
      <c r="O46" s="48">
        <f t="shared" si="7"/>
        <v>0.2393701159194466</v>
      </c>
      <c r="P46" s="9"/>
    </row>
    <row r="47" spans="1:16">
      <c r="A47" s="12"/>
      <c r="B47" s="25">
        <v>335.14</v>
      </c>
      <c r="C47" s="20" t="s">
        <v>179</v>
      </c>
      <c r="D47" s="47">
        <v>25617</v>
      </c>
      <c r="E47" s="47">
        <v>103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25720</v>
      </c>
      <c r="O47" s="48">
        <f t="shared" si="7"/>
        <v>8.6745655128685095E-2</v>
      </c>
      <c r="P47" s="9"/>
    </row>
    <row r="48" spans="1:16">
      <c r="A48" s="12"/>
      <c r="B48" s="25">
        <v>335.15</v>
      </c>
      <c r="C48" s="20" t="s">
        <v>180</v>
      </c>
      <c r="D48" s="47">
        <v>25295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25295</v>
      </c>
      <c r="O48" s="48">
        <f t="shared" si="7"/>
        <v>8.5312260749614677E-2</v>
      </c>
      <c r="P48" s="9"/>
    </row>
    <row r="49" spans="1:16">
      <c r="A49" s="12"/>
      <c r="B49" s="25">
        <v>335.16</v>
      </c>
      <c r="C49" s="20" t="s">
        <v>181</v>
      </c>
      <c r="D49" s="47">
        <v>223250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223250</v>
      </c>
      <c r="O49" s="48">
        <f t="shared" si="7"/>
        <v>0.75295363559404926</v>
      </c>
      <c r="P49" s="9"/>
    </row>
    <row r="50" spans="1:16">
      <c r="A50" s="12"/>
      <c r="B50" s="25">
        <v>335.18</v>
      </c>
      <c r="C50" s="20" t="s">
        <v>182</v>
      </c>
      <c r="D50" s="47">
        <v>13474983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13474983</v>
      </c>
      <c r="O50" s="48">
        <f t="shared" si="7"/>
        <v>45.446976212398695</v>
      </c>
      <c r="P50" s="9"/>
    </row>
    <row r="51" spans="1:16">
      <c r="A51" s="12"/>
      <c r="B51" s="25">
        <v>335.22</v>
      </c>
      <c r="C51" s="20" t="s">
        <v>52</v>
      </c>
      <c r="D51" s="47">
        <v>0</v>
      </c>
      <c r="E51" s="47">
        <v>1490148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1490148</v>
      </c>
      <c r="O51" s="48">
        <f t="shared" si="7"/>
        <v>5.0258112169012374</v>
      </c>
      <c r="P51" s="9"/>
    </row>
    <row r="52" spans="1:16">
      <c r="A52" s="12"/>
      <c r="B52" s="25">
        <v>335.29</v>
      </c>
      <c r="C52" s="20" t="s">
        <v>183</v>
      </c>
      <c r="D52" s="47">
        <v>0</v>
      </c>
      <c r="E52" s="47">
        <v>6823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6823</v>
      </c>
      <c r="O52" s="48">
        <f t="shared" si="7"/>
        <v>2.301188199622933E-2</v>
      </c>
      <c r="P52" s="9"/>
    </row>
    <row r="53" spans="1:16">
      <c r="A53" s="12"/>
      <c r="B53" s="25">
        <v>335.42</v>
      </c>
      <c r="C53" s="20" t="s">
        <v>53</v>
      </c>
      <c r="D53" s="47">
        <v>0</v>
      </c>
      <c r="E53" s="47">
        <v>613897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613897</v>
      </c>
      <c r="O53" s="48">
        <f t="shared" si="7"/>
        <v>2.0704859038310417</v>
      </c>
      <c r="P53" s="9"/>
    </row>
    <row r="54" spans="1:16">
      <c r="A54" s="12"/>
      <c r="B54" s="25">
        <v>335.49</v>
      </c>
      <c r="C54" s="20" t="s">
        <v>54</v>
      </c>
      <c r="D54" s="47">
        <v>0</v>
      </c>
      <c r="E54" s="47">
        <v>3835678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3835678</v>
      </c>
      <c r="O54" s="48">
        <f t="shared" si="7"/>
        <v>12.936563023821328</v>
      </c>
      <c r="P54" s="9"/>
    </row>
    <row r="55" spans="1:16">
      <c r="A55" s="12"/>
      <c r="B55" s="25">
        <v>337.2</v>
      </c>
      <c r="C55" s="20" t="s">
        <v>56</v>
      </c>
      <c r="D55" s="47">
        <v>1037512</v>
      </c>
      <c r="E55" s="47">
        <v>143109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2" si="9">SUM(D55:M55)</f>
        <v>1180621</v>
      </c>
      <c r="O55" s="48">
        <f t="shared" si="7"/>
        <v>3.9818717769705798</v>
      </c>
      <c r="P55" s="9"/>
    </row>
    <row r="56" spans="1:16">
      <c r="A56" s="12"/>
      <c r="B56" s="25">
        <v>337.3</v>
      </c>
      <c r="C56" s="20" t="s">
        <v>57</v>
      </c>
      <c r="D56" s="47">
        <v>1428682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1428682</v>
      </c>
      <c r="O56" s="48">
        <f t="shared" si="7"/>
        <v>4.8185052900684315</v>
      </c>
      <c r="P56" s="9"/>
    </row>
    <row r="57" spans="1:16">
      <c r="A57" s="12"/>
      <c r="B57" s="25">
        <v>337.4</v>
      </c>
      <c r="C57" s="20" t="s">
        <v>58</v>
      </c>
      <c r="D57" s="47">
        <v>806891</v>
      </c>
      <c r="E57" s="47">
        <v>128745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935636</v>
      </c>
      <c r="O57" s="48">
        <f t="shared" si="7"/>
        <v>3.1556126664845414</v>
      </c>
      <c r="P57" s="9"/>
    </row>
    <row r="58" spans="1:16">
      <c r="A58" s="12"/>
      <c r="B58" s="25">
        <v>337.5</v>
      </c>
      <c r="C58" s="20" t="s">
        <v>235</v>
      </c>
      <c r="D58" s="47">
        <v>0</v>
      </c>
      <c r="E58" s="47">
        <v>32470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32470</v>
      </c>
      <c r="O58" s="48">
        <f t="shared" si="7"/>
        <v>0.10951133056097997</v>
      </c>
      <c r="P58" s="9"/>
    </row>
    <row r="59" spans="1:16">
      <c r="A59" s="12"/>
      <c r="B59" s="25">
        <v>337.7</v>
      </c>
      <c r="C59" s="20" t="s">
        <v>59</v>
      </c>
      <c r="D59" s="47">
        <v>0</v>
      </c>
      <c r="E59" s="47">
        <v>144508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144508</v>
      </c>
      <c r="O59" s="48">
        <f t="shared" si="7"/>
        <v>0.48738107042519535</v>
      </c>
      <c r="P59" s="9"/>
    </row>
    <row r="60" spans="1:16">
      <c r="A60" s="12"/>
      <c r="B60" s="25">
        <v>339</v>
      </c>
      <c r="C60" s="20" t="s">
        <v>60</v>
      </c>
      <c r="D60" s="47">
        <v>23578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23578</v>
      </c>
      <c r="O60" s="48">
        <f t="shared" si="7"/>
        <v>7.9521347458170175E-2</v>
      </c>
      <c r="P60" s="9"/>
    </row>
    <row r="61" spans="1:16" ht="15.75">
      <c r="A61" s="29" t="s">
        <v>65</v>
      </c>
      <c r="B61" s="30"/>
      <c r="C61" s="31"/>
      <c r="D61" s="32">
        <f t="shared" ref="D61:M61" si="10">SUM(D62:D111)</f>
        <v>8139355</v>
      </c>
      <c r="E61" s="32">
        <f t="shared" si="10"/>
        <v>22152551</v>
      </c>
      <c r="F61" s="32">
        <f t="shared" si="10"/>
        <v>0</v>
      </c>
      <c r="G61" s="32">
        <f t="shared" si="10"/>
        <v>2222462</v>
      </c>
      <c r="H61" s="32">
        <f t="shared" si="10"/>
        <v>0</v>
      </c>
      <c r="I61" s="32">
        <f t="shared" si="10"/>
        <v>9878246</v>
      </c>
      <c r="J61" s="32">
        <f t="shared" si="10"/>
        <v>7450077</v>
      </c>
      <c r="K61" s="32">
        <f t="shared" si="10"/>
        <v>0</v>
      </c>
      <c r="L61" s="32">
        <f t="shared" si="10"/>
        <v>0</v>
      </c>
      <c r="M61" s="32">
        <f t="shared" si="10"/>
        <v>45602</v>
      </c>
      <c r="N61" s="32">
        <f t="shared" si="9"/>
        <v>49888293</v>
      </c>
      <c r="O61" s="46">
        <f t="shared" si="7"/>
        <v>168.25787945321906</v>
      </c>
      <c r="P61" s="10"/>
    </row>
    <row r="62" spans="1:16">
      <c r="A62" s="12"/>
      <c r="B62" s="25">
        <v>341.1</v>
      </c>
      <c r="C62" s="20" t="s">
        <v>184</v>
      </c>
      <c r="D62" s="47">
        <v>3760416</v>
      </c>
      <c r="E62" s="47">
        <v>111707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3872123</v>
      </c>
      <c r="O62" s="48">
        <f t="shared" si="7"/>
        <v>13.059480807692438</v>
      </c>
      <c r="P62" s="9"/>
    </row>
    <row r="63" spans="1:16">
      <c r="A63" s="12"/>
      <c r="B63" s="25">
        <v>341.15</v>
      </c>
      <c r="C63" s="20" t="s">
        <v>185</v>
      </c>
      <c r="D63" s="47">
        <v>0</v>
      </c>
      <c r="E63" s="47">
        <v>328439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11" si="11">SUM(D63:M63)</f>
        <v>328439</v>
      </c>
      <c r="O63" s="48">
        <f t="shared" si="7"/>
        <v>1.1077238034529628</v>
      </c>
      <c r="P63" s="9"/>
    </row>
    <row r="64" spans="1:16">
      <c r="A64" s="12"/>
      <c r="B64" s="25">
        <v>341.16</v>
      </c>
      <c r="C64" s="20" t="s">
        <v>186</v>
      </c>
      <c r="D64" s="47">
        <v>345716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345716</v>
      </c>
      <c r="O64" s="48">
        <f t="shared" si="7"/>
        <v>1.1659938144816677</v>
      </c>
      <c r="P64" s="9"/>
    </row>
    <row r="65" spans="1:16">
      <c r="A65" s="12"/>
      <c r="B65" s="25">
        <v>341.2</v>
      </c>
      <c r="C65" s="20" t="s">
        <v>187</v>
      </c>
      <c r="D65" s="47">
        <v>18410</v>
      </c>
      <c r="E65" s="47">
        <v>1081</v>
      </c>
      <c r="F65" s="47">
        <v>0</v>
      </c>
      <c r="G65" s="47">
        <v>0</v>
      </c>
      <c r="H65" s="47">
        <v>0</v>
      </c>
      <c r="I65" s="47">
        <v>0</v>
      </c>
      <c r="J65" s="47">
        <v>7450077</v>
      </c>
      <c r="K65" s="47">
        <v>0</v>
      </c>
      <c r="L65" s="47">
        <v>0</v>
      </c>
      <c r="M65" s="47">
        <v>0</v>
      </c>
      <c r="N65" s="47">
        <f t="shared" si="11"/>
        <v>7469568</v>
      </c>
      <c r="O65" s="48">
        <f t="shared" si="7"/>
        <v>25.192557141845334</v>
      </c>
      <c r="P65" s="9"/>
    </row>
    <row r="66" spans="1:16">
      <c r="A66" s="12"/>
      <c r="B66" s="25">
        <v>341.3</v>
      </c>
      <c r="C66" s="20" t="s">
        <v>236</v>
      </c>
      <c r="D66" s="47">
        <v>0</v>
      </c>
      <c r="E66" s="47">
        <v>18990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18990</v>
      </c>
      <c r="O66" s="48">
        <f t="shared" si="7"/>
        <v>6.4047433549522928E-2</v>
      </c>
      <c r="P66" s="9"/>
    </row>
    <row r="67" spans="1:16">
      <c r="A67" s="12"/>
      <c r="B67" s="25">
        <v>341.52</v>
      </c>
      <c r="C67" s="20" t="s">
        <v>188</v>
      </c>
      <c r="D67" s="47">
        <v>0</v>
      </c>
      <c r="E67" s="47">
        <v>405920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405920</v>
      </c>
      <c r="O67" s="48">
        <f t="shared" si="7"/>
        <v>1.3690434031817982</v>
      </c>
      <c r="P67" s="9"/>
    </row>
    <row r="68" spans="1:16">
      <c r="A68" s="12"/>
      <c r="B68" s="25">
        <v>341.53</v>
      </c>
      <c r="C68" s="20" t="s">
        <v>237</v>
      </c>
      <c r="D68" s="47">
        <v>141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141</v>
      </c>
      <c r="O68" s="48">
        <f t="shared" si="7"/>
        <v>4.7554966458571531E-4</v>
      </c>
      <c r="P68" s="9"/>
    </row>
    <row r="69" spans="1:16">
      <c r="A69" s="12"/>
      <c r="B69" s="25">
        <v>341.55</v>
      </c>
      <c r="C69" s="20" t="s">
        <v>189</v>
      </c>
      <c r="D69" s="47">
        <v>19798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19798</v>
      </c>
      <c r="O69" s="48">
        <f t="shared" ref="O69:O100" si="12">(N69/O$134)</f>
        <v>6.6772569216085043E-2</v>
      </c>
      <c r="P69" s="9"/>
    </row>
    <row r="70" spans="1:16">
      <c r="A70" s="12"/>
      <c r="B70" s="25">
        <v>341.9</v>
      </c>
      <c r="C70" s="20" t="s">
        <v>190</v>
      </c>
      <c r="D70" s="47">
        <v>505141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505141</v>
      </c>
      <c r="O70" s="48">
        <f t="shared" si="12"/>
        <v>1.7036853412659065</v>
      </c>
      <c r="P70" s="9"/>
    </row>
    <row r="71" spans="1:16">
      <c r="A71" s="12"/>
      <c r="B71" s="25">
        <v>342.1</v>
      </c>
      <c r="C71" s="20" t="s">
        <v>77</v>
      </c>
      <c r="D71" s="47">
        <v>2553261</v>
      </c>
      <c r="E71" s="47">
        <v>247364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2800625</v>
      </c>
      <c r="O71" s="48">
        <f t="shared" si="12"/>
        <v>9.4456473714919778</v>
      </c>
      <c r="P71" s="9"/>
    </row>
    <row r="72" spans="1:16">
      <c r="A72" s="12"/>
      <c r="B72" s="25">
        <v>342.3</v>
      </c>
      <c r="C72" s="20" t="s">
        <v>78</v>
      </c>
      <c r="D72" s="47">
        <v>0</v>
      </c>
      <c r="E72" s="47">
        <v>438106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438106</v>
      </c>
      <c r="O72" s="48">
        <f t="shared" si="12"/>
        <v>1.4775968890282936</v>
      </c>
      <c r="P72" s="9"/>
    </row>
    <row r="73" spans="1:16">
      <c r="A73" s="12"/>
      <c r="B73" s="25">
        <v>342.6</v>
      </c>
      <c r="C73" s="20" t="s">
        <v>79</v>
      </c>
      <c r="D73" s="47">
        <v>0</v>
      </c>
      <c r="E73" s="47">
        <v>11861172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11861172</v>
      </c>
      <c r="O73" s="48">
        <f t="shared" si="12"/>
        <v>40.004087703499842</v>
      </c>
      <c r="P73" s="9"/>
    </row>
    <row r="74" spans="1:16">
      <c r="A74" s="12"/>
      <c r="B74" s="25">
        <v>342.9</v>
      </c>
      <c r="C74" s="20" t="s">
        <v>80</v>
      </c>
      <c r="D74" s="47">
        <v>375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375</v>
      </c>
      <c r="O74" s="48">
        <f t="shared" si="12"/>
        <v>1.2647597462386046E-3</v>
      </c>
      <c r="P74" s="9"/>
    </row>
    <row r="75" spans="1:16">
      <c r="A75" s="12"/>
      <c r="B75" s="25">
        <v>343.4</v>
      </c>
      <c r="C75" s="20" t="s">
        <v>81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9878246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9878246</v>
      </c>
      <c r="O75" s="48">
        <f t="shared" si="12"/>
        <v>33.316287744646694</v>
      </c>
      <c r="P75" s="9"/>
    </row>
    <row r="76" spans="1:16">
      <c r="A76" s="12"/>
      <c r="B76" s="25">
        <v>343.6</v>
      </c>
      <c r="C76" s="20" t="s">
        <v>146</v>
      </c>
      <c r="D76" s="47">
        <v>0</v>
      </c>
      <c r="E76" s="47">
        <v>5040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5040</v>
      </c>
      <c r="O76" s="48">
        <f t="shared" si="12"/>
        <v>1.6998370989446846E-2</v>
      </c>
      <c r="P76" s="9"/>
    </row>
    <row r="77" spans="1:16">
      <c r="A77" s="12"/>
      <c r="B77" s="25">
        <v>343.9</v>
      </c>
      <c r="C77" s="20" t="s">
        <v>82</v>
      </c>
      <c r="D77" s="47">
        <v>0</v>
      </c>
      <c r="E77" s="47">
        <v>192414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192414</v>
      </c>
      <c r="O77" s="48">
        <f t="shared" si="12"/>
        <v>0.64895328483401293</v>
      </c>
      <c r="P77" s="9"/>
    </row>
    <row r="78" spans="1:16">
      <c r="A78" s="12"/>
      <c r="B78" s="25">
        <v>344.5</v>
      </c>
      <c r="C78" s="20" t="s">
        <v>191</v>
      </c>
      <c r="D78" s="47">
        <v>157502</v>
      </c>
      <c r="E78" s="47">
        <v>128559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286061</v>
      </c>
      <c r="O78" s="48">
        <f t="shared" si="12"/>
        <v>0.96479583405003055</v>
      </c>
      <c r="P78" s="9"/>
    </row>
    <row r="79" spans="1:16">
      <c r="A79" s="12"/>
      <c r="B79" s="25">
        <v>344.9</v>
      </c>
      <c r="C79" s="20" t="s">
        <v>192</v>
      </c>
      <c r="D79" s="47">
        <v>0</v>
      </c>
      <c r="E79" s="47">
        <v>304325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304325</v>
      </c>
      <c r="O79" s="48">
        <f t="shared" si="12"/>
        <v>1.0263946927308356</v>
      </c>
      <c r="P79" s="9"/>
    </row>
    <row r="80" spans="1:16">
      <c r="A80" s="12"/>
      <c r="B80" s="25">
        <v>345.1</v>
      </c>
      <c r="C80" s="20" t="s">
        <v>85</v>
      </c>
      <c r="D80" s="47">
        <v>0</v>
      </c>
      <c r="E80" s="47">
        <v>998958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45602</v>
      </c>
      <c r="N80" s="47">
        <f t="shared" si="11"/>
        <v>1044560</v>
      </c>
      <c r="O80" s="48">
        <f t="shared" si="12"/>
        <v>3.5229798414159914</v>
      </c>
      <c r="P80" s="9"/>
    </row>
    <row r="81" spans="1:16">
      <c r="A81" s="12"/>
      <c r="B81" s="25">
        <v>347.1</v>
      </c>
      <c r="C81" s="20" t="s">
        <v>86</v>
      </c>
      <c r="D81" s="47">
        <v>111624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111624</v>
      </c>
      <c r="O81" s="48">
        <f t="shared" si="12"/>
        <v>0.37647344510436798</v>
      </c>
      <c r="P81" s="9"/>
    </row>
    <row r="82" spans="1:16">
      <c r="A82" s="12"/>
      <c r="B82" s="25">
        <v>347.2</v>
      </c>
      <c r="C82" s="20" t="s">
        <v>87</v>
      </c>
      <c r="D82" s="47">
        <v>0</v>
      </c>
      <c r="E82" s="47">
        <v>103878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103878</v>
      </c>
      <c r="O82" s="48">
        <f t="shared" si="12"/>
        <v>0.35034856778606338</v>
      </c>
      <c r="P82" s="9"/>
    </row>
    <row r="83" spans="1:16">
      <c r="A83" s="12"/>
      <c r="B83" s="25">
        <v>348.12</v>
      </c>
      <c r="C83" s="20" t="s">
        <v>193</v>
      </c>
      <c r="D83" s="47">
        <v>0</v>
      </c>
      <c r="E83" s="47">
        <v>77266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100" si="13">SUM(D83:M83)</f>
        <v>77266</v>
      </c>
      <c r="O83" s="48">
        <f t="shared" si="12"/>
        <v>0.26059447080765868</v>
      </c>
      <c r="P83" s="9"/>
    </row>
    <row r="84" spans="1:16">
      <c r="A84" s="12"/>
      <c r="B84" s="25">
        <v>348.13</v>
      </c>
      <c r="C84" s="20" t="s">
        <v>194</v>
      </c>
      <c r="D84" s="47">
        <v>0</v>
      </c>
      <c r="E84" s="47">
        <v>51549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51549</v>
      </c>
      <c r="O84" s="48">
        <f t="shared" si="12"/>
        <v>0.17385893375694353</v>
      </c>
      <c r="P84" s="9"/>
    </row>
    <row r="85" spans="1:16">
      <c r="A85" s="12"/>
      <c r="B85" s="25">
        <v>348.14</v>
      </c>
      <c r="C85" s="20" t="s">
        <v>232</v>
      </c>
      <c r="D85" s="47">
        <v>0</v>
      </c>
      <c r="E85" s="47">
        <v>68576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68576</v>
      </c>
      <c r="O85" s="48">
        <f t="shared" si="12"/>
        <v>0.23128577162148944</v>
      </c>
      <c r="P85" s="9"/>
    </row>
    <row r="86" spans="1:16">
      <c r="A86" s="12"/>
      <c r="B86" s="25">
        <v>348.22</v>
      </c>
      <c r="C86" s="20" t="s">
        <v>195</v>
      </c>
      <c r="D86" s="47">
        <v>0</v>
      </c>
      <c r="E86" s="47">
        <v>127676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127676</v>
      </c>
      <c r="O86" s="48">
        <f t="shared" si="12"/>
        <v>0.4306119076286935</v>
      </c>
      <c r="P86" s="9"/>
    </row>
    <row r="87" spans="1:16">
      <c r="A87" s="12"/>
      <c r="B87" s="25">
        <v>348.23</v>
      </c>
      <c r="C87" s="20" t="s">
        <v>196</v>
      </c>
      <c r="D87" s="47">
        <v>0</v>
      </c>
      <c r="E87" s="47">
        <v>187767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187767</v>
      </c>
      <c r="O87" s="48">
        <f t="shared" si="12"/>
        <v>0.63328038205862414</v>
      </c>
      <c r="P87" s="9"/>
    </row>
    <row r="88" spans="1:16">
      <c r="A88" s="12"/>
      <c r="B88" s="25">
        <v>348.24</v>
      </c>
      <c r="C88" s="20" t="s">
        <v>197</v>
      </c>
      <c r="D88" s="47">
        <v>0</v>
      </c>
      <c r="E88" s="47">
        <v>388361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388361</v>
      </c>
      <c r="O88" s="48">
        <f t="shared" si="12"/>
        <v>1.3098222928239218</v>
      </c>
      <c r="P88" s="9"/>
    </row>
    <row r="89" spans="1:16">
      <c r="A89" s="12"/>
      <c r="B89" s="25">
        <v>348.31</v>
      </c>
      <c r="C89" s="20" t="s">
        <v>198</v>
      </c>
      <c r="D89" s="47">
        <v>0</v>
      </c>
      <c r="E89" s="47">
        <v>562886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562886</v>
      </c>
      <c r="O89" s="48">
        <f t="shared" si="12"/>
        <v>1.8984414787233683</v>
      </c>
      <c r="P89" s="9"/>
    </row>
    <row r="90" spans="1:16">
      <c r="A90" s="12"/>
      <c r="B90" s="25">
        <v>348.32</v>
      </c>
      <c r="C90" s="20" t="s">
        <v>199</v>
      </c>
      <c r="D90" s="47">
        <v>0</v>
      </c>
      <c r="E90" s="47">
        <v>3688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3688</v>
      </c>
      <c r="O90" s="48">
        <f t="shared" si="12"/>
        <v>1.2438490517674596E-2</v>
      </c>
      <c r="P90" s="9"/>
    </row>
    <row r="91" spans="1:16">
      <c r="A91" s="12"/>
      <c r="B91" s="25">
        <v>348.41</v>
      </c>
      <c r="C91" s="20" t="s">
        <v>200</v>
      </c>
      <c r="D91" s="47">
        <v>0</v>
      </c>
      <c r="E91" s="47">
        <v>1390763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1390763</v>
      </c>
      <c r="O91" s="48">
        <f t="shared" si="12"/>
        <v>4.6906161572214407</v>
      </c>
      <c r="P91" s="9"/>
    </row>
    <row r="92" spans="1:16">
      <c r="A92" s="12"/>
      <c r="B92" s="25">
        <v>348.42</v>
      </c>
      <c r="C92" s="20" t="s">
        <v>201</v>
      </c>
      <c r="D92" s="47">
        <v>0</v>
      </c>
      <c r="E92" s="47">
        <v>143416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143416</v>
      </c>
      <c r="O92" s="48">
        <f t="shared" si="12"/>
        <v>0.48369809004414854</v>
      </c>
      <c r="P92" s="9"/>
    </row>
    <row r="93" spans="1:16">
      <c r="A93" s="12"/>
      <c r="B93" s="25">
        <v>348.48</v>
      </c>
      <c r="C93" s="20" t="s">
        <v>202</v>
      </c>
      <c r="D93" s="47">
        <v>0</v>
      </c>
      <c r="E93" s="47">
        <v>29432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29432</v>
      </c>
      <c r="O93" s="48">
        <f t="shared" si="12"/>
        <v>9.9265090270118955E-2</v>
      </c>
      <c r="P93" s="9"/>
    </row>
    <row r="94" spans="1:16">
      <c r="A94" s="12"/>
      <c r="B94" s="25">
        <v>348.51</v>
      </c>
      <c r="C94" s="20" t="s">
        <v>203</v>
      </c>
      <c r="D94" s="47">
        <v>0</v>
      </c>
      <c r="E94" s="47">
        <v>1844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1844</v>
      </c>
      <c r="O94" s="48">
        <f t="shared" si="12"/>
        <v>6.2192452588372979E-3</v>
      </c>
      <c r="P94" s="9"/>
    </row>
    <row r="95" spans="1:16">
      <c r="A95" s="12"/>
      <c r="B95" s="25">
        <v>348.52</v>
      </c>
      <c r="C95" s="20" t="s">
        <v>204</v>
      </c>
      <c r="D95" s="47">
        <v>0</v>
      </c>
      <c r="E95" s="47">
        <v>252014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252014</v>
      </c>
      <c r="O95" s="48">
        <f t="shared" si="12"/>
        <v>0.84996576716953509</v>
      </c>
      <c r="P95" s="9"/>
    </row>
    <row r="96" spans="1:16">
      <c r="A96" s="12"/>
      <c r="B96" s="25">
        <v>348.53</v>
      </c>
      <c r="C96" s="20" t="s">
        <v>205</v>
      </c>
      <c r="D96" s="47">
        <v>0</v>
      </c>
      <c r="E96" s="47">
        <v>179783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179783</v>
      </c>
      <c r="O96" s="48">
        <f t="shared" si="12"/>
        <v>0.60635280388804014</v>
      </c>
      <c r="P96" s="9"/>
    </row>
    <row r="97" spans="1:16">
      <c r="A97" s="12"/>
      <c r="B97" s="25">
        <v>348.54</v>
      </c>
      <c r="C97" s="20" t="s">
        <v>206</v>
      </c>
      <c r="D97" s="47">
        <v>0</v>
      </c>
      <c r="E97" s="47">
        <v>481896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481896</v>
      </c>
      <c r="O97" s="48">
        <f t="shared" si="12"/>
        <v>1.6252871004623961</v>
      </c>
      <c r="P97" s="9"/>
    </row>
    <row r="98" spans="1:16">
      <c r="A98" s="12"/>
      <c r="B98" s="25">
        <v>348.62</v>
      </c>
      <c r="C98" s="20" t="s">
        <v>207</v>
      </c>
      <c r="D98" s="47">
        <v>0</v>
      </c>
      <c r="E98" s="47">
        <v>16068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16068</v>
      </c>
      <c r="O98" s="48">
        <f t="shared" si="12"/>
        <v>5.4192425606831726E-2</v>
      </c>
      <c r="P98" s="9"/>
    </row>
    <row r="99" spans="1:16">
      <c r="A99" s="12"/>
      <c r="B99" s="25">
        <v>348.71</v>
      </c>
      <c r="C99" s="20" t="s">
        <v>209</v>
      </c>
      <c r="D99" s="47">
        <v>0</v>
      </c>
      <c r="E99" s="47">
        <v>184160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184160</v>
      </c>
      <c r="O99" s="48">
        <f t="shared" si="12"/>
        <v>0.6211150796461371</v>
      </c>
      <c r="P99" s="9"/>
    </row>
    <row r="100" spans="1:16">
      <c r="A100" s="12"/>
      <c r="B100" s="25">
        <v>348.72</v>
      </c>
      <c r="C100" s="20" t="s">
        <v>210</v>
      </c>
      <c r="D100" s="47">
        <v>0</v>
      </c>
      <c r="E100" s="47">
        <v>30687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30687</v>
      </c>
      <c r="O100" s="48">
        <f t="shared" si="12"/>
        <v>0.10349781955419748</v>
      </c>
      <c r="P100" s="9"/>
    </row>
    <row r="101" spans="1:16">
      <c r="A101" s="12"/>
      <c r="B101" s="25">
        <v>348.85</v>
      </c>
      <c r="C101" s="20" t="s">
        <v>212</v>
      </c>
      <c r="D101" s="47">
        <v>0</v>
      </c>
      <c r="E101" s="47">
        <v>265532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265532</v>
      </c>
      <c r="O101" s="48">
        <f t="shared" ref="O101:O132" si="14">(N101/O$134)</f>
        <v>0.89555782650194438</v>
      </c>
      <c r="P101" s="9"/>
    </row>
    <row r="102" spans="1:16">
      <c r="A102" s="12"/>
      <c r="B102" s="25">
        <v>348.86</v>
      </c>
      <c r="C102" s="20" t="s">
        <v>213</v>
      </c>
      <c r="D102" s="47">
        <v>0</v>
      </c>
      <c r="E102" s="47">
        <v>136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136</v>
      </c>
      <c r="O102" s="48">
        <f t="shared" si="14"/>
        <v>4.5868620130253392E-4</v>
      </c>
      <c r="P102" s="9"/>
    </row>
    <row r="103" spans="1:16">
      <c r="A103" s="12"/>
      <c r="B103" s="25">
        <v>348.92099999999999</v>
      </c>
      <c r="C103" s="20" t="s">
        <v>214</v>
      </c>
      <c r="D103" s="47">
        <v>0</v>
      </c>
      <c r="E103" s="47">
        <v>51058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51058</v>
      </c>
      <c r="O103" s="48">
        <f t="shared" si="14"/>
        <v>0.17220294166253511</v>
      </c>
      <c r="P103" s="9"/>
    </row>
    <row r="104" spans="1:16">
      <c r="A104" s="12"/>
      <c r="B104" s="25">
        <v>348.92200000000003</v>
      </c>
      <c r="C104" s="20" t="s">
        <v>215</v>
      </c>
      <c r="D104" s="47">
        <v>0</v>
      </c>
      <c r="E104" s="47">
        <v>51259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51259</v>
      </c>
      <c r="O104" s="48">
        <f t="shared" si="14"/>
        <v>0.172880852886519</v>
      </c>
      <c r="P104" s="9"/>
    </row>
    <row r="105" spans="1:16">
      <c r="A105" s="12"/>
      <c r="B105" s="25">
        <v>348.923</v>
      </c>
      <c r="C105" s="20" t="s">
        <v>216</v>
      </c>
      <c r="D105" s="47">
        <v>0</v>
      </c>
      <c r="E105" s="47">
        <v>47743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47743</v>
      </c>
      <c r="O105" s="48">
        <f t="shared" si="14"/>
        <v>0.16102246550578586</v>
      </c>
      <c r="P105" s="9"/>
    </row>
    <row r="106" spans="1:16">
      <c r="A106" s="12"/>
      <c r="B106" s="25">
        <v>348.92399999999998</v>
      </c>
      <c r="C106" s="20" t="s">
        <v>217</v>
      </c>
      <c r="D106" s="47">
        <v>0</v>
      </c>
      <c r="E106" s="47">
        <v>51059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51059</v>
      </c>
      <c r="O106" s="48">
        <f t="shared" si="14"/>
        <v>0.17220631435519176</v>
      </c>
      <c r="P106" s="9"/>
    </row>
    <row r="107" spans="1:16">
      <c r="A107" s="12"/>
      <c r="B107" s="25">
        <v>348.93</v>
      </c>
      <c r="C107" s="20" t="s">
        <v>218</v>
      </c>
      <c r="D107" s="47">
        <v>648100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648100</v>
      </c>
      <c r="O107" s="48">
        <f t="shared" si="14"/>
        <v>2.185842110765972</v>
      </c>
      <c r="P107" s="9"/>
    </row>
    <row r="108" spans="1:16">
      <c r="A108" s="12"/>
      <c r="B108" s="25">
        <v>348.93099999999998</v>
      </c>
      <c r="C108" s="20" t="s">
        <v>219</v>
      </c>
      <c r="D108" s="47">
        <v>0</v>
      </c>
      <c r="E108" s="47">
        <v>90421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90421</v>
      </c>
      <c r="O108" s="48">
        <f t="shared" si="14"/>
        <v>0.30496224270570893</v>
      </c>
      <c r="P108" s="9"/>
    </row>
    <row r="109" spans="1:16">
      <c r="A109" s="12"/>
      <c r="B109" s="25">
        <v>348.93299999999999</v>
      </c>
      <c r="C109" s="20" t="s">
        <v>262</v>
      </c>
      <c r="D109" s="47">
        <v>0</v>
      </c>
      <c r="E109" s="47">
        <v>920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920</v>
      </c>
      <c r="O109" s="48">
        <f t="shared" si="14"/>
        <v>3.1028772441053765E-3</v>
      </c>
      <c r="P109" s="9"/>
    </row>
    <row r="110" spans="1:16">
      <c r="A110" s="12"/>
      <c r="B110" s="25">
        <v>348.99</v>
      </c>
      <c r="C110" s="20" t="s">
        <v>220</v>
      </c>
      <c r="D110" s="47">
        <v>0</v>
      </c>
      <c r="E110" s="47">
        <v>131097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131097</v>
      </c>
      <c r="O110" s="48">
        <f t="shared" si="14"/>
        <v>0.44214988920704623</v>
      </c>
      <c r="P110" s="9"/>
    </row>
    <row r="111" spans="1:16">
      <c r="A111" s="12"/>
      <c r="B111" s="25">
        <v>349</v>
      </c>
      <c r="C111" s="20" t="s">
        <v>1</v>
      </c>
      <c r="D111" s="47">
        <v>18871</v>
      </c>
      <c r="E111" s="47">
        <v>2139541</v>
      </c>
      <c r="F111" s="47">
        <v>0</v>
      </c>
      <c r="G111" s="47">
        <v>2222462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4380874</v>
      </c>
      <c r="O111" s="48">
        <f t="shared" si="14"/>
        <v>14.7753415694488</v>
      </c>
      <c r="P111" s="9"/>
    </row>
    <row r="112" spans="1:16" ht="15.75">
      <c r="A112" s="29" t="s">
        <v>66</v>
      </c>
      <c r="B112" s="30"/>
      <c r="C112" s="31"/>
      <c r="D112" s="32">
        <f t="shared" ref="D112:M112" si="15">SUM(D113:D119)</f>
        <v>0</v>
      </c>
      <c r="E112" s="32">
        <f t="shared" si="15"/>
        <v>979179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>SUM(D112:M112)</f>
        <v>979179</v>
      </c>
      <c r="O112" s="46">
        <f t="shared" si="14"/>
        <v>3.3024698228324549</v>
      </c>
      <c r="P112" s="10"/>
    </row>
    <row r="113" spans="1:16">
      <c r="A113" s="13"/>
      <c r="B113" s="40">
        <v>351.1</v>
      </c>
      <c r="C113" s="21" t="s">
        <v>113</v>
      </c>
      <c r="D113" s="47">
        <v>0</v>
      </c>
      <c r="E113" s="47">
        <v>126007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126007</v>
      </c>
      <c r="O113" s="48">
        <f t="shared" si="14"/>
        <v>0.42498288358476755</v>
      </c>
      <c r="P113" s="9"/>
    </row>
    <row r="114" spans="1:16">
      <c r="A114" s="13"/>
      <c r="B114" s="40">
        <v>351.3</v>
      </c>
      <c r="C114" s="21" t="s">
        <v>117</v>
      </c>
      <c r="D114" s="47">
        <v>0</v>
      </c>
      <c r="E114" s="47">
        <v>90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19" si="16">SUM(D114:M114)</f>
        <v>90</v>
      </c>
      <c r="O114" s="48">
        <f t="shared" si="14"/>
        <v>3.0354233909726509E-4</v>
      </c>
      <c r="P114" s="9"/>
    </row>
    <row r="115" spans="1:16">
      <c r="A115" s="13"/>
      <c r="B115" s="40">
        <v>351.5</v>
      </c>
      <c r="C115" s="21" t="s">
        <v>154</v>
      </c>
      <c r="D115" s="47">
        <v>0</v>
      </c>
      <c r="E115" s="47">
        <v>307720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307720</v>
      </c>
      <c r="O115" s="48">
        <f t="shared" si="14"/>
        <v>1.0378449843001156</v>
      </c>
      <c r="P115" s="9"/>
    </row>
    <row r="116" spans="1:16">
      <c r="A116" s="13"/>
      <c r="B116" s="40">
        <v>351.7</v>
      </c>
      <c r="C116" s="21" t="s">
        <v>221</v>
      </c>
      <c r="D116" s="47">
        <v>0</v>
      </c>
      <c r="E116" s="47">
        <v>201639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201639</v>
      </c>
      <c r="O116" s="48">
        <f t="shared" si="14"/>
        <v>0.68006637459148256</v>
      </c>
      <c r="P116" s="9"/>
    </row>
    <row r="117" spans="1:16">
      <c r="A117" s="13"/>
      <c r="B117" s="40">
        <v>354</v>
      </c>
      <c r="C117" s="21" t="s">
        <v>118</v>
      </c>
      <c r="D117" s="47">
        <v>0</v>
      </c>
      <c r="E117" s="47">
        <v>113162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113162</v>
      </c>
      <c r="O117" s="48">
        <f t="shared" si="14"/>
        <v>0.38166064641027458</v>
      </c>
      <c r="P117" s="9"/>
    </row>
    <row r="118" spans="1:16">
      <c r="A118" s="13"/>
      <c r="B118" s="40">
        <v>358.2</v>
      </c>
      <c r="C118" s="21" t="s">
        <v>272</v>
      </c>
      <c r="D118" s="47">
        <v>0</v>
      </c>
      <c r="E118" s="47">
        <v>122500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122500</v>
      </c>
      <c r="O118" s="48">
        <f t="shared" si="14"/>
        <v>0.41315485043794414</v>
      </c>
      <c r="P118" s="9"/>
    </row>
    <row r="119" spans="1:16">
      <c r="A119" s="13"/>
      <c r="B119" s="40">
        <v>359</v>
      </c>
      <c r="C119" s="21" t="s">
        <v>119</v>
      </c>
      <c r="D119" s="47">
        <v>0</v>
      </c>
      <c r="E119" s="47">
        <v>108061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108061</v>
      </c>
      <c r="O119" s="48">
        <f t="shared" si="14"/>
        <v>0.36445654116877291</v>
      </c>
      <c r="P119" s="9"/>
    </row>
    <row r="120" spans="1:16" ht="15.75">
      <c r="A120" s="29" t="s">
        <v>5</v>
      </c>
      <c r="B120" s="30"/>
      <c r="C120" s="31"/>
      <c r="D120" s="32">
        <f t="shared" ref="D120:M120" si="17">SUM(D121:D128)</f>
        <v>1827516</v>
      </c>
      <c r="E120" s="32">
        <f t="shared" si="17"/>
        <v>6962983</v>
      </c>
      <c r="F120" s="32">
        <f t="shared" si="17"/>
        <v>0</v>
      </c>
      <c r="G120" s="32">
        <f t="shared" si="17"/>
        <v>2308510</v>
      </c>
      <c r="H120" s="32">
        <f t="shared" si="17"/>
        <v>0</v>
      </c>
      <c r="I120" s="32">
        <f t="shared" si="17"/>
        <v>653018</v>
      </c>
      <c r="J120" s="32">
        <f t="shared" si="17"/>
        <v>265845</v>
      </c>
      <c r="K120" s="32">
        <f t="shared" si="17"/>
        <v>0</v>
      </c>
      <c r="L120" s="32">
        <f t="shared" si="17"/>
        <v>0</v>
      </c>
      <c r="M120" s="32">
        <f t="shared" si="17"/>
        <v>215693</v>
      </c>
      <c r="N120" s="32">
        <f>SUM(D120:M120)</f>
        <v>12233565</v>
      </c>
      <c r="O120" s="46">
        <f t="shared" si="14"/>
        <v>41.260054839982594</v>
      </c>
      <c r="P120" s="10"/>
    </row>
    <row r="121" spans="1:16">
      <c r="A121" s="12"/>
      <c r="B121" s="25">
        <v>361.1</v>
      </c>
      <c r="C121" s="20" t="s">
        <v>121</v>
      </c>
      <c r="D121" s="47">
        <v>989328</v>
      </c>
      <c r="E121" s="47">
        <v>1123057</v>
      </c>
      <c r="F121" s="47">
        <v>0</v>
      </c>
      <c r="G121" s="47">
        <v>961667</v>
      </c>
      <c r="H121" s="47">
        <v>0</v>
      </c>
      <c r="I121" s="47">
        <v>281209</v>
      </c>
      <c r="J121" s="47">
        <v>125242</v>
      </c>
      <c r="K121" s="47">
        <v>0</v>
      </c>
      <c r="L121" s="47">
        <v>0</v>
      </c>
      <c r="M121" s="47">
        <v>16227</v>
      </c>
      <c r="N121" s="47">
        <f>SUM(D121:M121)</f>
        <v>3496730</v>
      </c>
      <c r="O121" s="48">
        <f t="shared" si="14"/>
        <v>11.793395593239774</v>
      </c>
      <c r="P121" s="9"/>
    </row>
    <row r="122" spans="1:16">
      <c r="A122" s="12"/>
      <c r="B122" s="25">
        <v>361.3</v>
      </c>
      <c r="C122" s="20" t="s">
        <v>122</v>
      </c>
      <c r="D122" s="47">
        <v>270742</v>
      </c>
      <c r="E122" s="47">
        <v>670424</v>
      </c>
      <c r="F122" s="47">
        <v>0</v>
      </c>
      <c r="G122" s="47">
        <v>1196918</v>
      </c>
      <c r="H122" s="47">
        <v>0</v>
      </c>
      <c r="I122" s="47">
        <v>353635</v>
      </c>
      <c r="J122" s="47">
        <v>137602</v>
      </c>
      <c r="K122" s="47">
        <v>0</v>
      </c>
      <c r="L122" s="47">
        <v>0</v>
      </c>
      <c r="M122" s="47">
        <v>0</v>
      </c>
      <c r="N122" s="47">
        <f t="shared" ref="N122:N128" si="18">SUM(D122:M122)</f>
        <v>2629321</v>
      </c>
      <c r="O122" s="48">
        <f t="shared" si="14"/>
        <v>8.8678916286395566</v>
      </c>
      <c r="P122" s="9"/>
    </row>
    <row r="123" spans="1:16">
      <c r="A123" s="12"/>
      <c r="B123" s="25">
        <v>362</v>
      </c>
      <c r="C123" s="20" t="s">
        <v>123</v>
      </c>
      <c r="D123" s="47">
        <v>1</v>
      </c>
      <c r="E123" s="47">
        <v>1996610</v>
      </c>
      <c r="F123" s="47">
        <v>0</v>
      </c>
      <c r="G123" s="47">
        <v>0</v>
      </c>
      <c r="H123" s="47">
        <v>0</v>
      </c>
      <c r="I123" s="47">
        <v>13624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2010235</v>
      </c>
      <c r="O123" s="48">
        <f t="shared" si="14"/>
        <v>6.7799048226132301</v>
      </c>
      <c r="P123" s="9"/>
    </row>
    <row r="124" spans="1:16">
      <c r="A124" s="12"/>
      <c r="B124" s="25">
        <v>364</v>
      </c>
      <c r="C124" s="20" t="s">
        <v>223</v>
      </c>
      <c r="D124" s="47">
        <v>159500</v>
      </c>
      <c r="E124" s="47">
        <v>2471373</v>
      </c>
      <c r="F124" s="47">
        <v>0</v>
      </c>
      <c r="G124" s="47">
        <v>149925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183847</v>
      </c>
      <c r="N124" s="47">
        <f t="shared" si="18"/>
        <v>2964645</v>
      </c>
      <c r="O124" s="48">
        <f t="shared" si="14"/>
        <v>9.9988364210334613</v>
      </c>
      <c r="P124" s="9"/>
    </row>
    <row r="125" spans="1:16">
      <c r="A125" s="12"/>
      <c r="B125" s="25">
        <v>365</v>
      </c>
      <c r="C125" s="20" t="s">
        <v>224</v>
      </c>
      <c r="D125" s="47">
        <v>164806</v>
      </c>
      <c r="E125" s="47">
        <v>27330</v>
      </c>
      <c r="F125" s="47">
        <v>0</v>
      </c>
      <c r="G125" s="47">
        <v>0</v>
      </c>
      <c r="H125" s="47">
        <v>0</v>
      </c>
      <c r="I125" s="47">
        <v>4550</v>
      </c>
      <c r="J125" s="47">
        <v>0</v>
      </c>
      <c r="K125" s="47">
        <v>0</v>
      </c>
      <c r="L125" s="47">
        <v>0</v>
      </c>
      <c r="M125" s="47">
        <v>13000</v>
      </c>
      <c r="N125" s="47">
        <f t="shared" si="18"/>
        <v>209686</v>
      </c>
      <c r="O125" s="48">
        <f t="shared" si="14"/>
        <v>0.7072064323994347</v>
      </c>
      <c r="P125" s="9"/>
    </row>
    <row r="126" spans="1:16">
      <c r="A126" s="12"/>
      <c r="B126" s="25">
        <v>366</v>
      </c>
      <c r="C126" s="20" t="s">
        <v>126</v>
      </c>
      <c r="D126" s="47">
        <v>0</v>
      </c>
      <c r="E126" s="47">
        <v>487715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487715</v>
      </c>
      <c r="O126" s="48">
        <f t="shared" si="14"/>
        <v>1.6449127990313626</v>
      </c>
      <c r="P126" s="9"/>
    </row>
    <row r="127" spans="1:16">
      <c r="A127" s="12"/>
      <c r="B127" s="25">
        <v>369.3</v>
      </c>
      <c r="C127" s="20" t="s">
        <v>173</v>
      </c>
      <c r="D127" s="47">
        <v>69517</v>
      </c>
      <c r="E127" s="47">
        <v>26217</v>
      </c>
      <c r="F127" s="47">
        <v>0</v>
      </c>
      <c r="G127" s="47">
        <v>0</v>
      </c>
      <c r="H127" s="47">
        <v>0</v>
      </c>
      <c r="I127" s="47">
        <v>0</v>
      </c>
      <c r="J127" s="47">
        <v>3001</v>
      </c>
      <c r="K127" s="47">
        <v>0</v>
      </c>
      <c r="L127" s="47">
        <v>0</v>
      </c>
      <c r="M127" s="47">
        <v>0</v>
      </c>
      <c r="N127" s="47">
        <f t="shared" si="18"/>
        <v>98735</v>
      </c>
      <c r="O127" s="48">
        <f t="shared" si="14"/>
        <v>0.333002809452983</v>
      </c>
      <c r="P127" s="9"/>
    </row>
    <row r="128" spans="1:16">
      <c r="A128" s="12"/>
      <c r="B128" s="25">
        <v>369.9</v>
      </c>
      <c r="C128" s="20" t="s">
        <v>127</v>
      </c>
      <c r="D128" s="47">
        <v>173622</v>
      </c>
      <c r="E128" s="47">
        <v>160257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2619</v>
      </c>
      <c r="N128" s="47">
        <f t="shared" si="18"/>
        <v>336498</v>
      </c>
      <c r="O128" s="48">
        <f t="shared" si="14"/>
        <v>1.1349043335727944</v>
      </c>
      <c r="P128" s="9"/>
    </row>
    <row r="129" spans="1:119" ht="15.75">
      <c r="A129" s="29" t="s">
        <v>67</v>
      </c>
      <c r="B129" s="30"/>
      <c r="C129" s="31"/>
      <c r="D129" s="32">
        <f t="shared" ref="D129:M129" si="19">SUM(D130:D131)</f>
        <v>80684385</v>
      </c>
      <c r="E129" s="32">
        <f t="shared" si="19"/>
        <v>13253512</v>
      </c>
      <c r="F129" s="32">
        <f t="shared" si="19"/>
        <v>7528719</v>
      </c>
      <c r="G129" s="32">
        <f t="shared" si="19"/>
        <v>9921045</v>
      </c>
      <c r="H129" s="32">
        <f t="shared" si="19"/>
        <v>0</v>
      </c>
      <c r="I129" s="32">
        <f t="shared" si="19"/>
        <v>493746</v>
      </c>
      <c r="J129" s="32">
        <f t="shared" si="19"/>
        <v>202149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>SUM(D129:M129)</f>
        <v>112083556</v>
      </c>
      <c r="O129" s="46">
        <f t="shared" si="14"/>
        <v>378.02338625088112</v>
      </c>
      <c r="P129" s="9"/>
    </row>
    <row r="130" spans="1:119">
      <c r="A130" s="12"/>
      <c r="B130" s="25">
        <v>381</v>
      </c>
      <c r="C130" s="20" t="s">
        <v>128</v>
      </c>
      <c r="D130" s="47">
        <v>80537769</v>
      </c>
      <c r="E130" s="47">
        <v>13253512</v>
      </c>
      <c r="F130" s="47">
        <v>7528719</v>
      </c>
      <c r="G130" s="47">
        <v>9921045</v>
      </c>
      <c r="H130" s="47">
        <v>0</v>
      </c>
      <c r="I130" s="47">
        <v>493746</v>
      </c>
      <c r="J130" s="47">
        <v>202149</v>
      </c>
      <c r="K130" s="47">
        <v>0</v>
      </c>
      <c r="L130" s="47">
        <v>0</v>
      </c>
      <c r="M130" s="47">
        <v>0</v>
      </c>
      <c r="N130" s="47">
        <f>SUM(D130:M130)</f>
        <v>111936940</v>
      </c>
      <c r="O130" s="48">
        <f t="shared" si="14"/>
        <v>377.52889554433574</v>
      </c>
      <c r="P130" s="9"/>
    </row>
    <row r="131" spans="1:119" ht="15.75" thickBot="1">
      <c r="A131" s="12"/>
      <c r="B131" s="25">
        <v>383</v>
      </c>
      <c r="C131" s="20" t="s">
        <v>155</v>
      </c>
      <c r="D131" s="47">
        <v>146616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>SUM(D131:M131)</f>
        <v>146616</v>
      </c>
      <c r="O131" s="48">
        <f t="shared" si="14"/>
        <v>0.49449070654538463</v>
      </c>
      <c r="P131" s="9"/>
    </row>
    <row r="132" spans="1:119" ht="16.5" thickBot="1">
      <c r="A132" s="14" t="s">
        <v>97</v>
      </c>
      <c r="B132" s="23"/>
      <c r="C132" s="22"/>
      <c r="D132" s="15">
        <f t="shared" ref="D132:M132" si="20">SUM(D5,D19,D26,D61,D112,D120,D129)</f>
        <v>191419511</v>
      </c>
      <c r="E132" s="15">
        <f t="shared" si="20"/>
        <v>183371935</v>
      </c>
      <c r="F132" s="15">
        <f t="shared" si="20"/>
        <v>7528719</v>
      </c>
      <c r="G132" s="15">
        <f t="shared" si="20"/>
        <v>19110929</v>
      </c>
      <c r="H132" s="15">
        <f t="shared" si="20"/>
        <v>0</v>
      </c>
      <c r="I132" s="15">
        <f t="shared" si="20"/>
        <v>12858419</v>
      </c>
      <c r="J132" s="15">
        <f t="shared" si="20"/>
        <v>7918071</v>
      </c>
      <c r="K132" s="15">
        <f t="shared" si="20"/>
        <v>0</v>
      </c>
      <c r="L132" s="15">
        <f t="shared" si="20"/>
        <v>0</v>
      </c>
      <c r="M132" s="15">
        <f t="shared" si="20"/>
        <v>261295</v>
      </c>
      <c r="N132" s="15">
        <f>SUM(D132:M132)</f>
        <v>422468879</v>
      </c>
      <c r="O132" s="38">
        <f t="shared" si="14"/>
        <v>1424.8576858606605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9" t="s">
        <v>273</v>
      </c>
      <c r="M134" s="49"/>
      <c r="N134" s="49"/>
      <c r="O134" s="44">
        <v>296499</v>
      </c>
    </row>
    <row r="135" spans="1:119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</row>
    <row r="136" spans="1:119" ht="15.75" customHeight="1" thickBot="1">
      <c r="A136" s="53" t="s">
        <v>158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52371278</v>
      </c>
      <c r="E5" s="27">
        <f t="shared" si="0"/>
        <v>109455037</v>
      </c>
      <c r="F5" s="27">
        <f t="shared" si="0"/>
        <v>0</v>
      </c>
      <c r="G5" s="27">
        <f t="shared" si="0"/>
        <v>4435574</v>
      </c>
      <c r="H5" s="27">
        <f t="shared" si="0"/>
        <v>0</v>
      </c>
      <c r="I5" s="27">
        <f t="shared" si="0"/>
        <v>1496163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167758052</v>
      </c>
      <c r="O5" s="33">
        <f t="shared" ref="O5:O36" si="1">(N5/O$125)</f>
        <v>573.8614041569175</v>
      </c>
      <c r="P5" s="6"/>
    </row>
    <row r="6" spans="1:133">
      <c r="A6" s="12"/>
      <c r="B6" s="25">
        <v>311</v>
      </c>
      <c r="C6" s="20" t="s">
        <v>3</v>
      </c>
      <c r="D6" s="47">
        <v>49240234</v>
      </c>
      <c r="E6" s="47">
        <v>83536896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132777130</v>
      </c>
      <c r="O6" s="48">
        <f t="shared" si="1"/>
        <v>454.19977970253001</v>
      </c>
      <c r="P6" s="9"/>
    </row>
    <row r="7" spans="1:133">
      <c r="A7" s="12"/>
      <c r="B7" s="25">
        <v>312.10000000000002</v>
      </c>
      <c r="C7" s="20" t="s">
        <v>12</v>
      </c>
      <c r="D7" s="47">
        <v>54452</v>
      </c>
      <c r="E7" s="47">
        <v>5825129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5879581</v>
      </c>
      <c r="O7" s="48">
        <f t="shared" si="1"/>
        <v>20.112683524212198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1459550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1459550</v>
      </c>
      <c r="O8" s="48">
        <f t="shared" si="1"/>
        <v>4.992782179166154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3784996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3784996</v>
      </c>
      <c r="O9" s="48">
        <f t="shared" si="1"/>
        <v>12.94759383167084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3005517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3005517</v>
      </c>
      <c r="O10" s="48">
        <f t="shared" si="1"/>
        <v>10.281176881080416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4435574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4435574</v>
      </c>
      <c r="O11" s="48">
        <f t="shared" si="1"/>
        <v>15.173070344676601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6966979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6966979</v>
      </c>
      <c r="O12" s="48">
        <f t="shared" si="1"/>
        <v>23.832419988232559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925689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925689</v>
      </c>
      <c r="O13" s="48">
        <f t="shared" si="1"/>
        <v>3.1665674643898032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576259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576259</v>
      </c>
      <c r="O14" s="48">
        <f t="shared" si="1"/>
        <v>1.9712484435504838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4691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4691</v>
      </c>
      <c r="O15" s="48">
        <f t="shared" si="1"/>
        <v>1.6046823474679475E-2</v>
      </c>
      <c r="P15" s="9"/>
    </row>
    <row r="16" spans="1:133">
      <c r="A16" s="12"/>
      <c r="B16" s="25">
        <v>315</v>
      </c>
      <c r="C16" s="20" t="s">
        <v>176</v>
      </c>
      <c r="D16" s="47">
        <v>3076592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3076592</v>
      </c>
      <c r="O16" s="48">
        <f t="shared" si="1"/>
        <v>10.524307978599674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3369331</v>
      </c>
      <c r="F17" s="47"/>
      <c r="G17" s="47"/>
      <c r="H17" s="47"/>
      <c r="I17" s="47">
        <v>1496163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4865494</v>
      </c>
      <c r="O17" s="48">
        <f t="shared" si="1"/>
        <v>16.643726995334074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SUM(D19:D23)</f>
        <v>9000</v>
      </c>
      <c r="E18" s="32">
        <f t="shared" si="3"/>
        <v>11733056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223802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31" si="4">SUM(D18:M18)</f>
        <v>11965858</v>
      </c>
      <c r="O18" s="46">
        <f t="shared" si="1"/>
        <v>40.93242614561526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1803834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1803834</v>
      </c>
      <c r="O19" s="48">
        <f t="shared" si="1"/>
        <v>6.1704979270144902</v>
      </c>
      <c r="P19" s="9"/>
    </row>
    <row r="20" spans="1:16">
      <c r="A20" s="12"/>
      <c r="B20" s="25">
        <v>323.7</v>
      </c>
      <c r="C20" s="20" t="s">
        <v>25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223802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223802</v>
      </c>
      <c r="O20" s="48">
        <f t="shared" si="1"/>
        <v>0.76557475746753689</v>
      </c>
      <c r="P20" s="9"/>
    </row>
    <row r="21" spans="1:16">
      <c r="A21" s="12"/>
      <c r="B21" s="25">
        <v>325.10000000000002</v>
      </c>
      <c r="C21" s="20" t="s">
        <v>168</v>
      </c>
      <c r="D21" s="47">
        <v>0</v>
      </c>
      <c r="E21" s="47">
        <v>239851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239851</v>
      </c>
      <c r="O21" s="48">
        <f t="shared" si="1"/>
        <v>0.82047466579094996</v>
      </c>
      <c r="P21" s="9"/>
    </row>
    <row r="22" spans="1:16">
      <c r="A22" s="12"/>
      <c r="B22" s="25">
        <v>325.2</v>
      </c>
      <c r="C22" s="20" t="s">
        <v>144</v>
      </c>
      <c r="D22" s="47">
        <v>0</v>
      </c>
      <c r="E22" s="47">
        <v>8465053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8465053</v>
      </c>
      <c r="O22" s="48">
        <f t="shared" si="1"/>
        <v>28.956983840291176</v>
      </c>
      <c r="P22" s="9"/>
    </row>
    <row r="23" spans="1:16">
      <c r="A23" s="12"/>
      <c r="B23" s="25">
        <v>329</v>
      </c>
      <c r="C23" s="20" t="s">
        <v>28</v>
      </c>
      <c r="D23" s="47">
        <v>9000</v>
      </c>
      <c r="E23" s="47">
        <v>1224318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1233318</v>
      </c>
      <c r="O23" s="48">
        <f t="shared" si="1"/>
        <v>4.2188949550511063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SUM(D25:D51)</f>
        <v>24063454</v>
      </c>
      <c r="E24" s="32">
        <f t="shared" si="5"/>
        <v>7803884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 t="shared" si="4"/>
        <v>31867338</v>
      </c>
      <c r="O24" s="46">
        <f t="shared" si="1"/>
        <v>109.01077541972825</v>
      </c>
      <c r="P24" s="10"/>
    </row>
    <row r="25" spans="1:16">
      <c r="A25" s="12"/>
      <c r="B25" s="25">
        <v>331.2</v>
      </c>
      <c r="C25" s="20" t="s">
        <v>30</v>
      </c>
      <c r="D25" s="47">
        <v>0</v>
      </c>
      <c r="E25" s="47">
        <v>91859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91859</v>
      </c>
      <c r="O25" s="48">
        <f t="shared" si="1"/>
        <v>0.31422834311673031</v>
      </c>
      <c r="P25" s="9"/>
    </row>
    <row r="26" spans="1:16">
      <c r="A26" s="12"/>
      <c r="B26" s="25">
        <v>331.32</v>
      </c>
      <c r="C26" s="20" t="s">
        <v>267</v>
      </c>
      <c r="D26" s="47">
        <v>4029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4029</v>
      </c>
      <c r="O26" s="48">
        <f t="shared" si="1"/>
        <v>1.3782274947662248E-2</v>
      </c>
      <c r="P26" s="9"/>
    </row>
    <row r="27" spans="1:16">
      <c r="A27" s="12"/>
      <c r="B27" s="25">
        <v>331.5</v>
      </c>
      <c r="C27" s="20" t="s">
        <v>32</v>
      </c>
      <c r="D27" s="47">
        <v>0</v>
      </c>
      <c r="E27" s="47">
        <v>509752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509752</v>
      </c>
      <c r="O27" s="48">
        <f t="shared" si="1"/>
        <v>1.7437434150212772</v>
      </c>
      <c r="P27" s="9"/>
    </row>
    <row r="28" spans="1:16">
      <c r="A28" s="12"/>
      <c r="B28" s="25">
        <v>331.65</v>
      </c>
      <c r="C28" s="20" t="s">
        <v>37</v>
      </c>
      <c r="D28" s="47">
        <v>4148</v>
      </c>
      <c r="E28" s="47">
        <v>197064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201212</v>
      </c>
      <c r="O28" s="48">
        <f t="shared" si="1"/>
        <v>0.68829960455919981</v>
      </c>
      <c r="P28" s="9"/>
    </row>
    <row r="29" spans="1:16">
      <c r="A29" s="12"/>
      <c r="B29" s="25">
        <v>333</v>
      </c>
      <c r="C29" s="20" t="s">
        <v>4</v>
      </c>
      <c r="D29" s="47">
        <v>267278</v>
      </c>
      <c r="E29" s="47">
        <v>54013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321291</v>
      </c>
      <c r="O29" s="48">
        <f t="shared" si="1"/>
        <v>1.0990620253684167</v>
      </c>
      <c r="P29" s="9"/>
    </row>
    <row r="30" spans="1:16">
      <c r="A30" s="12"/>
      <c r="B30" s="25">
        <v>334.2</v>
      </c>
      <c r="C30" s="20" t="s">
        <v>34</v>
      </c>
      <c r="D30" s="47">
        <v>0</v>
      </c>
      <c r="E30" s="47">
        <v>176832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176832</v>
      </c>
      <c r="O30" s="48">
        <f t="shared" si="1"/>
        <v>0.60490127663068016</v>
      </c>
      <c r="P30" s="9"/>
    </row>
    <row r="31" spans="1:16">
      <c r="A31" s="12"/>
      <c r="B31" s="25">
        <v>334.35</v>
      </c>
      <c r="C31" s="20" t="s">
        <v>163</v>
      </c>
      <c r="D31" s="47">
        <v>0</v>
      </c>
      <c r="E31" s="47">
        <v>21427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21427</v>
      </c>
      <c r="O31" s="48">
        <f t="shared" si="1"/>
        <v>7.3296799529302306E-2</v>
      </c>
      <c r="P31" s="9"/>
    </row>
    <row r="32" spans="1:16">
      <c r="A32" s="12"/>
      <c r="B32" s="25">
        <v>334.39</v>
      </c>
      <c r="C32" s="20" t="s">
        <v>41</v>
      </c>
      <c r="D32" s="47">
        <v>0</v>
      </c>
      <c r="E32" s="47">
        <v>105327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5" si="6">SUM(D32:M32)</f>
        <v>105327</v>
      </c>
      <c r="O32" s="48">
        <f t="shared" si="1"/>
        <v>0.36029924879931036</v>
      </c>
      <c r="P32" s="9"/>
    </row>
    <row r="33" spans="1:16">
      <c r="A33" s="12"/>
      <c r="B33" s="25">
        <v>334.61</v>
      </c>
      <c r="C33" s="20" t="s">
        <v>43</v>
      </c>
      <c r="D33" s="47">
        <v>0</v>
      </c>
      <c r="E33" s="47">
        <v>26071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26071</v>
      </c>
      <c r="O33" s="48">
        <f t="shared" si="1"/>
        <v>8.918284690009988E-2</v>
      </c>
      <c r="P33" s="9"/>
    </row>
    <row r="34" spans="1:16">
      <c r="A34" s="12"/>
      <c r="B34" s="25">
        <v>334.7</v>
      </c>
      <c r="C34" s="20" t="s">
        <v>44</v>
      </c>
      <c r="D34" s="47">
        <v>175330</v>
      </c>
      <c r="E34" s="47">
        <v>9055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184385</v>
      </c>
      <c r="O34" s="48">
        <f t="shared" si="1"/>
        <v>0.63073833860131634</v>
      </c>
      <c r="P34" s="9"/>
    </row>
    <row r="35" spans="1:16">
      <c r="A35" s="12"/>
      <c r="B35" s="25">
        <v>334.82</v>
      </c>
      <c r="C35" s="20" t="s">
        <v>230</v>
      </c>
      <c r="D35" s="47">
        <v>0</v>
      </c>
      <c r="E35" s="47">
        <v>277865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277865</v>
      </c>
      <c r="O35" s="48">
        <f t="shared" si="1"/>
        <v>0.95051174691788787</v>
      </c>
      <c r="P35" s="9"/>
    </row>
    <row r="36" spans="1:16">
      <c r="A36" s="12"/>
      <c r="B36" s="25">
        <v>334.89</v>
      </c>
      <c r="C36" s="20" t="s">
        <v>251</v>
      </c>
      <c r="D36" s="47">
        <v>0</v>
      </c>
      <c r="E36" s="47">
        <v>99799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99799</v>
      </c>
      <c r="O36" s="48">
        <f t="shared" si="1"/>
        <v>0.34138924236826623</v>
      </c>
      <c r="P36" s="9"/>
    </row>
    <row r="37" spans="1:16">
      <c r="A37" s="12"/>
      <c r="B37" s="25">
        <v>335.12</v>
      </c>
      <c r="C37" s="20" t="s">
        <v>177</v>
      </c>
      <c r="D37" s="47">
        <v>5787966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5787966</v>
      </c>
      <c r="O37" s="48">
        <f t="shared" ref="O37:O68" si="7">(N37/O$125)</f>
        <v>19.799289848528385</v>
      </c>
      <c r="P37" s="9"/>
    </row>
    <row r="38" spans="1:16">
      <c r="A38" s="12"/>
      <c r="B38" s="25">
        <v>335.13</v>
      </c>
      <c r="C38" s="20" t="s">
        <v>178</v>
      </c>
      <c r="D38" s="47">
        <v>19444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19444</v>
      </c>
      <c r="O38" s="48">
        <f t="shared" si="7"/>
        <v>6.6513416252753713E-2</v>
      </c>
      <c r="P38" s="9"/>
    </row>
    <row r="39" spans="1:16">
      <c r="A39" s="12"/>
      <c r="B39" s="25">
        <v>335.14</v>
      </c>
      <c r="C39" s="20" t="s">
        <v>179</v>
      </c>
      <c r="D39" s="47">
        <v>23792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23792</v>
      </c>
      <c r="O39" s="48">
        <f t="shared" si="7"/>
        <v>8.1386916245912183E-2</v>
      </c>
      <c r="P39" s="9"/>
    </row>
    <row r="40" spans="1:16">
      <c r="A40" s="12"/>
      <c r="B40" s="25">
        <v>335.15</v>
      </c>
      <c r="C40" s="20" t="s">
        <v>180</v>
      </c>
      <c r="D40" s="47">
        <v>136308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136308</v>
      </c>
      <c r="O40" s="48">
        <f t="shared" si="7"/>
        <v>0.46627806740281597</v>
      </c>
      <c r="P40" s="9"/>
    </row>
    <row r="41" spans="1:16">
      <c r="A41" s="12"/>
      <c r="B41" s="25">
        <v>335.16</v>
      </c>
      <c r="C41" s="20" t="s">
        <v>181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223250</v>
      </c>
      <c r="O41" s="48">
        <f t="shared" si="7"/>
        <v>0.76368649343896666</v>
      </c>
      <c r="P41" s="9"/>
    </row>
    <row r="42" spans="1:16">
      <c r="A42" s="12"/>
      <c r="B42" s="25">
        <v>335.18</v>
      </c>
      <c r="C42" s="20" t="s">
        <v>182</v>
      </c>
      <c r="D42" s="47">
        <v>12855444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12855444</v>
      </c>
      <c r="O42" s="48">
        <f t="shared" si="7"/>
        <v>43.975493616846599</v>
      </c>
      <c r="P42" s="9"/>
    </row>
    <row r="43" spans="1:16">
      <c r="A43" s="12"/>
      <c r="B43" s="25">
        <v>335.22</v>
      </c>
      <c r="C43" s="20" t="s">
        <v>52</v>
      </c>
      <c r="D43" s="47">
        <v>0</v>
      </c>
      <c r="E43" s="47">
        <v>1211094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1211094</v>
      </c>
      <c r="O43" s="48">
        <f t="shared" si="7"/>
        <v>4.142871803292147</v>
      </c>
      <c r="P43" s="9"/>
    </row>
    <row r="44" spans="1:16">
      <c r="A44" s="12"/>
      <c r="B44" s="25">
        <v>335.42</v>
      </c>
      <c r="C44" s="20" t="s">
        <v>53</v>
      </c>
      <c r="D44" s="47">
        <v>0</v>
      </c>
      <c r="E44" s="47">
        <v>595897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595897</v>
      </c>
      <c r="O44" s="48">
        <f t="shared" si="7"/>
        <v>2.0384254888277713</v>
      </c>
      <c r="P44" s="9"/>
    </row>
    <row r="45" spans="1:16">
      <c r="A45" s="12"/>
      <c r="B45" s="25">
        <v>335.49</v>
      </c>
      <c r="C45" s="20" t="s">
        <v>54</v>
      </c>
      <c r="D45" s="47">
        <v>0</v>
      </c>
      <c r="E45" s="47">
        <v>3900696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3900696</v>
      </c>
      <c r="O45" s="48">
        <f t="shared" si="7"/>
        <v>13.3433767086737</v>
      </c>
      <c r="P45" s="9"/>
    </row>
    <row r="46" spans="1:16">
      <c r="A46" s="12"/>
      <c r="B46" s="25">
        <v>337.2</v>
      </c>
      <c r="C46" s="20" t="s">
        <v>56</v>
      </c>
      <c r="D46" s="47">
        <v>1863076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3" si="8">SUM(D46:M46)</f>
        <v>1863076</v>
      </c>
      <c r="O46" s="48">
        <f t="shared" si="7"/>
        <v>6.3731510748053584</v>
      </c>
      <c r="P46" s="9"/>
    </row>
    <row r="47" spans="1:16">
      <c r="A47" s="12"/>
      <c r="B47" s="25">
        <v>337.3</v>
      </c>
      <c r="C47" s="20" t="s">
        <v>57</v>
      </c>
      <c r="D47" s="47">
        <v>1285687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1285687</v>
      </c>
      <c r="O47" s="48">
        <f t="shared" si="7"/>
        <v>4.3980371632253741</v>
      </c>
      <c r="P47" s="9"/>
    </row>
    <row r="48" spans="1:16">
      <c r="A48" s="12"/>
      <c r="B48" s="25">
        <v>337.4</v>
      </c>
      <c r="C48" s="20" t="s">
        <v>58</v>
      </c>
      <c r="D48" s="47">
        <v>1359688</v>
      </c>
      <c r="E48" s="47">
        <v>106293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1465981</v>
      </c>
      <c r="O48" s="48">
        <f t="shared" si="7"/>
        <v>5.0147811392526309</v>
      </c>
      <c r="P48" s="9"/>
    </row>
    <row r="49" spans="1:16">
      <c r="A49" s="12"/>
      <c r="B49" s="25">
        <v>337.5</v>
      </c>
      <c r="C49" s="20" t="s">
        <v>235</v>
      </c>
      <c r="D49" s="47">
        <v>12649</v>
      </c>
      <c r="E49" s="47">
        <v>45570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58219</v>
      </c>
      <c r="O49" s="48">
        <f t="shared" si="7"/>
        <v>0.1991537019553111</v>
      </c>
      <c r="P49" s="9"/>
    </row>
    <row r="50" spans="1:16">
      <c r="A50" s="12"/>
      <c r="B50" s="25">
        <v>337.7</v>
      </c>
      <c r="C50" s="20" t="s">
        <v>59</v>
      </c>
      <c r="D50" s="47">
        <v>0</v>
      </c>
      <c r="E50" s="47">
        <v>375270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375270</v>
      </c>
      <c r="O50" s="48">
        <f t="shared" si="7"/>
        <v>1.283711670292681</v>
      </c>
      <c r="P50" s="9"/>
    </row>
    <row r="51" spans="1:16">
      <c r="A51" s="12"/>
      <c r="B51" s="25">
        <v>339</v>
      </c>
      <c r="C51" s="20" t="s">
        <v>60</v>
      </c>
      <c r="D51" s="47">
        <v>45365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45365</v>
      </c>
      <c r="O51" s="48">
        <f t="shared" si="7"/>
        <v>0.15518314792769863</v>
      </c>
      <c r="P51" s="9"/>
    </row>
    <row r="52" spans="1:16" ht="15.75">
      <c r="A52" s="29" t="s">
        <v>65</v>
      </c>
      <c r="B52" s="30"/>
      <c r="C52" s="31"/>
      <c r="D52" s="32">
        <f t="shared" ref="D52:M52" si="9">SUM(D53:D103)</f>
        <v>17479702</v>
      </c>
      <c r="E52" s="32">
        <f t="shared" si="9"/>
        <v>20921824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8509770</v>
      </c>
      <c r="J52" s="32">
        <f t="shared" si="9"/>
        <v>7343143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si="8"/>
        <v>54254439</v>
      </c>
      <c r="O52" s="46">
        <f t="shared" si="7"/>
        <v>185.59185788760723</v>
      </c>
      <c r="P52" s="10"/>
    </row>
    <row r="53" spans="1:16">
      <c r="A53" s="12"/>
      <c r="B53" s="25">
        <v>341.1</v>
      </c>
      <c r="C53" s="20" t="s">
        <v>184</v>
      </c>
      <c r="D53" s="47">
        <v>13596924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13596924</v>
      </c>
      <c r="O53" s="48">
        <f t="shared" si="7"/>
        <v>46.511924797832599</v>
      </c>
      <c r="P53" s="9"/>
    </row>
    <row r="54" spans="1:16">
      <c r="A54" s="12"/>
      <c r="B54" s="25">
        <v>341.15</v>
      </c>
      <c r="C54" s="20" t="s">
        <v>185</v>
      </c>
      <c r="D54" s="47">
        <v>0</v>
      </c>
      <c r="E54" s="47">
        <v>446662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103" si="10">SUM(D54:M54)</f>
        <v>446662</v>
      </c>
      <c r="O54" s="48">
        <f t="shared" si="7"/>
        <v>1.5279271513211006</v>
      </c>
      <c r="P54" s="9"/>
    </row>
    <row r="55" spans="1:16">
      <c r="A55" s="12"/>
      <c r="B55" s="25">
        <v>341.16</v>
      </c>
      <c r="C55" s="20" t="s">
        <v>186</v>
      </c>
      <c r="D55" s="47">
        <v>351186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351186</v>
      </c>
      <c r="O55" s="48">
        <f t="shared" si="7"/>
        <v>1.2013258897418004</v>
      </c>
      <c r="P55" s="9"/>
    </row>
    <row r="56" spans="1:16">
      <c r="A56" s="12"/>
      <c r="B56" s="25">
        <v>341.2</v>
      </c>
      <c r="C56" s="20" t="s">
        <v>187</v>
      </c>
      <c r="D56" s="47">
        <v>13135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7343143</v>
      </c>
      <c r="K56" s="47">
        <v>0</v>
      </c>
      <c r="L56" s="47">
        <v>0</v>
      </c>
      <c r="M56" s="47">
        <v>0</v>
      </c>
      <c r="N56" s="47">
        <f t="shared" si="10"/>
        <v>7356278</v>
      </c>
      <c r="O56" s="48">
        <f t="shared" si="7"/>
        <v>25.164121615149899</v>
      </c>
      <c r="P56" s="9"/>
    </row>
    <row r="57" spans="1:16">
      <c r="A57" s="12"/>
      <c r="B57" s="25">
        <v>341.3</v>
      </c>
      <c r="C57" s="20" t="s">
        <v>236</v>
      </c>
      <c r="D57" s="47">
        <v>0</v>
      </c>
      <c r="E57" s="47">
        <v>24210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24210</v>
      </c>
      <c r="O57" s="48">
        <f t="shared" si="7"/>
        <v>8.281679734001067E-2</v>
      </c>
      <c r="P57" s="9"/>
    </row>
    <row r="58" spans="1:16">
      <c r="A58" s="12"/>
      <c r="B58" s="25">
        <v>341.52</v>
      </c>
      <c r="C58" s="20" t="s">
        <v>188</v>
      </c>
      <c r="D58" s="47">
        <v>0</v>
      </c>
      <c r="E58" s="47">
        <v>325282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325282</v>
      </c>
      <c r="O58" s="48">
        <f t="shared" si="7"/>
        <v>1.1127143111257063</v>
      </c>
      <c r="P58" s="9"/>
    </row>
    <row r="59" spans="1:16">
      <c r="A59" s="12"/>
      <c r="B59" s="25">
        <v>341.53</v>
      </c>
      <c r="C59" s="20" t="s">
        <v>237</v>
      </c>
      <c r="D59" s="47">
        <v>22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</v>
      </c>
      <c r="O59" s="48">
        <f t="shared" si="7"/>
        <v>7.5256899689394246E-5</v>
      </c>
      <c r="P59" s="9"/>
    </row>
    <row r="60" spans="1:16">
      <c r="A60" s="12"/>
      <c r="B60" s="25">
        <v>341.55</v>
      </c>
      <c r="C60" s="20" t="s">
        <v>189</v>
      </c>
      <c r="D60" s="47">
        <v>26767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26767</v>
      </c>
      <c r="O60" s="48">
        <f t="shared" si="7"/>
        <v>9.156370154481891E-2</v>
      </c>
      <c r="P60" s="9"/>
    </row>
    <row r="61" spans="1:16">
      <c r="A61" s="12"/>
      <c r="B61" s="25">
        <v>341.9</v>
      </c>
      <c r="C61" s="20" t="s">
        <v>190</v>
      </c>
      <c r="D61" s="47">
        <v>472056</v>
      </c>
      <c r="E61" s="47">
        <v>12300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484356</v>
      </c>
      <c r="O61" s="48">
        <f t="shared" si="7"/>
        <v>1.6568695866343746</v>
      </c>
      <c r="P61" s="9"/>
    </row>
    <row r="62" spans="1:16">
      <c r="A62" s="12"/>
      <c r="B62" s="25">
        <v>342.1</v>
      </c>
      <c r="C62" s="20" t="s">
        <v>77</v>
      </c>
      <c r="D62" s="47">
        <v>1980814</v>
      </c>
      <c r="E62" s="47">
        <v>178187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2159001</v>
      </c>
      <c r="O62" s="48">
        <f t="shared" si="7"/>
        <v>7.3854418948319038</v>
      </c>
      <c r="P62" s="9"/>
    </row>
    <row r="63" spans="1:16">
      <c r="A63" s="12"/>
      <c r="B63" s="25">
        <v>342.3</v>
      </c>
      <c r="C63" s="20" t="s">
        <v>78</v>
      </c>
      <c r="D63" s="47">
        <v>0</v>
      </c>
      <c r="E63" s="47">
        <v>399274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399274</v>
      </c>
      <c r="O63" s="48">
        <f t="shared" si="7"/>
        <v>1.3658237893901455</v>
      </c>
      <c r="P63" s="9"/>
    </row>
    <row r="64" spans="1:16">
      <c r="A64" s="12"/>
      <c r="B64" s="25">
        <v>342.5</v>
      </c>
      <c r="C64" s="20" t="s">
        <v>153</v>
      </c>
      <c r="D64" s="47">
        <v>0</v>
      </c>
      <c r="E64" s="47">
        <v>5563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5563</v>
      </c>
      <c r="O64" s="48">
        <f t="shared" si="7"/>
        <v>1.9029733316913645E-2</v>
      </c>
      <c r="P64" s="9"/>
    </row>
    <row r="65" spans="1:16">
      <c r="A65" s="12"/>
      <c r="B65" s="25">
        <v>342.6</v>
      </c>
      <c r="C65" s="20" t="s">
        <v>79</v>
      </c>
      <c r="D65" s="47">
        <v>0</v>
      </c>
      <c r="E65" s="47">
        <v>11085950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11085950</v>
      </c>
      <c r="O65" s="48">
        <f t="shared" si="7"/>
        <v>37.922464868710918</v>
      </c>
      <c r="P65" s="9"/>
    </row>
    <row r="66" spans="1:16">
      <c r="A66" s="12"/>
      <c r="B66" s="25">
        <v>342.9</v>
      </c>
      <c r="C66" s="20" t="s">
        <v>80</v>
      </c>
      <c r="D66" s="47">
        <v>1025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1025</v>
      </c>
      <c r="O66" s="48">
        <f t="shared" si="7"/>
        <v>3.5062873718922321E-3</v>
      </c>
      <c r="P66" s="9"/>
    </row>
    <row r="67" spans="1:16">
      <c r="A67" s="12"/>
      <c r="B67" s="25">
        <v>343.4</v>
      </c>
      <c r="C67" s="20" t="s">
        <v>81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8509770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8509770</v>
      </c>
      <c r="O67" s="48">
        <f t="shared" si="7"/>
        <v>29.109950330446203</v>
      </c>
      <c r="P67" s="9"/>
    </row>
    <row r="68" spans="1:16">
      <c r="A68" s="12"/>
      <c r="B68" s="25">
        <v>343.6</v>
      </c>
      <c r="C68" s="20" t="s">
        <v>146</v>
      </c>
      <c r="D68" s="47">
        <v>0</v>
      </c>
      <c r="E68" s="47">
        <v>1648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1648</v>
      </c>
      <c r="O68" s="48">
        <f t="shared" si="7"/>
        <v>5.6374259403691694E-3</v>
      </c>
      <c r="P68" s="9"/>
    </row>
    <row r="69" spans="1:16">
      <c r="A69" s="12"/>
      <c r="B69" s="25">
        <v>343.9</v>
      </c>
      <c r="C69" s="20" t="s">
        <v>82</v>
      </c>
      <c r="D69" s="47">
        <v>14600</v>
      </c>
      <c r="E69" s="47">
        <v>244353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258953</v>
      </c>
      <c r="O69" s="48">
        <f t="shared" ref="O69:O100" si="11">(N69/O$125)</f>
        <v>0.88581817933035045</v>
      </c>
      <c r="P69" s="9"/>
    </row>
    <row r="70" spans="1:16">
      <c r="A70" s="12"/>
      <c r="B70" s="25">
        <v>344.5</v>
      </c>
      <c r="C70" s="20" t="s">
        <v>191</v>
      </c>
      <c r="D70" s="47">
        <v>185580</v>
      </c>
      <c r="E70" s="47">
        <v>74735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260315</v>
      </c>
      <c r="O70" s="48">
        <f t="shared" si="11"/>
        <v>0.89047726557475748</v>
      </c>
      <c r="P70" s="9"/>
    </row>
    <row r="71" spans="1:16">
      <c r="A71" s="12"/>
      <c r="B71" s="25">
        <v>344.9</v>
      </c>
      <c r="C71" s="20" t="s">
        <v>192</v>
      </c>
      <c r="D71" s="47">
        <v>0</v>
      </c>
      <c r="E71" s="47">
        <v>243262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243262</v>
      </c>
      <c r="O71" s="48">
        <f t="shared" si="11"/>
        <v>0.83214290601097385</v>
      </c>
      <c r="P71" s="9"/>
    </row>
    <row r="72" spans="1:16">
      <c r="A72" s="12"/>
      <c r="B72" s="25">
        <v>345.1</v>
      </c>
      <c r="C72" s="20" t="s">
        <v>85</v>
      </c>
      <c r="D72" s="47">
        <v>0</v>
      </c>
      <c r="E72" s="47">
        <v>388267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388267</v>
      </c>
      <c r="O72" s="48">
        <f t="shared" si="11"/>
        <v>1.3281713941682745</v>
      </c>
      <c r="P72" s="9"/>
    </row>
    <row r="73" spans="1:16">
      <c r="A73" s="12"/>
      <c r="B73" s="25">
        <v>347.1</v>
      </c>
      <c r="C73" s="20" t="s">
        <v>86</v>
      </c>
      <c r="D73" s="47">
        <v>121487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121487</v>
      </c>
      <c r="O73" s="48">
        <f t="shared" si="11"/>
        <v>0.41557886238933817</v>
      </c>
      <c r="P73" s="9"/>
    </row>
    <row r="74" spans="1:16">
      <c r="A74" s="12"/>
      <c r="B74" s="25">
        <v>347.2</v>
      </c>
      <c r="C74" s="20" t="s">
        <v>87</v>
      </c>
      <c r="D74" s="47">
        <v>0</v>
      </c>
      <c r="E74" s="47">
        <v>103069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103069</v>
      </c>
      <c r="O74" s="48">
        <f t="shared" si="11"/>
        <v>0.35257515427664438</v>
      </c>
      <c r="P74" s="9"/>
    </row>
    <row r="75" spans="1:16">
      <c r="A75" s="12"/>
      <c r="B75" s="25">
        <v>348.12</v>
      </c>
      <c r="C75" s="20" t="s">
        <v>193</v>
      </c>
      <c r="D75" s="47">
        <v>0</v>
      </c>
      <c r="E75" s="47">
        <v>105361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92" si="12">SUM(D75:M75)</f>
        <v>105361</v>
      </c>
      <c r="O75" s="48">
        <f t="shared" si="11"/>
        <v>0.36041555491701216</v>
      </c>
      <c r="P75" s="9"/>
    </row>
    <row r="76" spans="1:16">
      <c r="A76" s="12"/>
      <c r="B76" s="25">
        <v>348.13</v>
      </c>
      <c r="C76" s="20" t="s">
        <v>194</v>
      </c>
      <c r="D76" s="47">
        <v>0</v>
      </c>
      <c r="E76" s="47">
        <v>56690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56690</v>
      </c>
      <c r="O76" s="48">
        <f t="shared" si="11"/>
        <v>0.19392334742689818</v>
      </c>
      <c r="P76" s="9"/>
    </row>
    <row r="77" spans="1:16">
      <c r="A77" s="12"/>
      <c r="B77" s="25">
        <v>348.14</v>
      </c>
      <c r="C77" s="20" t="s">
        <v>232</v>
      </c>
      <c r="D77" s="47">
        <v>0</v>
      </c>
      <c r="E77" s="47">
        <v>69255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69255</v>
      </c>
      <c r="O77" s="48">
        <f t="shared" si="11"/>
        <v>0.2369052994540454</v>
      </c>
      <c r="P77" s="9"/>
    </row>
    <row r="78" spans="1:16">
      <c r="A78" s="12"/>
      <c r="B78" s="25">
        <v>348.22</v>
      </c>
      <c r="C78" s="20" t="s">
        <v>195</v>
      </c>
      <c r="D78" s="47">
        <v>0</v>
      </c>
      <c r="E78" s="47">
        <v>119820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119820</v>
      </c>
      <c r="O78" s="48">
        <f t="shared" si="11"/>
        <v>0.40987644185378269</v>
      </c>
      <c r="P78" s="9"/>
    </row>
    <row r="79" spans="1:16">
      <c r="A79" s="12"/>
      <c r="B79" s="25">
        <v>348.23</v>
      </c>
      <c r="C79" s="20" t="s">
        <v>196</v>
      </c>
      <c r="D79" s="47">
        <v>0</v>
      </c>
      <c r="E79" s="47">
        <v>178265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178265</v>
      </c>
      <c r="O79" s="48">
        <f t="shared" si="11"/>
        <v>0.60980323741499387</v>
      </c>
      <c r="P79" s="9"/>
    </row>
    <row r="80" spans="1:16">
      <c r="A80" s="12"/>
      <c r="B80" s="25">
        <v>348.24</v>
      </c>
      <c r="C80" s="20" t="s">
        <v>197</v>
      </c>
      <c r="D80" s="47">
        <v>0</v>
      </c>
      <c r="E80" s="47">
        <v>339839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339839</v>
      </c>
      <c r="O80" s="48">
        <f t="shared" si="11"/>
        <v>1.1625104333429115</v>
      </c>
      <c r="P80" s="9"/>
    </row>
    <row r="81" spans="1:16">
      <c r="A81" s="12"/>
      <c r="B81" s="25">
        <v>348.31</v>
      </c>
      <c r="C81" s="20" t="s">
        <v>198</v>
      </c>
      <c r="D81" s="47">
        <v>0</v>
      </c>
      <c r="E81" s="47">
        <v>480237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480237</v>
      </c>
      <c r="O81" s="48">
        <f t="shared" si="11"/>
        <v>1.6427794425516193</v>
      </c>
      <c r="P81" s="9"/>
    </row>
    <row r="82" spans="1:16">
      <c r="A82" s="12"/>
      <c r="B82" s="25">
        <v>348.32</v>
      </c>
      <c r="C82" s="20" t="s">
        <v>199</v>
      </c>
      <c r="D82" s="47">
        <v>0</v>
      </c>
      <c r="E82" s="47">
        <v>3899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3899</v>
      </c>
      <c r="O82" s="48">
        <f t="shared" si="11"/>
        <v>1.3337575085861281E-2</v>
      </c>
      <c r="P82" s="9"/>
    </row>
    <row r="83" spans="1:16">
      <c r="A83" s="12"/>
      <c r="B83" s="25">
        <v>348.41</v>
      </c>
      <c r="C83" s="20" t="s">
        <v>200</v>
      </c>
      <c r="D83" s="47">
        <v>0</v>
      </c>
      <c r="E83" s="47">
        <v>1389076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1389076</v>
      </c>
      <c r="O83" s="48">
        <f t="shared" si="11"/>
        <v>4.7517069633156819</v>
      </c>
      <c r="P83" s="9"/>
    </row>
    <row r="84" spans="1:16">
      <c r="A84" s="12"/>
      <c r="B84" s="25">
        <v>348.42</v>
      </c>
      <c r="C84" s="20" t="s">
        <v>201</v>
      </c>
      <c r="D84" s="47">
        <v>0</v>
      </c>
      <c r="E84" s="47">
        <v>181256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181256</v>
      </c>
      <c r="O84" s="48">
        <f t="shared" si="11"/>
        <v>0.62003475500458383</v>
      </c>
      <c r="P84" s="9"/>
    </row>
    <row r="85" spans="1:16">
      <c r="A85" s="12"/>
      <c r="B85" s="25">
        <v>348.48</v>
      </c>
      <c r="C85" s="20" t="s">
        <v>202</v>
      </c>
      <c r="D85" s="47">
        <v>0</v>
      </c>
      <c r="E85" s="47">
        <v>28244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28244</v>
      </c>
      <c r="O85" s="48">
        <f t="shared" si="11"/>
        <v>9.6616176128511422E-2</v>
      </c>
      <c r="P85" s="9"/>
    </row>
    <row r="86" spans="1:16">
      <c r="A86" s="12"/>
      <c r="B86" s="25">
        <v>348.51</v>
      </c>
      <c r="C86" s="20" t="s">
        <v>203</v>
      </c>
      <c r="D86" s="47">
        <v>0</v>
      </c>
      <c r="E86" s="47">
        <v>2014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2014</v>
      </c>
      <c r="O86" s="48">
        <f t="shared" si="11"/>
        <v>6.8894270897472739E-3</v>
      </c>
      <c r="P86" s="9"/>
    </row>
    <row r="87" spans="1:16">
      <c r="A87" s="12"/>
      <c r="B87" s="25">
        <v>348.52</v>
      </c>
      <c r="C87" s="20" t="s">
        <v>204</v>
      </c>
      <c r="D87" s="47">
        <v>0</v>
      </c>
      <c r="E87" s="47">
        <v>304263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304263</v>
      </c>
      <c r="O87" s="48">
        <f t="shared" si="11"/>
        <v>1.0408131850088256</v>
      </c>
      <c r="P87" s="9"/>
    </row>
    <row r="88" spans="1:16">
      <c r="A88" s="12"/>
      <c r="B88" s="25">
        <v>348.53</v>
      </c>
      <c r="C88" s="20" t="s">
        <v>205</v>
      </c>
      <c r="D88" s="47">
        <v>0</v>
      </c>
      <c r="E88" s="47">
        <v>370043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370043</v>
      </c>
      <c r="O88" s="48">
        <f t="shared" si="11"/>
        <v>1.2658313150801144</v>
      </c>
      <c r="P88" s="9"/>
    </row>
    <row r="89" spans="1:16">
      <c r="A89" s="12"/>
      <c r="B89" s="25">
        <v>348.54</v>
      </c>
      <c r="C89" s="20" t="s">
        <v>206</v>
      </c>
      <c r="D89" s="47">
        <v>0</v>
      </c>
      <c r="E89" s="47">
        <v>618362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618362</v>
      </c>
      <c r="O89" s="48">
        <f t="shared" si="11"/>
        <v>2.1152730457151456</v>
      </c>
      <c r="P89" s="9"/>
    </row>
    <row r="90" spans="1:16">
      <c r="A90" s="12"/>
      <c r="B90" s="25">
        <v>348.62</v>
      </c>
      <c r="C90" s="20" t="s">
        <v>207</v>
      </c>
      <c r="D90" s="47">
        <v>0</v>
      </c>
      <c r="E90" s="47">
        <v>11614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11614</v>
      </c>
      <c r="O90" s="48">
        <f t="shared" si="11"/>
        <v>3.9728801499664762E-2</v>
      </c>
      <c r="P90" s="9"/>
    </row>
    <row r="91" spans="1:16">
      <c r="A91" s="12"/>
      <c r="B91" s="25">
        <v>348.71</v>
      </c>
      <c r="C91" s="20" t="s">
        <v>209</v>
      </c>
      <c r="D91" s="47">
        <v>0</v>
      </c>
      <c r="E91" s="47">
        <v>198384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198384</v>
      </c>
      <c r="O91" s="48">
        <f t="shared" si="11"/>
        <v>0.67862567218094494</v>
      </c>
      <c r="P91" s="9"/>
    </row>
    <row r="92" spans="1:16">
      <c r="A92" s="12"/>
      <c r="B92" s="25">
        <v>348.72</v>
      </c>
      <c r="C92" s="20" t="s">
        <v>210</v>
      </c>
      <c r="D92" s="47">
        <v>0</v>
      </c>
      <c r="E92" s="47">
        <v>29961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29961</v>
      </c>
      <c r="O92" s="48">
        <f t="shared" si="11"/>
        <v>0.10248963507245187</v>
      </c>
      <c r="P92" s="9"/>
    </row>
    <row r="93" spans="1:16">
      <c r="A93" s="12"/>
      <c r="B93" s="25">
        <v>348.85</v>
      </c>
      <c r="C93" s="20" t="s">
        <v>212</v>
      </c>
      <c r="D93" s="47">
        <v>0</v>
      </c>
      <c r="E93" s="47">
        <v>281181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281181</v>
      </c>
      <c r="O93" s="48">
        <f t="shared" si="11"/>
        <v>0.96185501416198016</v>
      </c>
      <c r="P93" s="9"/>
    </row>
    <row r="94" spans="1:16">
      <c r="A94" s="12"/>
      <c r="B94" s="25">
        <v>348.86</v>
      </c>
      <c r="C94" s="20" t="s">
        <v>213</v>
      </c>
      <c r="D94" s="47">
        <v>0</v>
      </c>
      <c r="E94" s="47">
        <v>141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141</v>
      </c>
      <c r="O94" s="48">
        <f t="shared" si="11"/>
        <v>4.8232831164566313E-4</v>
      </c>
      <c r="P94" s="9"/>
    </row>
    <row r="95" spans="1:16">
      <c r="A95" s="12"/>
      <c r="B95" s="25">
        <v>348.92099999999999</v>
      </c>
      <c r="C95" s="20" t="s">
        <v>214</v>
      </c>
      <c r="D95" s="47">
        <v>0</v>
      </c>
      <c r="E95" s="47">
        <v>52807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52807</v>
      </c>
      <c r="O95" s="48">
        <f t="shared" si="11"/>
        <v>0.1806405046317201</v>
      </c>
      <c r="P95" s="9"/>
    </row>
    <row r="96" spans="1:16">
      <c r="A96" s="12"/>
      <c r="B96" s="25">
        <v>348.92200000000003</v>
      </c>
      <c r="C96" s="20" t="s">
        <v>215</v>
      </c>
      <c r="D96" s="47">
        <v>0</v>
      </c>
      <c r="E96" s="47">
        <v>52807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52807</v>
      </c>
      <c r="O96" s="48">
        <f t="shared" si="11"/>
        <v>0.1806405046317201</v>
      </c>
      <c r="P96" s="9"/>
    </row>
    <row r="97" spans="1:16">
      <c r="A97" s="12"/>
      <c r="B97" s="25">
        <v>348.923</v>
      </c>
      <c r="C97" s="20" t="s">
        <v>216</v>
      </c>
      <c r="D97" s="47">
        <v>0</v>
      </c>
      <c r="E97" s="47">
        <v>52807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52807</v>
      </c>
      <c r="O97" s="48">
        <f t="shared" si="11"/>
        <v>0.1806405046317201</v>
      </c>
      <c r="P97" s="9"/>
    </row>
    <row r="98" spans="1:16">
      <c r="A98" s="12"/>
      <c r="B98" s="25">
        <v>348.92399999999998</v>
      </c>
      <c r="C98" s="20" t="s">
        <v>217</v>
      </c>
      <c r="D98" s="47">
        <v>0</v>
      </c>
      <c r="E98" s="47">
        <v>52807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52807</v>
      </c>
      <c r="O98" s="48">
        <f t="shared" si="11"/>
        <v>0.1806405046317201</v>
      </c>
      <c r="P98" s="9"/>
    </row>
    <row r="99" spans="1:16">
      <c r="A99" s="12"/>
      <c r="B99" s="25">
        <v>348.93</v>
      </c>
      <c r="C99" s="20" t="s">
        <v>218</v>
      </c>
      <c r="D99" s="47">
        <v>687922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687922</v>
      </c>
      <c r="O99" s="48">
        <f t="shared" si="11"/>
        <v>2.3532216794603396</v>
      </c>
      <c r="P99" s="9"/>
    </row>
    <row r="100" spans="1:16">
      <c r="A100" s="12"/>
      <c r="B100" s="25">
        <v>348.93099999999998</v>
      </c>
      <c r="C100" s="20" t="s">
        <v>219</v>
      </c>
      <c r="D100" s="47">
        <v>0</v>
      </c>
      <c r="E100" s="47">
        <v>89686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89686</v>
      </c>
      <c r="O100" s="48">
        <f t="shared" si="11"/>
        <v>0.30679501388831876</v>
      </c>
      <c r="P100" s="9"/>
    </row>
    <row r="101" spans="1:16">
      <c r="A101" s="12"/>
      <c r="B101" s="25">
        <v>348.93299999999999</v>
      </c>
      <c r="C101" s="20" t="s">
        <v>262</v>
      </c>
      <c r="D101" s="47">
        <v>0</v>
      </c>
      <c r="E101" s="47">
        <v>4266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4266</v>
      </c>
      <c r="O101" s="48">
        <f t="shared" ref="O101:O123" si="13">(N101/O$125)</f>
        <v>1.4592997003407085E-2</v>
      </c>
      <c r="P101" s="9"/>
    </row>
    <row r="102" spans="1:16">
      <c r="A102" s="12"/>
      <c r="B102" s="25">
        <v>348.99</v>
      </c>
      <c r="C102" s="20" t="s">
        <v>220</v>
      </c>
      <c r="D102" s="47">
        <v>0</v>
      </c>
      <c r="E102" s="47">
        <v>18170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18170</v>
      </c>
      <c r="O102" s="48">
        <f t="shared" si="13"/>
        <v>6.215535760710425E-2</v>
      </c>
      <c r="P102" s="9"/>
    </row>
    <row r="103" spans="1:16">
      <c r="A103" s="12"/>
      <c r="B103" s="25">
        <v>349</v>
      </c>
      <c r="C103" s="20" t="s">
        <v>1</v>
      </c>
      <c r="D103" s="47">
        <v>28184</v>
      </c>
      <c r="E103" s="47">
        <v>2297807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2325991</v>
      </c>
      <c r="O103" s="48">
        <f t="shared" si="13"/>
        <v>7.9566759711560824</v>
      </c>
      <c r="P103" s="9"/>
    </row>
    <row r="104" spans="1:16" ht="15.75">
      <c r="A104" s="29" t="s">
        <v>66</v>
      </c>
      <c r="B104" s="30"/>
      <c r="C104" s="31"/>
      <c r="D104" s="32">
        <f t="shared" ref="D104:M104" si="14">SUM(D105:D110)</f>
        <v>0</v>
      </c>
      <c r="E104" s="32">
        <f t="shared" si="14"/>
        <v>958790</v>
      </c>
      <c r="F104" s="32">
        <f t="shared" si="14"/>
        <v>0</v>
      </c>
      <c r="G104" s="32">
        <f t="shared" si="14"/>
        <v>0</v>
      </c>
      <c r="H104" s="32">
        <f t="shared" si="14"/>
        <v>0</v>
      </c>
      <c r="I104" s="32">
        <f t="shared" si="14"/>
        <v>0</v>
      </c>
      <c r="J104" s="32">
        <f t="shared" si="14"/>
        <v>0</v>
      </c>
      <c r="K104" s="32">
        <f t="shared" si="14"/>
        <v>0</v>
      </c>
      <c r="L104" s="32">
        <f t="shared" si="14"/>
        <v>0</v>
      </c>
      <c r="M104" s="32">
        <f t="shared" si="14"/>
        <v>0</v>
      </c>
      <c r="N104" s="32">
        <f t="shared" ref="N104:N112" si="15">SUM(D104:M104)</f>
        <v>958790</v>
      </c>
      <c r="O104" s="46">
        <f t="shared" si="13"/>
        <v>3.2797983115088325</v>
      </c>
      <c r="P104" s="10"/>
    </row>
    <row r="105" spans="1:16">
      <c r="A105" s="13"/>
      <c r="B105" s="40">
        <v>351.1</v>
      </c>
      <c r="C105" s="21" t="s">
        <v>113</v>
      </c>
      <c r="D105" s="47">
        <v>0</v>
      </c>
      <c r="E105" s="47">
        <v>107421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107421</v>
      </c>
      <c r="O105" s="48">
        <f t="shared" si="13"/>
        <v>0.36746233734247363</v>
      </c>
      <c r="P105" s="9"/>
    </row>
    <row r="106" spans="1:16">
      <c r="A106" s="13"/>
      <c r="B106" s="40">
        <v>351.3</v>
      </c>
      <c r="C106" s="21" t="s">
        <v>117</v>
      </c>
      <c r="D106" s="47">
        <v>0</v>
      </c>
      <c r="E106" s="47">
        <v>297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297</v>
      </c>
      <c r="O106" s="48">
        <f t="shared" si="13"/>
        <v>1.0159681458068225E-3</v>
      </c>
      <c r="P106" s="9"/>
    </row>
    <row r="107" spans="1:16">
      <c r="A107" s="13"/>
      <c r="B107" s="40">
        <v>351.5</v>
      </c>
      <c r="C107" s="21" t="s">
        <v>154</v>
      </c>
      <c r="D107" s="47">
        <v>0</v>
      </c>
      <c r="E107" s="47">
        <v>137576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137576</v>
      </c>
      <c r="O107" s="48">
        <f t="shared" si="13"/>
        <v>0.47061560143945924</v>
      </c>
      <c r="P107" s="9"/>
    </row>
    <row r="108" spans="1:16">
      <c r="A108" s="13"/>
      <c r="B108" s="40">
        <v>351.7</v>
      </c>
      <c r="C108" s="21" t="s">
        <v>221</v>
      </c>
      <c r="D108" s="47">
        <v>0</v>
      </c>
      <c r="E108" s="47">
        <v>207902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207902</v>
      </c>
      <c r="O108" s="48">
        <f t="shared" si="13"/>
        <v>0.71118454360111105</v>
      </c>
      <c r="P108" s="9"/>
    </row>
    <row r="109" spans="1:16">
      <c r="A109" s="13"/>
      <c r="B109" s="40">
        <v>354</v>
      </c>
      <c r="C109" s="21" t="s">
        <v>118</v>
      </c>
      <c r="D109" s="47">
        <v>0</v>
      </c>
      <c r="E109" s="47">
        <v>65872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65872</v>
      </c>
      <c r="O109" s="48">
        <f t="shared" si="13"/>
        <v>0.22533284074271717</v>
      </c>
      <c r="P109" s="9"/>
    </row>
    <row r="110" spans="1:16">
      <c r="A110" s="13"/>
      <c r="B110" s="40">
        <v>359</v>
      </c>
      <c r="C110" s="21" t="s">
        <v>119</v>
      </c>
      <c r="D110" s="47">
        <v>0</v>
      </c>
      <c r="E110" s="47">
        <v>439722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439722</v>
      </c>
      <c r="O110" s="48">
        <f t="shared" si="13"/>
        <v>1.5041870202372645</v>
      </c>
      <c r="P110" s="9"/>
    </row>
    <row r="111" spans="1:16" ht="15.75">
      <c r="A111" s="29" t="s">
        <v>5</v>
      </c>
      <c r="B111" s="30"/>
      <c r="C111" s="31"/>
      <c r="D111" s="32">
        <f t="shared" ref="D111:M111" si="16">SUM(D112:D119)</f>
        <v>1339980</v>
      </c>
      <c r="E111" s="32">
        <f t="shared" si="16"/>
        <v>2432091</v>
      </c>
      <c r="F111" s="32">
        <f t="shared" si="16"/>
        <v>0</v>
      </c>
      <c r="G111" s="32">
        <f t="shared" si="16"/>
        <v>84515</v>
      </c>
      <c r="H111" s="32">
        <f t="shared" si="16"/>
        <v>0</v>
      </c>
      <c r="I111" s="32">
        <f t="shared" si="16"/>
        <v>278238</v>
      </c>
      <c r="J111" s="32">
        <f t="shared" si="16"/>
        <v>33125</v>
      </c>
      <c r="K111" s="32">
        <f t="shared" si="16"/>
        <v>0</v>
      </c>
      <c r="L111" s="32">
        <f t="shared" si="16"/>
        <v>0</v>
      </c>
      <c r="M111" s="32">
        <f t="shared" si="16"/>
        <v>0</v>
      </c>
      <c r="N111" s="32">
        <f t="shared" si="15"/>
        <v>4167949</v>
      </c>
      <c r="O111" s="46">
        <f t="shared" si="13"/>
        <v>14.257587263795958</v>
      </c>
      <c r="P111" s="10"/>
    </row>
    <row r="112" spans="1:16">
      <c r="A112" s="12"/>
      <c r="B112" s="25">
        <v>361.1</v>
      </c>
      <c r="C112" s="20" t="s">
        <v>121</v>
      </c>
      <c r="D112" s="47">
        <v>843218</v>
      </c>
      <c r="E112" s="47">
        <v>690951</v>
      </c>
      <c r="F112" s="47">
        <v>0</v>
      </c>
      <c r="G112" s="47">
        <v>668999</v>
      </c>
      <c r="H112" s="47">
        <v>0</v>
      </c>
      <c r="I112" s="47">
        <v>270489</v>
      </c>
      <c r="J112" s="47">
        <v>97611</v>
      </c>
      <c r="K112" s="47">
        <v>0</v>
      </c>
      <c r="L112" s="47">
        <v>0</v>
      </c>
      <c r="M112" s="47">
        <v>0</v>
      </c>
      <c r="N112" s="47">
        <f t="shared" si="15"/>
        <v>2571268</v>
      </c>
      <c r="O112" s="48">
        <f t="shared" si="13"/>
        <v>8.7957117250249723</v>
      </c>
      <c r="P112" s="9"/>
    </row>
    <row r="113" spans="1:119">
      <c r="A113" s="12"/>
      <c r="B113" s="25">
        <v>361.3</v>
      </c>
      <c r="C113" s="20" t="s">
        <v>122</v>
      </c>
      <c r="D113" s="47">
        <v>-137826</v>
      </c>
      <c r="E113" s="47">
        <v>-270940</v>
      </c>
      <c r="F113" s="47">
        <v>0</v>
      </c>
      <c r="G113" s="47">
        <v>-623984</v>
      </c>
      <c r="H113" s="47">
        <v>0</v>
      </c>
      <c r="I113" s="47">
        <v>-265417</v>
      </c>
      <c r="J113" s="47">
        <v>-64486</v>
      </c>
      <c r="K113" s="47">
        <v>0</v>
      </c>
      <c r="L113" s="47">
        <v>0</v>
      </c>
      <c r="M113" s="47">
        <v>0</v>
      </c>
      <c r="N113" s="47">
        <f t="shared" ref="N113:N119" si="17">SUM(D113:M113)</f>
        <v>-1362653</v>
      </c>
      <c r="O113" s="48">
        <f t="shared" si="13"/>
        <v>-4.661320006020552</v>
      </c>
      <c r="P113" s="9"/>
    </row>
    <row r="114" spans="1:119">
      <c r="A114" s="12"/>
      <c r="B114" s="25">
        <v>362</v>
      </c>
      <c r="C114" s="20" t="s">
        <v>123</v>
      </c>
      <c r="D114" s="47">
        <v>2</v>
      </c>
      <c r="E114" s="47">
        <v>1779599</v>
      </c>
      <c r="F114" s="47">
        <v>0</v>
      </c>
      <c r="G114" s="47">
        <v>0</v>
      </c>
      <c r="H114" s="47">
        <v>0</v>
      </c>
      <c r="I114" s="47">
        <v>18151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1797752</v>
      </c>
      <c r="O114" s="48">
        <f t="shared" si="13"/>
        <v>6.1496928150185406</v>
      </c>
      <c r="P114" s="9"/>
    </row>
    <row r="115" spans="1:119">
      <c r="A115" s="12"/>
      <c r="B115" s="25">
        <v>364</v>
      </c>
      <c r="C115" s="20" t="s">
        <v>223</v>
      </c>
      <c r="D115" s="47">
        <v>137180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137180</v>
      </c>
      <c r="O115" s="48">
        <f t="shared" si="13"/>
        <v>0.46926097724505017</v>
      </c>
      <c r="P115" s="9"/>
    </row>
    <row r="116" spans="1:119">
      <c r="A116" s="12"/>
      <c r="B116" s="25">
        <v>365</v>
      </c>
      <c r="C116" s="20" t="s">
        <v>224</v>
      </c>
      <c r="D116" s="47">
        <v>203638</v>
      </c>
      <c r="E116" s="47">
        <v>3686</v>
      </c>
      <c r="F116" s="47">
        <v>0</v>
      </c>
      <c r="G116" s="47">
        <v>0</v>
      </c>
      <c r="H116" s="47">
        <v>0</v>
      </c>
      <c r="I116" s="47">
        <v>255015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462339</v>
      </c>
      <c r="O116" s="48">
        <f t="shared" si="13"/>
        <v>1.5815545338861294</v>
      </c>
      <c r="P116" s="9"/>
    </row>
    <row r="117" spans="1:119">
      <c r="A117" s="12"/>
      <c r="B117" s="25">
        <v>366</v>
      </c>
      <c r="C117" s="20" t="s">
        <v>126</v>
      </c>
      <c r="D117" s="47">
        <v>0</v>
      </c>
      <c r="E117" s="47">
        <v>46704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46704</v>
      </c>
      <c r="O117" s="48">
        <f t="shared" si="13"/>
        <v>0.15976355650424859</v>
      </c>
      <c r="P117" s="9"/>
    </row>
    <row r="118" spans="1:119">
      <c r="A118" s="12"/>
      <c r="B118" s="25">
        <v>369.3</v>
      </c>
      <c r="C118" s="20" t="s">
        <v>173</v>
      </c>
      <c r="D118" s="47">
        <v>6496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6496</v>
      </c>
      <c r="O118" s="48">
        <f t="shared" si="13"/>
        <v>2.2221310017377503E-2</v>
      </c>
      <c r="P118" s="9"/>
    </row>
    <row r="119" spans="1:119">
      <c r="A119" s="12"/>
      <c r="B119" s="25">
        <v>369.9</v>
      </c>
      <c r="C119" s="20" t="s">
        <v>127</v>
      </c>
      <c r="D119" s="47">
        <v>287272</v>
      </c>
      <c r="E119" s="47">
        <v>182091</v>
      </c>
      <c r="F119" s="47">
        <v>0</v>
      </c>
      <c r="G119" s="47">
        <v>39500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508863</v>
      </c>
      <c r="O119" s="48">
        <f t="shared" si="13"/>
        <v>1.7407023521201921</v>
      </c>
      <c r="P119" s="9"/>
    </row>
    <row r="120" spans="1:119" ht="15.75">
      <c r="A120" s="29" t="s">
        <v>67</v>
      </c>
      <c r="B120" s="30"/>
      <c r="C120" s="31"/>
      <c r="D120" s="32">
        <f t="shared" ref="D120:M120" si="18">SUM(D121:D122)</f>
        <v>65293424</v>
      </c>
      <c r="E120" s="32">
        <f t="shared" si="18"/>
        <v>11616534</v>
      </c>
      <c r="F120" s="32">
        <f t="shared" si="18"/>
        <v>8057345</v>
      </c>
      <c r="G120" s="32">
        <f t="shared" si="18"/>
        <v>17420162</v>
      </c>
      <c r="H120" s="32">
        <f t="shared" si="18"/>
        <v>0</v>
      </c>
      <c r="I120" s="32">
        <f t="shared" si="18"/>
        <v>458540</v>
      </c>
      <c r="J120" s="32">
        <f t="shared" si="18"/>
        <v>0</v>
      </c>
      <c r="K120" s="32">
        <f t="shared" si="18"/>
        <v>0</v>
      </c>
      <c r="L120" s="32">
        <f t="shared" si="18"/>
        <v>0</v>
      </c>
      <c r="M120" s="32">
        <f t="shared" si="18"/>
        <v>0</v>
      </c>
      <c r="N120" s="32">
        <f>SUM(D120:M120)</f>
        <v>102846005</v>
      </c>
      <c r="O120" s="46">
        <f t="shared" si="13"/>
        <v>351.81234007908819</v>
      </c>
      <c r="P120" s="9"/>
    </row>
    <row r="121" spans="1:119">
      <c r="A121" s="12"/>
      <c r="B121" s="25">
        <v>381</v>
      </c>
      <c r="C121" s="20" t="s">
        <v>128</v>
      </c>
      <c r="D121" s="47">
        <v>65146808</v>
      </c>
      <c r="E121" s="47">
        <v>11616534</v>
      </c>
      <c r="F121" s="47">
        <v>8057345</v>
      </c>
      <c r="G121" s="47">
        <v>17420162</v>
      </c>
      <c r="H121" s="47">
        <v>0</v>
      </c>
      <c r="I121" s="47">
        <v>458540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102699389</v>
      </c>
      <c r="O121" s="48">
        <f t="shared" si="13"/>
        <v>351.31080073341269</v>
      </c>
      <c r="P121" s="9"/>
    </row>
    <row r="122" spans="1:119" ht="15.75" thickBot="1">
      <c r="A122" s="12"/>
      <c r="B122" s="25">
        <v>383</v>
      </c>
      <c r="C122" s="20" t="s">
        <v>155</v>
      </c>
      <c r="D122" s="47">
        <v>146616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146616</v>
      </c>
      <c r="O122" s="48">
        <f t="shared" si="13"/>
        <v>0.50153934567546488</v>
      </c>
      <c r="P122" s="9"/>
    </row>
    <row r="123" spans="1:119" ht="16.5" thickBot="1">
      <c r="A123" s="14" t="s">
        <v>97</v>
      </c>
      <c r="B123" s="23"/>
      <c r="C123" s="22"/>
      <c r="D123" s="15">
        <f t="shared" ref="D123:M123" si="19">SUM(D5,D18,D24,D52,D104,D111,D120)</f>
        <v>160556838</v>
      </c>
      <c r="E123" s="15">
        <f t="shared" si="19"/>
        <v>164921216</v>
      </c>
      <c r="F123" s="15">
        <f t="shared" si="19"/>
        <v>8057345</v>
      </c>
      <c r="G123" s="15">
        <f t="shared" si="19"/>
        <v>21940251</v>
      </c>
      <c r="H123" s="15">
        <f t="shared" si="19"/>
        <v>0</v>
      </c>
      <c r="I123" s="15">
        <f t="shared" si="19"/>
        <v>10966513</v>
      </c>
      <c r="J123" s="15">
        <f t="shared" si="19"/>
        <v>7376268</v>
      </c>
      <c r="K123" s="15">
        <f t="shared" si="19"/>
        <v>0</v>
      </c>
      <c r="L123" s="15">
        <f t="shared" si="19"/>
        <v>0</v>
      </c>
      <c r="M123" s="15">
        <f t="shared" si="19"/>
        <v>0</v>
      </c>
      <c r="N123" s="15">
        <f>SUM(D123:M123)</f>
        <v>373818431</v>
      </c>
      <c r="O123" s="38">
        <f t="shared" si="13"/>
        <v>1278.7461892642611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268</v>
      </c>
      <c r="M125" s="49"/>
      <c r="N125" s="49"/>
      <c r="O125" s="44">
        <v>292332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158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49875319</v>
      </c>
      <c r="E5" s="27">
        <f t="shared" si="0"/>
        <v>105601479</v>
      </c>
      <c r="F5" s="27">
        <f t="shared" si="0"/>
        <v>0</v>
      </c>
      <c r="G5" s="27">
        <f t="shared" si="0"/>
        <v>4286099</v>
      </c>
      <c r="H5" s="27">
        <f t="shared" si="0"/>
        <v>0</v>
      </c>
      <c r="I5" s="27">
        <f t="shared" si="0"/>
        <v>1511310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161274207</v>
      </c>
      <c r="O5" s="33">
        <f t="shared" ref="O5:O36" si="1">(N5/O$129)</f>
        <v>560.17633614566216</v>
      </c>
      <c r="P5" s="6"/>
    </row>
    <row r="6" spans="1:133">
      <c r="A6" s="12"/>
      <c r="B6" s="25">
        <v>311</v>
      </c>
      <c r="C6" s="20" t="s">
        <v>3</v>
      </c>
      <c r="D6" s="47">
        <v>46480768</v>
      </c>
      <c r="E6" s="47">
        <v>80047004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126527772</v>
      </c>
      <c r="O6" s="48">
        <f t="shared" si="1"/>
        <v>439.48666719926086</v>
      </c>
      <c r="P6" s="9"/>
    </row>
    <row r="7" spans="1:133">
      <c r="A7" s="12"/>
      <c r="B7" s="25">
        <v>312.10000000000002</v>
      </c>
      <c r="C7" s="20" t="s">
        <v>12</v>
      </c>
      <c r="D7" s="47">
        <v>63853</v>
      </c>
      <c r="E7" s="47">
        <v>5603779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5667632</v>
      </c>
      <c r="O7" s="48">
        <f t="shared" si="1"/>
        <v>19.686181612301535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1447062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1447062</v>
      </c>
      <c r="O8" s="48">
        <f t="shared" si="1"/>
        <v>5.0262835230410667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3751390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3751390</v>
      </c>
      <c r="O9" s="48">
        <f t="shared" si="1"/>
        <v>13.030229351265548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3008499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3008499</v>
      </c>
      <c r="O10" s="48">
        <f t="shared" si="1"/>
        <v>10.449841784792584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4286099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4286099</v>
      </c>
      <c r="O11" s="48">
        <f t="shared" si="1"/>
        <v>14.887509161198892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6906259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6906259</v>
      </c>
      <c r="O12" s="48">
        <f t="shared" si="1"/>
        <v>23.988478598397354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924267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924267</v>
      </c>
      <c r="O13" s="48">
        <f t="shared" si="1"/>
        <v>3.2103862813000394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512800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512800</v>
      </c>
      <c r="O14" s="48">
        <f t="shared" si="1"/>
        <v>1.7811802055581993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804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804</v>
      </c>
      <c r="O15" s="48">
        <f t="shared" si="1"/>
        <v>2.7926460321154294E-3</v>
      </c>
      <c r="P15" s="9"/>
    </row>
    <row r="16" spans="1:133">
      <c r="A16" s="12"/>
      <c r="B16" s="25">
        <v>315</v>
      </c>
      <c r="C16" s="20" t="s">
        <v>176</v>
      </c>
      <c r="D16" s="47">
        <v>3330698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3330698</v>
      </c>
      <c r="O16" s="48">
        <f t="shared" si="1"/>
        <v>11.568980788401488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3399615</v>
      </c>
      <c r="F17" s="47">
        <v>0</v>
      </c>
      <c r="G17" s="47">
        <v>0</v>
      </c>
      <c r="H17" s="47">
        <v>0</v>
      </c>
      <c r="I17" s="47">
        <v>1511310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4910925</v>
      </c>
      <c r="O17" s="48">
        <f t="shared" si="1"/>
        <v>17.057804994112519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SUM(D19:D23)</f>
        <v>9600</v>
      </c>
      <c r="E18" s="32">
        <f t="shared" si="3"/>
        <v>11055065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357583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31" si="4">SUM(D18:M18)</f>
        <v>11422248</v>
      </c>
      <c r="O18" s="46">
        <f t="shared" si="1"/>
        <v>39.674496959002987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2214228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2214228</v>
      </c>
      <c r="O19" s="48">
        <f t="shared" si="1"/>
        <v>7.6909888537299542</v>
      </c>
      <c r="P19" s="9"/>
    </row>
    <row r="20" spans="1:16">
      <c r="A20" s="12"/>
      <c r="B20" s="25">
        <v>323.7</v>
      </c>
      <c r="C20" s="20" t="s">
        <v>25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357583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357583</v>
      </c>
      <c r="O20" s="48">
        <f t="shared" si="1"/>
        <v>1.2420432165446911</v>
      </c>
      <c r="P20" s="9"/>
    </row>
    <row r="21" spans="1:16">
      <c r="A21" s="12"/>
      <c r="B21" s="25">
        <v>325.10000000000002</v>
      </c>
      <c r="C21" s="20" t="s">
        <v>168</v>
      </c>
      <c r="D21" s="47">
        <v>0</v>
      </c>
      <c r="E21" s="47">
        <v>318375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318375</v>
      </c>
      <c r="O21" s="48">
        <f t="shared" si="1"/>
        <v>1.1058565677546639</v>
      </c>
      <c r="P21" s="9"/>
    </row>
    <row r="22" spans="1:16">
      <c r="A22" s="12"/>
      <c r="B22" s="25">
        <v>325.2</v>
      </c>
      <c r="C22" s="20" t="s">
        <v>144</v>
      </c>
      <c r="D22" s="47">
        <v>0</v>
      </c>
      <c r="E22" s="47">
        <v>7613527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7613527</v>
      </c>
      <c r="O22" s="48">
        <f t="shared" si="1"/>
        <v>26.445131799693641</v>
      </c>
      <c r="P22" s="9"/>
    </row>
    <row r="23" spans="1:16">
      <c r="A23" s="12"/>
      <c r="B23" s="25">
        <v>329</v>
      </c>
      <c r="C23" s="20" t="s">
        <v>28</v>
      </c>
      <c r="D23" s="47">
        <v>9600</v>
      </c>
      <c r="E23" s="47">
        <v>908935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918535</v>
      </c>
      <c r="O23" s="48">
        <f t="shared" si="1"/>
        <v>3.1904765212800323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SUM(D25:D54)</f>
        <v>31376532</v>
      </c>
      <c r="E24" s="32">
        <f t="shared" si="5"/>
        <v>9416218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4574</v>
      </c>
      <c r="N24" s="45">
        <f t="shared" si="4"/>
        <v>40797324</v>
      </c>
      <c r="O24" s="46">
        <f t="shared" si="1"/>
        <v>141.70707088249699</v>
      </c>
      <c r="P24" s="10"/>
    </row>
    <row r="25" spans="1:16">
      <c r="A25" s="12"/>
      <c r="B25" s="25">
        <v>331.1</v>
      </c>
      <c r="C25" s="20" t="s">
        <v>29</v>
      </c>
      <c r="D25" s="47">
        <v>10349844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10349844</v>
      </c>
      <c r="O25" s="48">
        <f t="shared" si="1"/>
        <v>35.949565646285677</v>
      </c>
      <c r="P25" s="9"/>
    </row>
    <row r="26" spans="1:16">
      <c r="A26" s="12"/>
      <c r="B26" s="25">
        <v>331.2</v>
      </c>
      <c r="C26" s="20" t="s">
        <v>30</v>
      </c>
      <c r="D26" s="47">
        <v>0</v>
      </c>
      <c r="E26" s="47">
        <v>270239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270239</v>
      </c>
      <c r="O26" s="48">
        <f t="shared" si="1"/>
        <v>0.93865904362293717</v>
      </c>
      <c r="P26" s="9"/>
    </row>
    <row r="27" spans="1:16">
      <c r="A27" s="12"/>
      <c r="B27" s="25">
        <v>331.5</v>
      </c>
      <c r="C27" s="20" t="s">
        <v>32</v>
      </c>
      <c r="D27" s="47">
        <v>0</v>
      </c>
      <c r="E27" s="47">
        <v>185625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185625</v>
      </c>
      <c r="O27" s="48">
        <f t="shared" si="1"/>
        <v>0.64475736282515739</v>
      </c>
      <c r="P27" s="9"/>
    </row>
    <row r="28" spans="1:16">
      <c r="A28" s="12"/>
      <c r="B28" s="25">
        <v>331.65</v>
      </c>
      <c r="C28" s="20" t="s">
        <v>37</v>
      </c>
      <c r="D28" s="47">
        <v>3624</v>
      </c>
      <c r="E28" s="47">
        <v>233483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237107</v>
      </c>
      <c r="O28" s="48">
        <f t="shared" si="1"/>
        <v>0.82357701832934471</v>
      </c>
      <c r="P28" s="9"/>
    </row>
    <row r="29" spans="1:16">
      <c r="A29" s="12"/>
      <c r="B29" s="25">
        <v>333</v>
      </c>
      <c r="C29" s="20" t="s">
        <v>4</v>
      </c>
      <c r="D29" s="47">
        <v>220628</v>
      </c>
      <c r="E29" s="47">
        <v>15167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235795</v>
      </c>
      <c r="O29" s="48">
        <f t="shared" si="1"/>
        <v>0.81901986460529563</v>
      </c>
      <c r="P29" s="9"/>
    </row>
    <row r="30" spans="1:16">
      <c r="A30" s="12"/>
      <c r="B30" s="25">
        <v>334.2</v>
      </c>
      <c r="C30" s="20" t="s">
        <v>34</v>
      </c>
      <c r="D30" s="47">
        <v>0</v>
      </c>
      <c r="E30" s="47">
        <v>397679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397679</v>
      </c>
      <c r="O30" s="48">
        <f t="shared" si="1"/>
        <v>1.3813142803552634</v>
      </c>
      <c r="P30" s="9"/>
    </row>
    <row r="31" spans="1:16">
      <c r="A31" s="12"/>
      <c r="B31" s="25">
        <v>334.35</v>
      </c>
      <c r="C31" s="20" t="s">
        <v>163</v>
      </c>
      <c r="D31" s="47">
        <v>0</v>
      </c>
      <c r="E31" s="47">
        <v>411427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411427</v>
      </c>
      <c r="O31" s="48">
        <f t="shared" si="1"/>
        <v>1.429067138128302</v>
      </c>
      <c r="P31" s="9"/>
    </row>
    <row r="32" spans="1:16">
      <c r="A32" s="12"/>
      <c r="B32" s="25">
        <v>334.36</v>
      </c>
      <c r="C32" s="20" t="s">
        <v>40</v>
      </c>
      <c r="D32" s="47">
        <v>0</v>
      </c>
      <c r="E32" s="47">
        <v>-5735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6">SUM(D32:M32)</f>
        <v>-5735</v>
      </c>
      <c r="O32" s="48">
        <f t="shared" si="1"/>
        <v>-1.9920180341022373E-2</v>
      </c>
      <c r="P32" s="9"/>
    </row>
    <row r="33" spans="1:16">
      <c r="A33" s="12"/>
      <c r="B33" s="25">
        <v>334.39</v>
      </c>
      <c r="C33" s="20" t="s">
        <v>41</v>
      </c>
      <c r="D33" s="47">
        <v>0</v>
      </c>
      <c r="E33" s="47">
        <v>104933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104933</v>
      </c>
      <c r="O33" s="48">
        <f t="shared" si="1"/>
        <v>0.36447851503478651</v>
      </c>
      <c r="P33" s="9"/>
    </row>
    <row r="34" spans="1:16">
      <c r="A34" s="12"/>
      <c r="B34" s="25">
        <v>334.49</v>
      </c>
      <c r="C34" s="20" t="s">
        <v>229</v>
      </c>
      <c r="D34" s="47">
        <v>0</v>
      </c>
      <c r="E34" s="47">
        <v>448498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448498</v>
      </c>
      <c r="O34" s="48">
        <f t="shared" si="1"/>
        <v>1.557831044915057</v>
      </c>
      <c r="P34" s="9"/>
    </row>
    <row r="35" spans="1:16">
      <c r="A35" s="12"/>
      <c r="B35" s="25">
        <v>334.5</v>
      </c>
      <c r="C35" s="20" t="s">
        <v>42</v>
      </c>
      <c r="D35" s="47">
        <v>34</v>
      </c>
      <c r="E35" s="47">
        <v>355934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355968</v>
      </c>
      <c r="O35" s="48">
        <f t="shared" si="1"/>
        <v>1.2364336103980911</v>
      </c>
      <c r="P35" s="9"/>
    </row>
    <row r="36" spans="1:16">
      <c r="A36" s="12"/>
      <c r="B36" s="25">
        <v>334.61</v>
      </c>
      <c r="C36" s="20" t="s">
        <v>43</v>
      </c>
      <c r="D36" s="47">
        <v>22500</v>
      </c>
      <c r="E36" s="47">
        <v>33488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55988</v>
      </c>
      <c r="O36" s="48">
        <f t="shared" si="1"/>
        <v>0.19447097766925206</v>
      </c>
      <c r="P36" s="9"/>
    </row>
    <row r="37" spans="1:16">
      <c r="A37" s="12"/>
      <c r="B37" s="25">
        <v>334.7</v>
      </c>
      <c r="C37" s="20" t="s">
        <v>44</v>
      </c>
      <c r="D37" s="47">
        <v>172272</v>
      </c>
      <c r="E37" s="47">
        <v>360975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533247</v>
      </c>
      <c r="O37" s="48">
        <f t="shared" ref="O37:O68" si="7">(N37/O$129)</f>
        <v>1.8522016401585277</v>
      </c>
      <c r="P37" s="9"/>
    </row>
    <row r="38" spans="1:16">
      <c r="A38" s="12"/>
      <c r="B38" s="25">
        <v>334.82</v>
      </c>
      <c r="C38" s="20" t="s">
        <v>230</v>
      </c>
      <c r="D38" s="47">
        <v>0</v>
      </c>
      <c r="E38" s="47">
        <v>648260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648260</v>
      </c>
      <c r="O38" s="48">
        <f t="shared" si="7"/>
        <v>2.2516924338049109</v>
      </c>
      <c r="P38" s="9"/>
    </row>
    <row r="39" spans="1:16">
      <c r="A39" s="12"/>
      <c r="B39" s="25">
        <v>334.89</v>
      </c>
      <c r="C39" s="20" t="s">
        <v>251</v>
      </c>
      <c r="D39" s="47">
        <v>0</v>
      </c>
      <c r="E39" s="47">
        <v>87010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87010</v>
      </c>
      <c r="O39" s="48">
        <f t="shared" si="7"/>
        <v>0.30222404384871082</v>
      </c>
      <c r="P39" s="9"/>
    </row>
    <row r="40" spans="1:16">
      <c r="A40" s="12"/>
      <c r="B40" s="25">
        <v>335.12</v>
      </c>
      <c r="C40" s="20" t="s">
        <v>177</v>
      </c>
      <c r="D40" s="47">
        <v>5538479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5538479</v>
      </c>
      <c r="O40" s="48">
        <f t="shared" si="7"/>
        <v>19.237576372269441</v>
      </c>
      <c r="P40" s="9"/>
    </row>
    <row r="41" spans="1:16">
      <c r="A41" s="12"/>
      <c r="B41" s="25">
        <v>335.13</v>
      </c>
      <c r="C41" s="20" t="s">
        <v>178</v>
      </c>
      <c r="D41" s="47">
        <v>52037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52037</v>
      </c>
      <c r="O41" s="48">
        <f t="shared" si="7"/>
        <v>0.18074741489202811</v>
      </c>
      <c r="P41" s="9"/>
    </row>
    <row r="42" spans="1:16">
      <c r="A42" s="12"/>
      <c r="B42" s="25">
        <v>335.14</v>
      </c>
      <c r="C42" s="20" t="s">
        <v>179</v>
      </c>
      <c r="D42" s="47">
        <v>24253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24253</v>
      </c>
      <c r="O42" s="48">
        <f t="shared" si="7"/>
        <v>8.4241348528477006E-2</v>
      </c>
      <c r="P42" s="9"/>
    </row>
    <row r="43" spans="1:16">
      <c r="A43" s="12"/>
      <c r="B43" s="25">
        <v>335.15</v>
      </c>
      <c r="C43" s="20" t="s">
        <v>180</v>
      </c>
      <c r="D43" s="47">
        <v>99765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99765</v>
      </c>
      <c r="O43" s="48">
        <f t="shared" si="7"/>
        <v>0.34652777536566642</v>
      </c>
      <c r="P43" s="9"/>
    </row>
    <row r="44" spans="1:16">
      <c r="A44" s="12"/>
      <c r="B44" s="25">
        <v>335.16</v>
      </c>
      <c r="C44" s="20" t="s">
        <v>181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223250</v>
      </c>
      <c r="O44" s="48">
        <f t="shared" si="7"/>
        <v>0.77544555555941497</v>
      </c>
      <c r="P44" s="9"/>
    </row>
    <row r="45" spans="1:16">
      <c r="A45" s="12"/>
      <c r="B45" s="25">
        <v>335.18</v>
      </c>
      <c r="C45" s="20" t="s">
        <v>182</v>
      </c>
      <c r="D45" s="47">
        <v>12414836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12414836</v>
      </c>
      <c r="O45" s="48">
        <f t="shared" si="7"/>
        <v>43.122192157666404</v>
      </c>
      <c r="P45" s="9"/>
    </row>
    <row r="46" spans="1:16">
      <c r="A46" s="12"/>
      <c r="B46" s="25">
        <v>335.22</v>
      </c>
      <c r="C46" s="20" t="s">
        <v>52</v>
      </c>
      <c r="D46" s="47">
        <v>0</v>
      </c>
      <c r="E46" s="47">
        <v>1279939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1279939</v>
      </c>
      <c r="O46" s="48">
        <f t="shared" si="7"/>
        <v>4.4457917533579483</v>
      </c>
      <c r="P46" s="9"/>
    </row>
    <row r="47" spans="1:16">
      <c r="A47" s="12"/>
      <c r="B47" s="25">
        <v>335.42</v>
      </c>
      <c r="C47" s="20" t="s">
        <v>53</v>
      </c>
      <c r="D47" s="47">
        <v>0</v>
      </c>
      <c r="E47" s="47">
        <v>589931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589931</v>
      </c>
      <c r="O47" s="48">
        <f t="shared" si="7"/>
        <v>2.0490901323033426</v>
      </c>
      <c r="P47" s="9"/>
    </row>
    <row r="48" spans="1:16">
      <c r="A48" s="12"/>
      <c r="B48" s="25">
        <v>335.49</v>
      </c>
      <c r="C48" s="20" t="s">
        <v>54</v>
      </c>
      <c r="D48" s="47">
        <v>0</v>
      </c>
      <c r="E48" s="47">
        <v>3658693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3658693</v>
      </c>
      <c r="O48" s="48">
        <f t="shared" si="7"/>
        <v>12.70825185221206</v>
      </c>
      <c r="P48" s="9"/>
    </row>
    <row r="49" spans="1:16">
      <c r="A49" s="12"/>
      <c r="B49" s="25">
        <v>337.2</v>
      </c>
      <c r="C49" s="20" t="s">
        <v>56</v>
      </c>
      <c r="D49" s="47">
        <v>903173</v>
      </c>
      <c r="E49" s="47">
        <v>85410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6" si="8">SUM(D49:M49)</f>
        <v>988583</v>
      </c>
      <c r="O49" s="48">
        <f t="shared" si="7"/>
        <v>3.4337840701079196</v>
      </c>
      <c r="P49" s="9"/>
    </row>
    <row r="50" spans="1:16">
      <c r="A50" s="12"/>
      <c r="B50" s="25">
        <v>337.3</v>
      </c>
      <c r="C50" s="20" t="s">
        <v>57</v>
      </c>
      <c r="D50" s="47">
        <v>1309051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1309051</v>
      </c>
      <c r="O50" s="48">
        <f t="shared" si="7"/>
        <v>4.5469105484909642</v>
      </c>
      <c r="P50" s="9"/>
    </row>
    <row r="51" spans="1:16">
      <c r="A51" s="12"/>
      <c r="B51" s="25">
        <v>337.4</v>
      </c>
      <c r="C51" s="20" t="s">
        <v>58</v>
      </c>
      <c r="D51" s="47">
        <v>0</v>
      </c>
      <c r="E51" s="47">
        <v>142360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142360</v>
      </c>
      <c r="O51" s="48">
        <f t="shared" si="7"/>
        <v>0.4944789665820305</v>
      </c>
      <c r="P51" s="9"/>
    </row>
    <row r="52" spans="1:16">
      <c r="A52" s="12"/>
      <c r="B52" s="25">
        <v>337.5</v>
      </c>
      <c r="C52" s="20" t="s">
        <v>235</v>
      </c>
      <c r="D52" s="47">
        <v>0</v>
      </c>
      <c r="E52" s="47">
        <v>51242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4574</v>
      </c>
      <c r="N52" s="47">
        <f t="shared" si="8"/>
        <v>55816</v>
      </c>
      <c r="O52" s="48">
        <f t="shared" si="7"/>
        <v>0.19387354593103831</v>
      </c>
      <c r="P52" s="9"/>
    </row>
    <row r="53" spans="1:16">
      <c r="A53" s="12"/>
      <c r="B53" s="25">
        <v>337.7</v>
      </c>
      <c r="C53" s="20" t="s">
        <v>59</v>
      </c>
      <c r="D53" s="47">
        <v>0</v>
      </c>
      <c r="E53" s="47">
        <v>61660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61660</v>
      </c>
      <c r="O53" s="48">
        <f t="shared" si="7"/>
        <v>0.21417233126895197</v>
      </c>
      <c r="P53" s="9"/>
    </row>
    <row r="54" spans="1:16">
      <c r="A54" s="12"/>
      <c r="B54" s="25">
        <v>339</v>
      </c>
      <c r="C54" s="20" t="s">
        <v>60</v>
      </c>
      <c r="D54" s="47">
        <v>42786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42786</v>
      </c>
      <c r="O54" s="48">
        <f t="shared" si="7"/>
        <v>0.14861461832100842</v>
      </c>
      <c r="P54" s="9"/>
    </row>
    <row r="55" spans="1:16" ht="15.75">
      <c r="A55" s="29" t="s">
        <v>65</v>
      </c>
      <c r="B55" s="30"/>
      <c r="C55" s="31"/>
      <c r="D55" s="32">
        <f t="shared" ref="D55:M55" si="9">SUM(D56:D105)</f>
        <v>7641254</v>
      </c>
      <c r="E55" s="32">
        <f t="shared" si="9"/>
        <v>20387415</v>
      </c>
      <c r="F55" s="32">
        <f t="shared" si="9"/>
        <v>0</v>
      </c>
      <c r="G55" s="32">
        <f t="shared" si="9"/>
        <v>2370672</v>
      </c>
      <c r="H55" s="32">
        <f t="shared" si="9"/>
        <v>0</v>
      </c>
      <c r="I55" s="32">
        <f t="shared" si="9"/>
        <v>9033261</v>
      </c>
      <c r="J55" s="32">
        <f t="shared" si="9"/>
        <v>7660836</v>
      </c>
      <c r="K55" s="32">
        <f t="shared" si="9"/>
        <v>0</v>
      </c>
      <c r="L55" s="32">
        <f t="shared" si="9"/>
        <v>0</v>
      </c>
      <c r="M55" s="32">
        <f t="shared" si="9"/>
        <v>56996</v>
      </c>
      <c r="N55" s="32">
        <f t="shared" si="8"/>
        <v>47150434</v>
      </c>
      <c r="O55" s="46">
        <f t="shared" si="7"/>
        <v>163.77421943111995</v>
      </c>
      <c r="P55" s="10"/>
    </row>
    <row r="56" spans="1:16">
      <c r="A56" s="12"/>
      <c r="B56" s="25">
        <v>341.1</v>
      </c>
      <c r="C56" s="20" t="s">
        <v>184</v>
      </c>
      <c r="D56" s="47">
        <v>3757225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3757225</v>
      </c>
      <c r="O56" s="48">
        <f t="shared" si="7"/>
        <v>13.050496875640416</v>
      </c>
      <c r="P56" s="9"/>
    </row>
    <row r="57" spans="1:16">
      <c r="A57" s="12"/>
      <c r="B57" s="25">
        <v>341.15</v>
      </c>
      <c r="C57" s="20" t="s">
        <v>185</v>
      </c>
      <c r="D57" s="47">
        <v>0</v>
      </c>
      <c r="E57" s="47">
        <v>487331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105" si="10">SUM(D57:M57)</f>
        <v>487331</v>
      </c>
      <c r="O57" s="48">
        <f t="shared" si="7"/>
        <v>1.6927151535781646</v>
      </c>
      <c r="P57" s="9"/>
    </row>
    <row r="58" spans="1:16">
      <c r="A58" s="12"/>
      <c r="B58" s="25">
        <v>341.16</v>
      </c>
      <c r="C58" s="20" t="s">
        <v>186</v>
      </c>
      <c r="D58" s="47">
        <v>384472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384472</v>
      </c>
      <c r="O58" s="48">
        <f t="shared" si="7"/>
        <v>1.3354405538053276</v>
      </c>
      <c r="P58" s="9"/>
    </row>
    <row r="59" spans="1:16">
      <c r="A59" s="12"/>
      <c r="B59" s="25">
        <v>341.2</v>
      </c>
      <c r="C59" s="20" t="s">
        <v>187</v>
      </c>
      <c r="D59" s="47">
        <v>17212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7660836</v>
      </c>
      <c r="K59" s="47">
        <v>0</v>
      </c>
      <c r="L59" s="47">
        <v>0</v>
      </c>
      <c r="M59" s="47">
        <v>0</v>
      </c>
      <c r="N59" s="47">
        <f t="shared" si="10"/>
        <v>7678048</v>
      </c>
      <c r="O59" s="48">
        <f t="shared" si="7"/>
        <v>26.669241643770906</v>
      </c>
      <c r="P59" s="9"/>
    </row>
    <row r="60" spans="1:16">
      <c r="A60" s="12"/>
      <c r="B60" s="25">
        <v>341.3</v>
      </c>
      <c r="C60" s="20" t="s">
        <v>236</v>
      </c>
      <c r="D60" s="47">
        <v>0</v>
      </c>
      <c r="E60" s="47">
        <v>20520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20520</v>
      </c>
      <c r="O60" s="48">
        <f t="shared" si="7"/>
        <v>7.1274995745035583E-2</v>
      </c>
      <c r="P60" s="9"/>
    </row>
    <row r="61" spans="1:16">
      <c r="A61" s="12"/>
      <c r="B61" s="25">
        <v>341.52</v>
      </c>
      <c r="C61" s="20" t="s">
        <v>188</v>
      </c>
      <c r="D61" s="47">
        <v>0</v>
      </c>
      <c r="E61" s="47">
        <v>421184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421184</v>
      </c>
      <c r="O61" s="48">
        <f t="shared" si="7"/>
        <v>1.4629574955105784</v>
      </c>
      <c r="P61" s="9"/>
    </row>
    <row r="62" spans="1:16">
      <c r="A62" s="12"/>
      <c r="B62" s="25">
        <v>341.53</v>
      </c>
      <c r="C62" s="20" t="s">
        <v>237</v>
      </c>
      <c r="D62" s="47">
        <v>93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93</v>
      </c>
      <c r="O62" s="48">
        <f t="shared" si="7"/>
        <v>3.2302995147603849E-4</v>
      </c>
      <c r="P62" s="9"/>
    </row>
    <row r="63" spans="1:16">
      <c r="A63" s="12"/>
      <c r="B63" s="25">
        <v>341.55</v>
      </c>
      <c r="C63" s="20" t="s">
        <v>189</v>
      </c>
      <c r="D63" s="47">
        <v>10956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10956</v>
      </c>
      <c r="O63" s="48">
        <f t="shared" si="7"/>
        <v>3.8055012348080404E-2</v>
      </c>
      <c r="P63" s="9"/>
    </row>
    <row r="64" spans="1:16">
      <c r="A64" s="12"/>
      <c r="B64" s="25">
        <v>341.9</v>
      </c>
      <c r="C64" s="20" t="s">
        <v>190</v>
      </c>
      <c r="D64" s="47">
        <v>489850</v>
      </c>
      <c r="E64" s="47">
        <v>12000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501850</v>
      </c>
      <c r="O64" s="48">
        <f t="shared" si="7"/>
        <v>1.7431460338521496</v>
      </c>
      <c r="P64" s="9"/>
    </row>
    <row r="65" spans="1:16">
      <c r="A65" s="12"/>
      <c r="B65" s="25">
        <v>342.1</v>
      </c>
      <c r="C65" s="20" t="s">
        <v>77</v>
      </c>
      <c r="D65" s="47">
        <v>1830463</v>
      </c>
      <c r="E65" s="47">
        <v>189674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2020137</v>
      </c>
      <c r="O65" s="48">
        <f t="shared" si="7"/>
        <v>7.0168253449994618</v>
      </c>
      <c r="P65" s="9"/>
    </row>
    <row r="66" spans="1:16">
      <c r="A66" s="12"/>
      <c r="B66" s="25">
        <v>342.3</v>
      </c>
      <c r="C66" s="20" t="s">
        <v>78</v>
      </c>
      <c r="D66" s="47">
        <v>0</v>
      </c>
      <c r="E66" s="47">
        <v>475897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475897</v>
      </c>
      <c r="O66" s="48">
        <f t="shared" si="7"/>
        <v>1.6529998367483041</v>
      </c>
      <c r="P66" s="9"/>
    </row>
    <row r="67" spans="1:16">
      <c r="A67" s="12"/>
      <c r="B67" s="25">
        <v>342.5</v>
      </c>
      <c r="C67" s="20" t="s">
        <v>153</v>
      </c>
      <c r="D67" s="47">
        <v>0</v>
      </c>
      <c r="E67" s="47">
        <v>6586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6586</v>
      </c>
      <c r="O67" s="48">
        <f t="shared" si="7"/>
        <v>2.2876078069045049E-2</v>
      </c>
      <c r="P67" s="9"/>
    </row>
    <row r="68" spans="1:16">
      <c r="A68" s="12"/>
      <c r="B68" s="25">
        <v>342.6</v>
      </c>
      <c r="C68" s="20" t="s">
        <v>79</v>
      </c>
      <c r="D68" s="47">
        <v>0</v>
      </c>
      <c r="E68" s="47">
        <v>10672278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10672278</v>
      </c>
      <c r="O68" s="48">
        <f t="shared" si="7"/>
        <v>37.069520908374116</v>
      </c>
      <c r="P68" s="9"/>
    </row>
    <row r="69" spans="1:16">
      <c r="A69" s="12"/>
      <c r="B69" s="25">
        <v>342.9</v>
      </c>
      <c r="C69" s="20" t="s">
        <v>80</v>
      </c>
      <c r="D69" s="47">
        <v>1100</v>
      </c>
      <c r="E69" s="47">
        <v>25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1125</v>
      </c>
      <c r="O69" s="48">
        <f t="shared" ref="O69:O100" si="11">(N69/O$129)</f>
        <v>3.9076203807585303E-3</v>
      </c>
      <c r="P69" s="9"/>
    </row>
    <row r="70" spans="1:16">
      <c r="A70" s="12"/>
      <c r="B70" s="25">
        <v>343.4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9033261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9033261</v>
      </c>
      <c r="O70" s="48">
        <f t="shared" si="11"/>
        <v>31.376493145165494</v>
      </c>
      <c r="P70" s="9"/>
    </row>
    <row r="71" spans="1:16">
      <c r="A71" s="12"/>
      <c r="B71" s="25">
        <v>343.9</v>
      </c>
      <c r="C71" s="20" t="s">
        <v>82</v>
      </c>
      <c r="D71" s="47">
        <v>3701</v>
      </c>
      <c r="E71" s="47">
        <v>161594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165295</v>
      </c>
      <c r="O71" s="48">
        <f t="shared" si="11"/>
        <v>0.57414232074442773</v>
      </c>
      <c r="P71" s="9"/>
    </row>
    <row r="72" spans="1:16">
      <c r="A72" s="12"/>
      <c r="B72" s="25">
        <v>344.5</v>
      </c>
      <c r="C72" s="20" t="s">
        <v>191</v>
      </c>
      <c r="D72" s="47">
        <v>175780</v>
      </c>
      <c r="E72" s="47">
        <v>91895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267675</v>
      </c>
      <c r="O72" s="48">
        <f t="shared" si="11"/>
        <v>0.92975314259514619</v>
      </c>
      <c r="P72" s="9"/>
    </row>
    <row r="73" spans="1:16">
      <c r="A73" s="12"/>
      <c r="B73" s="25">
        <v>344.9</v>
      </c>
      <c r="C73" s="20" t="s">
        <v>192</v>
      </c>
      <c r="D73" s="47">
        <v>0</v>
      </c>
      <c r="E73" s="47">
        <v>251289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251289</v>
      </c>
      <c r="O73" s="48">
        <f t="shared" si="11"/>
        <v>0.87283734920927125</v>
      </c>
      <c r="P73" s="9"/>
    </row>
    <row r="74" spans="1:16">
      <c r="A74" s="12"/>
      <c r="B74" s="25">
        <v>345.1</v>
      </c>
      <c r="C74" s="20" t="s">
        <v>85</v>
      </c>
      <c r="D74" s="47">
        <v>0</v>
      </c>
      <c r="E74" s="47">
        <v>326512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56996</v>
      </c>
      <c r="N74" s="47">
        <f t="shared" si="10"/>
        <v>383508</v>
      </c>
      <c r="O74" s="48">
        <f t="shared" si="11"/>
        <v>1.3320921573190598</v>
      </c>
      <c r="P74" s="9"/>
    </row>
    <row r="75" spans="1:16">
      <c r="A75" s="12"/>
      <c r="B75" s="25">
        <v>347.1</v>
      </c>
      <c r="C75" s="20" t="s">
        <v>86</v>
      </c>
      <c r="D75" s="47">
        <v>132673</v>
      </c>
      <c r="E75" s="47">
        <v>828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133501</v>
      </c>
      <c r="O75" s="48">
        <f t="shared" si="11"/>
        <v>0.46370775862368402</v>
      </c>
      <c r="P75" s="9"/>
    </row>
    <row r="76" spans="1:16">
      <c r="A76" s="12"/>
      <c r="B76" s="25">
        <v>347.2</v>
      </c>
      <c r="C76" s="20" t="s">
        <v>87</v>
      </c>
      <c r="D76" s="47">
        <v>281</v>
      </c>
      <c r="E76" s="47">
        <v>73377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73658</v>
      </c>
      <c r="O76" s="48">
        <f t="shared" si="11"/>
        <v>0.25584666844969939</v>
      </c>
      <c r="P76" s="9"/>
    </row>
    <row r="77" spans="1:16">
      <c r="A77" s="12"/>
      <c r="B77" s="25">
        <v>348.12</v>
      </c>
      <c r="C77" s="20" t="s">
        <v>193</v>
      </c>
      <c r="D77" s="47">
        <v>0</v>
      </c>
      <c r="E77" s="47">
        <v>119099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4" si="12">SUM(D77:M77)</f>
        <v>119099</v>
      </c>
      <c r="O77" s="48">
        <f t="shared" si="11"/>
        <v>0.4136832708692979</v>
      </c>
      <c r="P77" s="9"/>
    </row>
    <row r="78" spans="1:16">
      <c r="A78" s="12"/>
      <c r="B78" s="25">
        <v>348.13</v>
      </c>
      <c r="C78" s="20" t="s">
        <v>194</v>
      </c>
      <c r="D78" s="47">
        <v>0</v>
      </c>
      <c r="E78" s="47">
        <v>58474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58474</v>
      </c>
      <c r="O78" s="48">
        <f t="shared" si="11"/>
        <v>0.2031059503506438</v>
      </c>
      <c r="P78" s="9"/>
    </row>
    <row r="79" spans="1:16">
      <c r="A79" s="12"/>
      <c r="B79" s="25">
        <v>348.14</v>
      </c>
      <c r="C79" s="20" t="s">
        <v>232</v>
      </c>
      <c r="D79" s="47">
        <v>0</v>
      </c>
      <c r="E79" s="47">
        <v>69717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69717</v>
      </c>
      <c r="O79" s="48">
        <f t="shared" si="11"/>
        <v>0.24215784007585994</v>
      </c>
      <c r="P79" s="9"/>
    </row>
    <row r="80" spans="1:16">
      <c r="A80" s="12"/>
      <c r="B80" s="25">
        <v>348.22</v>
      </c>
      <c r="C80" s="20" t="s">
        <v>195</v>
      </c>
      <c r="D80" s="47">
        <v>0</v>
      </c>
      <c r="E80" s="47">
        <v>119270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119270</v>
      </c>
      <c r="O80" s="48">
        <f t="shared" si="11"/>
        <v>0.41427722916717319</v>
      </c>
      <c r="P80" s="9"/>
    </row>
    <row r="81" spans="1:16">
      <c r="A81" s="12"/>
      <c r="B81" s="25">
        <v>348.23</v>
      </c>
      <c r="C81" s="20" t="s">
        <v>196</v>
      </c>
      <c r="D81" s="47">
        <v>0</v>
      </c>
      <c r="E81" s="47">
        <v>158750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158750</v>
      </c>
      <c r="O81" s="48">
        <f t="shared" si="11"/>
        <v>0.55140865372925918</v>
      </c>
      <c r="P81" s="9"/>
    </row>
    <row r="82" spans="1:16">
      <c r="A82" s="12"/>
      <c r="B82" s="25">
        <v>348.24</v>
      </c>
      <c r="C82" s="20" t="s">
        <v>197</v>
      </c>
      <c r="D82" s="47">
        <v>0</v>
      </c>
      <c r="E82" s="47">
        <v>308340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308340</v>
      </c>
      <c r="O82" s="48">
        <f t="shared" si="11"/>
        <v>1.0710005939582978</v>
      </c>
      <c r="P82" s="9"/>
    </row>
    <row r="83" spans="1:16">
      <c r="A83" s="12"/>
      <c r="B83" s="25">
        <v>348.31</v>
      </c>
      <c r="C83" s="20" t="s">
        <v>198</v>
      </c>
      <c r="D83" s="47">
        <v>0</v>
      </c>
      <c r="E83" s="47">
        <v>404671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404671</v>
      </c>
      <c r="O83" s="48">
        <f t="shared" si="11"/>
        <v>1.40560057520172</v>
      </c>
      <c r="P83" s="9"/>
    </row>
    <row r="84" spans="1:16">
      <c r="A84" s="12"/>
      <c r="B84" s="25">
        <v>348.32</v>
      </c>
      <c r="C84" s="20" t="s">
        <v>199</v>
      </c>
      <c r="D84" s="47">
        <v>0</v>
      </c>
      <c r="E84" s="47">
        <v>4097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4097</v>
      </c>
      <c r="O84" s="48">
        <f t="shared" si="11"/>
        <v>1.4230685066637954E-2</v>
      </c>
      <c r="P84" s="9"/>
    </row>
    <row r="85" spans="1:16">
      <c r="A85" s="12"/>
      <c r="B85" s="25">
        <v>348.41</v>
      </c>
      <c r="C85" s="20" t="s">
        <v>200</v>
      </c>
      <c r="D85" s="47">
        <v>0</v>
      </c>
      <c r="E85" s="47">
        <v>1310593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1310593</v>
      </c>
      <c r="O85" s="48">
        <f t="shared" si="11"/>
        <v>4.552266593492857</v>
      </c>
      <c r="P85" s="9"/>
    </row>
    <row r="86" spans="1:16">
      <c r="A86" s="12"/>
      <c r="B86" s="25">
        <v>348.42</v>
      </c>
      <c r="C86" s="20" t="s">
        <v>201</v>
      </c>
      <c r="D86" s="47">
        <v>0</v>
      </c>
      <c r="E86" s="47">
        <v>203976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203976</v>
      </c>
      <c r="O86" s="48">
        <f t="shared" si="11"/>
        <v>0.7084984664760906</v>
      </c>
      <c r="P86" s="9"/>
    </row>
    <row r="87" spans="1:16">
      <c r="A87" s="12"/>
      <c r="B87" s="25">
        <v>348.48</v>
      </c>
      <c r="C87" s="20" t="s">
        <v>202</v>
      </c>
      <c r="D87" s="47">
        <v>0</v>
      </c>
      <c r="E87" s="47">
        <v>26700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26700</v>
      </c>
      <c r="O87" s="48">
        <f t="shared" si="11"/>
        <v>9.2740857036669108E-2</v>
      </c>
      <c r="P87" s="9"/>
    </row>
    <row r="88" spans="1:16">
      <c r="A88" s="12"/>
      <c r="B88" s="25">
        <v>348.51</v>
      </c>
      <c r="C88" s="20" t="s">
        <v>203</v>
      </c>
      <c r="D88" s="47">
        <v>0</v>
      </c>
      <c r="E88" s="47">
        <v>1580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1580</v>
      </c>
      <c r="O88" s="48">
        <f t="shared" si="11"/>
        <v>5.4880357347542024E-3</v>
      </c>
      <c r="P88" s="9"/>
    </row>
    <row r="89" spans="1:16">
      <c r="A89" s="12"/>
      <c r="B89" s="25">
        <v>348.52</v>
      </c>
      <c r="C89" s="20" t="s">
        <v>204</v>
      </c>
      <c r="D89" s="47">
        <v>0</v>
      </c>
      <c r="E89" s="47">
        <v>329646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329646</v>
      </c>
      <c r="O89" s="48">
        <f t="shared" si="11"/>
        <v>1.1450057138093568</v>
      </c>
      <c r="P89" s="9"/>
    </row>
    <row r="90" spans="1:16">
      <c r="A90" s="12"/>
      <c r="B90" s="25">
        <v>348.53</v>
      </c>
      <c r="C90" s="20" t="s">
        <v>205</v>
      </c>
      <c r="D90" s="47">
        <v>0</v>
      </c>
      <c r="E90" s="47">
        <v>863163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863163</v>
      </c>
      <c r="O90" s="48">
        <f t="shared" si="11"/>
        <v>2.9981451828592665</v>
      </c>
      <c r="P90" s="9"/>
    </row>
    <row r="91" spans="1:16">
      <c r="A91" s="12"/>
      <c r="B91" s="25">
        <v>348.54</v>
      </c>
      <c r="C91" s="20" t="s">
        <v>206</v>
      </c>
      <c r="D91" s="47">
        <v>0</v>
      </c>
      <c r="E91" s="47">
        <v>549278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549278</v>
      </c>
      <c r="O91" s="48">
        <f t="shared" si="11"/>
        <v>1.9078843622242523</v>
      </c>
      <c r="P91" s="9"/>
    </row>
    <row r="92" spans="1:16">
      <c r="A92" s="12"/>
      <c r="B92" s="25">
        <v>348.62</v>
      </c>
      <c r="C92" s="20" t="s">
        <v>207</v>
      </c>
      <c r="D92" s="47">
        <v>0</v>
      </c>
      <c r="E92" s="47">
        <v>11631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11631</v>
      </c>
      <c r="O92" s="48">
        <f t="shared" si="11"/>
        <v>4.0399584576535523E-2</v>
      </c>
      <c r="P92" s="9"/>
    </row>
    <row r="93" spans="1:16">
      <c r="A93" s="12"/>
      <c r="B93" s="25">
        <v>348.71</v>
      </c>
      <c r="C93" s="20" t="s">
        <v>209</v>
      </c>
      <c r="D93" s="47">
        <v>0</v>
      </c>
      <c r="E93" s="47">
        <v>177476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177476</v>
      </c>
      <c r="O93" s="48">
        <f t="shared" si="11"/>
        <v>0.61645229750711183</v>
      </c>
      <c r="P93" s="9"/>
    </row>
    <row r="94" spans="1:16">
      <c r="A94" s="12"/>
      <c r="B94" s="25">
        <v>348.72</v>
      </c>
      <c r="C94" s="20" t="s">
        <v>210</v>
      </c>
      <c r="D94" s="47">
        <v>0</v>
      </c>
      <c r="E94" s="47">
        <v>30732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30732</v>
      </c>
      <c r="O94" s="48">
        <f t="shared" si="11"/>
        <v>0.10674576848130768</v>
      </c>
      <c r="P94" s="9"/>
    </row>
    <row r="95" spans="1:16">
      <c r="A95" s="12"/>
      <c r="B95" s="25">
        <v>348.85</v>
      </c>
      <c r="C95" s="20" t="s">
        <v>212</v>
      </c>
      <c r="D95" s="47">
        <v>0</v>
      </c>
      <c r="E95" s="47">
        <v>8157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8157</v>
      </c>
      <c r="O95" s="48">
        <f t="shared" si="11"/>
        <v>2.8332852840753181E-2</v>
      </c>
      <c r="P95" s="9"/>
    </row>
    <row r="96" spans="1:16">
      <c r="A96" s="12"/>
      <c r="B96" s="25">
        <v>348.86</v>
      </c>
      <c r="C96" s="20" t="s">
        <v>213</v>
      </c>
      <c r="D96" s="47">
        <v>0</v>
      </c>
      <c r="E96" s="47">
        <v>336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336</v>
      </c>
      <c r="O96" s="48">
        <f t="shared" si="11"/>
        <v>1.1670759537198809E-3</v>
      </c>
      <c r="P96" s="9"/>
    </row>
    <row r="97" spans="1:16">
      <c r="A97" s="12"/>
      <c r="B97" s="25">
        <v>348.92099999999999</v>
      </c>
      <c r="C97" s="20" t="s">
        <v>214</v>
      </c>
      <c r="D97" s="47">
        <v>0</v>
      </c>
      <c r="E97" s="47">
        <v>54451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54451</v>
      </c>
      <c r="O97" s="48">
        <f t="shared" si="11"/>
        <v>0.18913229986905131</v>
      </c>
      <c r="P97" s="9"/>
    </row>
    <row r="98" spans="1:16">
      <c r="A98" s="12"/>
      <c r="B98" s="25">
        <v>348.92200000000003</v>
      </c>
      <c r="C98" s="20" t="s">
        <v>215</v>
      </c>
      <c r="D98" s="47">
        <v>0</v>
      </c>
      <c r="E98" s="47">
        <v>54451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54451</v>
      </c>
      <c r="O98" s="48">
        <f t="shared" si="11"/>
        <v>0.18913229986905131</v>
      </c>
      <c r="P98" s="9"/>
    </row>
    <row r="99" spans="1:16">
      <c r="A99" s="12"/>
      <c r="B99" s="25">
        <v>348.923</v>
      </c>
      <c r="C99" s="20" t="s">
        <v>216</v>
      </c>
      <c r="D99" s="47">
        <v>0</v>
      </c>
      <c r="E99" s="47">
        <v>54451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54451</v>
      </c>
      <c r="O99" s="48">
        <f t="shared" si="11"/>
        <v>0.18913229986905131</v>
      </c>
      <c r="P99" s="9"/>
    </row>
    <row r="100" spans="1:16">
      <c r="A100" s="12"/>
      <c r="B100" s="25">
        <v>348.92399999999998</v>
      </c>
      <c r="C100" s="20" t="s">
        <v>217</v>
      </c>
      <c r="D100" s="47">
        <v>0</v>
      </c>
      <c r="E100" s="47">
        <v>54451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54451</v>
      </c>
      <c r="O100" s="48">
        <f t="shared" si="11"/>
        <v>0.18913229986905131</v>
      </c>
      <c r="P100" s="9"/>
    </row>
    <row r="101" spans="1:16">
      <c r="A101" s="12"/>
      <c r="B101" s="25">
        <v>348.93</v>
      </c>
      <c r="C101" s="20" t="s">
        <v>218</v>
      </c>
      <c r="D101" s="47">
        <v>811301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811301</v>
      </c>
      <c r="O101" s="48">
        <f t="shared" ref="O101:O127" si="13">(N101/O$129)</f>
        <v>2.8180056200264678</v>
      </c>
      <c r="P101" s="9"/>
    </row>
    <row r="102" spans="1:16">
      <c r="A102" s="12"/>
      <c r="B102" s="25">
        <v>348.93099999999998</v>
      </c>
      <c r="C102" s="20" t="s">
        <v>219</v>
      </c>
      <c r="D102" s="47">
        <v>0</v>
      </c>
      <c r="E102" s="47">
        <v>84828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84828</v>
      </c>
      <c r="O102" s="48">
        <f t="shared" si="13"/>
        <v>0.29464499703020852</v>
      </c>
      <c r="P102" s="9"/>
    </row>
    <row r="103" spans="1:16">
      <c r="A103" s="12"/>
      <c r="B103" s="25">
        <v>348.93299999999999</v>
      </c>
      <c r="C103" s="20" t="s">
        <v>262</v>
      </c>
      <c r="D103" s="47">
        <v>0</v>
      </c>
      <c r="E103" s="47">
        <v>3891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3891</v>
      </c>
      <c r="O103" s="48">
        <f t="shared" si="13"/>
        <v>1.3515156356916835E-2</v>
      </c>
      <c r="P103" s="9"/>
    </row>
    <row r="104" spans="1:16">
      <c r="A104" s="12"/>
      <c r="B104" s="25">
        <v>348.99</v>
      </c>
      <c r="C104" s="20" t="s">
        <v>220</v>
      </c>
      <c r="D104" s="47">
        <v>0</v>
      </c>
      <c r="E104" s="47">
        <v>-26095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-26095</v>
      </c>
      <c r="O104" s="48">
        <f t="shared" si="13"/>
        <v>-9.0639425631905635E-2</v>
      </c>
      <c r="P104" s="9"/>
    </row>
    <row r="105" spans="1:16">
      <c r="A105" s="12"/>
      <c r="B105" s="25">
        <v>349</v>
      </c>
      <c r="C105" s="20" t="s">
        <v>1</v>
      </c>
      <c r="D105" s="47">
        <v>26147</v>
      </c>
      <c r="E105" s="47">
        <v>2160311</v>
      </c>
      <c r="F105" s="47">
        <v>0</v>
      </c>
      <c r="G105" s="47">
        <v>2370672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4557130</v>
      </c>
      <c r="O105" s="48">
        <f t="shared" si="13"/>
        <v>15.828919169569884</v>
      </c>
      <c r="P105" s="9"/>
    </row>
    <row r="106" spans="1:16" ht="15.75">
      <c r="A106" s="29" t="s">
        <v>66</v>
      </c>
      <c r="B106" s="30"/>
      <c r="C106" s="31"/>
      <c r="D106" s="32">
        <f t="shared" ref="D106:M106" si="14">SUM(D107:D113)</f>
        <v>0</v>
      </c>
      <c r="E106" s="32">
        <f t="shared" si="14"/>
        <v>1065726</v>
      </c>
      <c r="F106" s="32">
        <f t="shared" si="14"/>
        <v>0</v>
      </c>
      <c r="G106" s="32">
        <f t="shared" si="14"/>
        <v>0</v>
      </c>
      <c r="H106" s="32">
        <f t="shared" si="14"/>
        <v>0</v>
      </c>
      <c r="I106" s="32">
        <f t="shared" si="14"/>
        <v>0</v>
      </c>
      <c r="J106" s="32">
        <f t="shared" si="14"/>
        <v>0</v>
      </c>
      <c r="K106" s="32">
        <f t="shared" si="14"/>
        <v>0</v>
      </c>
      <c r="L106" s="32">
        <f t="shared" si="14"/>
        <v>0</v>
      </c>
      <c r="M106" s="32">
        <f t="shared" si="14"/>
        <v>0</v>
      </c>
      <c r="N106" s="32">
        <f>SUM(D106:M106)</f>
        <v>1065726</v>
      </c>
      <c r="O106" s="46">
        <f t="shared" si="13"/>
        <v>3.7017356781371245</v>
      </c>
      <c r="P106" s="10"/>
    </row>
    <row r="107" spans="1:16">
      <c r="A107" s="13"/>
      <c r="B107" s="40">
        <v>351.1</v>
      </c>
      <c r="C107" s="21" t="s">
        <v>113</v>
      </c>
      <c r="D107" s="47">
        <v>0</v>
      </c>
      <c r="E107" s="47">
        <v>123204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123204</v>
      </c>
      <c r="O107" s="48">
        <f t="shared" si="13"/>
        <v>0.4279417434586435</v>
      </c>
      <c r="P107" s="9"/>
    </row>
    <row r="108" spans="1:16">
      <c r="A108" s="13"/>
      <c r="B108" s="40">
        <v>351.3</v>
      </c>
      <c r="C108" s="21" t="s">
        <v>117</v>
      </c>
      <c r="D108" s="47">
        <v>0</v>
      </c>
      <c r="E108" s="47">
        <v>377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3" si="15">SUM(D108:M108)</f>
        <v>377</v>
      </c>
      <c r="O108" s="48">
        <f t="shared" si="13"/>
        <v>1.309487007596414E-3</v>
      </c>
      <c r="P108" s="9"/>
    </row>
    <row r="109" spans="1:16">
      <c r="A109" s="13"/>
      <c r="B109" s="40">
        <v>351.5</v>
      </c>
      <c r="C109" s="21" t="s">
        <v>154</v>
      </c>
      <c r="D109" s="47">
        <v>0</v>
      </c>
      <c r="E109" s="47">
        <v>161110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161110</v>
      </c>
      <c r="O109" s="48">
        <f t="shared" si="13"/>
        <v>0.55960597292800596</v>
      </c>
      <c r="P109" s="9"/>
    </row>
    <row r="110" spans="1:16">
      <c r="A110" s="13"/>
      <c r="B110" s="40">
        <v>351.7</v>
      </c>
      <c r="C110" s="21" t="s">
        <v>221</v>
      </c>
      <c r="D110" s="47">
        <v>0</v>
      </c>
      <c r="E110" s="47">
        <v>231615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231615</v>
      </c>
      <c r="O110" s="48">
        <f t="shared" si="13"/>
        <v>0.80450088399056618</v>
      </c>
      <c r="P110" s="9"/>
    </row>
    <row r="111" spans="1:16">
      <c r="A111" s="13"/>
      <c r="B111" s="40">
        <v>351.8</v>
      </c>
      <c r="C111" s="21" t="s">
        <v>222</v>
      </c>
      <c r="D111" s="47">
        <v>0</v>
      </c>
      <c r="E111" s="47">
        <v>154237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154237</v>
      </c>
      <c r="O111" s="48">
        <f t="shared" si="13"/>
        <v>0.53573301748182522</v>
      </c>
      <c r="P111" s="9"/>
    </row>
    <row r="112" spans="1:16">
      <c r="A112" s="13"/>
      <c r="B112" s="40">
        <v>354</v>
      </c>
      <c r="C112" s="21" t="s">
        <v>118</v>
      </c>
      <c r="D112" s="47">
        <v>0</v>
      </c>
      <c r="E112" s="47">
        <v>68149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68149</v>
      </c>
      <c r="O112" s="48">
        <f t="shared" si="13"/>
        <v>0.23671148562516717</v>
      </c>
      <c r="P112" s="9"/>
    </row>
    <row r="113" spans="1:119">
      <c r="A113" s="13"/>
      <c r="B113" s="40">
        <v>359</v>
      </c>
      <c r="C113" s="21" t="s">
        <v>119</v>
      </c>
      <c r="D113" s="47">
        <v>0</v>
      </c>
      <c r="E113" s="47">
        <v>327034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327034</v>
      </c>
      <c r="O113" s="48">
        <f t="shared" si="13"/>
        <v>1.13593308764532</v>
      </c>
      <c r="P113" s="9"/>
    </row>
    <row r="114" spans="1:119" ht="15.75">
      <c r="A114" s="29" t="s">
        <v>5</v>
      </c>
      <c r="B114" s="30"/>
      <c r="C114" s="31"/>
      <c r="D114" s="32">
        <f t="shared" ref="D114:M114" si="16">SUM(D115:D123)</f>
        <v>1031934</v>
      </c>
      <c r="E114" s="32">
        <f t="shared" si="16"/>
        <v>2161131</v>
      </c>
      <c r="F114" s="32">
        <f t="shared" si="16"/>
        <v>0</v>
      </c>
      <c r="G114" s="32">
        <f t="shared" si="16"/>
        <v>1408714</v>
      </c>
      <c r="H114" s="32">
        <f t="shared" si="16"/>
        <v>0</v>
      </c>
      <c r="I114" s="32">
        <f t="shared" si="16"/>
        <v>302131</v>
      </c>
      <c r="J114" s="32">
        <f t="shared" si="16"/>
        <v>18091</v>
      </c>
      <c r="K114" s="32">
        <f t="shared" si="16"/>
        <v>0</v>
      </c>
      <c r="L114" s="32">
        <f t="shared" si="16"/>
        <v>0</v>
      </c>
      <c r="M114" s="32">
        <f t="shared" si="16"/>
        <v>54897</v>
      </c>
      <c r="N114" s="32">
        <f>SUM(D114:M114)</f>
        <v>4976898</v>
      </c>
      <c r="O114" s="46">
        <f t="shared" si="13"/>
        <v>17.286958273561215</v>
      </c>
      <c r="P114" s="10"/>
    </row>
    <row r="115" spans="1:119">
      <c r="A115" s="12"/>
      <c r="B115" s="25">
        <v>361.1</v>
      </c>
      <c r="C115" s="20" t="s">
        <v>121</v>
      </c>
      <c r="D115" s="47">
        <v>868597</v>
      </c>
      <c r="E115" s="47">
        <v>503407</v>
      </c>
      <c r="F115" s="47">
        <v>0</v>
      </c>
      <c r="G115" s="47">
        <v>472797</v>
      </c>
      <c r="H115" s="47">
        <v>0</v>
      </c>
      <c r="I115" s="47">
        <v>205419</v>
      </c>
      <c r="J115" s="47">
        <v>65081</v>
      </c>
      <c r="K115" s="47">
        <v>0</v>
      </c>
      <c r="L115" s="47">
        <v>0</v>
      </c>
      <c r="M115" s="47">
        <v>7072</v>
      </c>
      <c r="N115" s="47">
        <f>SUM(D115:M115)</f>
        <v>2122373</v>
      </c>
      <c r="O115" s="48">
        <f t="shared" si="13"/>
        <v>7.3719359914414433</v>
      </c>
      <c r="P115" s="9"/>
    </row>
    <row r="116" spans="1:119">
      <c r="A116" s="12"/>
      <c r="B116" s="25">
        <v>361.3</v>
      </c>
      <c r="C116" s="20" t="s">
        <v>122</v>
      </c>
      <c r="D116" s="47">
        <v>-201151</v>
      </c>
      <c r="E116" s="47">
        <v>-207267</v>
      </c>
      <c r="F116" s="47">
        <v>0</v>
      </c>
      <c r="G116" s="47">
        <v>-364083</v>
      </c>
      <c r="H116" s="47">
        <v>0</v>
      </c>
      <c r="I116" s="47">
        <v>-183072</v>
      </c>
      <c r="J116" s="47">
        <v>-50501</v>
      </c>
      <c r="K116" s="47">
        <v>0</v>
      </c>
      <c r="L116" s="47">
        <v>0</v>
      </c>
      <c r="M116" s="47">
        <v>0</v>
      </c>
      <c r="N116" s="47">
        <f t="shared" ref="N116:N123" si="17">SUM(D116:M116)</f>
        <v>-1006074</v>
      </c>
      <c r="O116" s="48">
        <f t="shared" si="13"/>
        <v>-3.4945380150677843</v>
      </c>
      <c r="P116" s="9"/>
    </row>
    <row r="117" spans="1:119">
      <c r="A117" s="12"/>
      <c r="B117" s="25">
        <v>361.4</v>
      </c>
      <c r="C117" s="20" t="s">
        <v>257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47825</v>
      </c>
      <c r="N117" s="47">
        <f t="shared" si="17"/>
        <v>47825</v>
      </c>
      <c r="O117" s="48">
        <f t="shared" si="13"/>
        <v>0.16611728418646818</v>
      </c>
      <c r="P117" s="9"/>
    </row>
    <row r="118" spans="1:119">
      <c r="A118" s="12"/>
      <c r="B118" s="25">
        <v>362</v>
      </c>
      <c r="C118" s="20" t="s">
        <v>123</v>
      </c>
      <c r="D118" s="47">
        <v>4087</v>
      </c>
      <c r="E118" s="47">
        <v>1746923</v>
      </c>
      <c r="F118" s="47">
        <v>0</v>
      </c>
      <c r="G118" s="47">
        <v>0</v>
      </c>
      <c r="H118" s="47">
        <v>0</v>
      </c>
      <c r="I118" s="47">
        <v>15788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1766798</v>
      </c>
      <c r="O118" s="48">
        <f t="shared" si="13"/>
        <v>6.1368674430963637</v>
      </c>
      <c r="P118" s="9"/>
    </row>
    <row r="119" spans="1:119">
      <c r="A119" s="12"/>
      <c r="B119" s="25">
        <v>364</v>
      </c>
      <c r="C119" s="20" t="s">
        <v>223</v>
      </c>
      <c r="D119" s="47">
        <v>18966</v>
      </c>
      <c r="E119" s="47">
        <v>0</v>
      </c>
      <c r="F119" s="47">
        <v>0</v>
      </c>
      <c r="G119" s="47">
        <v>0</v>
      </c>
      <c r="H119" s="47">
        <v>0</v>
      </c>
      <c r="I119" s="47">
        <v>263750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282716</v>
      </c>
      <c r="O119" s="48">
        <f t="shared" si="13"/>
        <v>0.98199715872580318</v>
      </c>
      <c r="P119" s="9"/>
    </row>
    <row r="120" spans="1:119">
      <c r="A120" s="12"/>
      <c r="B120" s="25">
        <v>365</v>
      </c>
      <c r="C120" s="20" t="s">
        <v>224</v>
      </c>
      <c r="D120" s="47">
        <v>240343</v>
      </c>
      <c r="E120" s="47">
        <v>4172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244515</v>
      </c>
      <c r="O120" s="48">
        <f t="shared" si="13"/>
        <v>0.84930826435659723</v>
      </c>
      <c r="P120" s="9"/>
    </row>
    <row r="121" spans="1:119">
      <c r="A121" s="12"/>
      <c r="B121" s="25">
        <v>366</v>
      </c>
      <c r="C121" s="20" t="s">
        <v>126</v>
      </c>
      <c r="D121" s="47">
        <v>0</v>
      </c>
      <c r="E121" s="47">
        <v>-77674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-77674</v>
      </c>
      <c r="O121" s="48">
        <f t="shared" si="13"/>
        <v>-0.26979600484892269</v>
      </c>
      <c r="P121" s="9"/>
    </row>
    <row r="122" spans="1:119">
      <c r="A122" s="12"/>
      <c r="B122" s="25">
        <v>369.3</v>
      </c>
      <c r="C122" s="20" t="s">
        <v>173</v>
      </c>
      <c r="D122" s="47">
        <v>75061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2433</v>
      </c>
      <c r="K122" s="47">
        <v>0</v>
      </c>
      <c r="L122" s="47">
        <v>0</v>
      </c>
      <c r="M122" s="47">
        <v>0</v>
      </c>
      <c r="N122" s="47">
        <f t="shared" si="17"/>
        <v>77494</v>
      </c>
      <c r="O122" s="48">
        <f t="shared" si="13"/>
        <v>0.26917078558800134</v>
      </c>
      <c r="P122" s="9"/>
    </row>
    <row r="123" spans="1:119">
      <c r="A123" s="12"/>
      <c r="B123" s="25">
        <v>369.9</v>
      </c>
      <c r="C123" s="20" t="s">
        <v>127</v>
      </c>
      <c r="D123" s="47">
        <v>26031</v>
      </c>
      <c r="E123" s="47">
        <v>191570</v>
      </c>
      <c r="F123" s="47">
        <v>0</v>
      </c>
      <c r="G123" s="47">
        <v>1300000</v>
      </c>
      <c r="H123" s="47">
        <v>0</v>
      </c>
      <c r="I123" s="47">
        <v>246</v>
      </c>
      <c r="J123" s="47">
        <v>1078</v>
      </c>
      <c r="K123" s="47">
        <v>0</v>
      </c>
      <c r="L123" s="47">
        <v>0</v>
      </c>
      <c r="M123" s="47">
        <v>0</v>
      </c>
      <c r="N123" s="47">
        <f t="shared" si="17"/>
        <v>1518925</v>
      </c>
      <c r="O123" s="48">
        <f t="shared" si="13"/>
        <v>5.2758953660832448</v>
      </c>
      <c r="P123" s="9"/>
    </row>
    <row r="124" spans="1:119" ht="15.75">
      <c r="A124" s="29" t="s">
        <v>67</v>
      </c>
      <c r="B124" s="30"/>
      <c r="C124" s="31"/>
      <c r="D124" s="32">
        <f t="shared" ref="D124:M124" si="18">SUM(D125:D126)</f>
        <v>73177170</v>
      </c>
      <c r="E124" s="32">
        <f t="shared" si="18"/>
        <v>12755599</v>
      </c>
      <c r="F124" s="32">
        <f t="shared" si="18"/>
        <v>8472131</v>
      </c>
      <c r="G124" s="32">
        <f t="shared" si="18"/>
        <v>7593915</v>
      </c>
      <c r="H124" s="32">
        <f t="shared" si="18"/>
        <v>0</v>
      </c>
      <c r="I124" s="32">
        <f t="shared" si="18"/>
        <v>448670</v>
      </c>
      <c r="J124" s="32">
        <f t="shared" si="18"/>
        <v>0</v>
      </c>
      <c r="K124" s="32">
        <f t="shared" si="18"/>
        <v>0</v>
      </c>
      <c r="L124" s="32">
        <f t="shared" si="18"/>
        <v>0</v>
      </c>
      <c r="M124" s="32">
        <f t="shared" si="18"/>
        <v>0</v>
      </c>
      <c r="N124" s="32">
        <f>SUM(D124:M124)</f>
        <v>102447485</v>
      </c>
      <c r="O124" s="46">
        <f t="shared" si="13"/>
        <v>355.84522697195894</v>
      </c>
      <c r="P124" s="9"/>
    </row>
    <row r="125" spans="1:119">
      <c r="A125" s="12"/>
      <c r="B125" s="25">
        <v>381</v>
      </c>
      <c r="C125" s="20" t="s">
        <v>128</v>
      </c>
      <c r="D125" s="47">
        <v>73030554</v>
      </c>
      <c r="E125" s="47">
        <v>12755599</v>
      </c>
      <c r="F125" s="47">
        <v>8472131</v>
      </c>
      <c r="G125" s="47">
        <v>7593915</v>
      </c>
      <c r="H125" s="47">
        <v>0</v>
      </c>
      <c r="I125" s="47">
        <v>448670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102300869</v>
      </c>
      <c r="O125" s="48">
        <f t="shared" si="13"/>
        <v>355.33596504329643</v>
      </c>
      <c r="P125" s="9"/>
    </row>
    <row r="126" spans="1:119" ht="15.75" thickBot="1">
      <c r="A126" s="12"/>
      <c r="B126" s="25">
        <v>383</v>
      </c>
      <c r="C126" s="20" t="s">
        <v>155</v>
      </c>
      <c r="D126" s="47">
        <v>146616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>SUM(D126:M126)</f>
        <v>146616</v>
      </c>
      <c r="O126" s="48">
        <f t="shared" si="13"/>
        <v>0.50926192866248232</v>
      </c>
      <c r="P126" s="9"/>
    </row>
    <row r="127" spans="1:119" ht="16.5" thickBot="1">
      <c r="A127" s="14" t="s">
        <v>97</v>
      </c>
      <c r="B127" s="23"/>
      <c r="C127" s="22"/>
      <c r="D127" s="15">
        <f t="shared" ref="D127:M127" si="19">SUM(D5,D18,D24,D55,D106,D114,D124)</f>
        <v>163111809</v>
      </c>
      <c r="E127" s="15">
        <f t="shared" si="19"/>
        <v>162442633</v>
      </c>
      <c r="F127" s="15">
        <f t="shared" si="19"/>
        <v>8472131</v>
      </c>
      <c r="G127" s="15">
        <f t="shared" si="19"/>
        <v>15659400</v>
      </c>
      <c r="H127" s="15">
        <f t="shared" si="19"/>
        <v>0</v>
      </c>
      <c r="I127" s="15">
        <f t="shared" si="19"/>
        <v>11652955</v>
      </c>
      <c r="J127" s="15">
        <f t="shared" si="19"/>
        <v>7678927</v>
      </c>
      <c r="K127" s="15">
        <f t="shared" si="19"/>
        <v>0</v>
      </c>
      <c r="L127" s="15">
        <f t="shared" si="19"/>
        <v>0</v>
      </c>
      <c r="M127" s="15">
        <f t="shared" si="19"/>
        <v>116467</v>
      </c>
      <c r="N127" s="15">
        <f>SUM(D127:M127)</f>
        <v>369134322</v>
      </c>
      <c r="O127" s="38">
        <f t="shared" si="13"/>
        <v>1282.1660443419394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49" t="s">
        <v>265</v>
      </c>
      <c r="M129" s="49"/>
      <c r="N129" s="49"/>
      <c r="O129" s="44">
        <v>287899</v>
      </c>
    </row>
    <row r="130" spans="1:15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2"/>
    </row>
    <row r="131" spans="1:15" ht="15.75" customHeight="1" thickBot="1">
      <c r="A131" s="53" t="s">
        <v>158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5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48285480</v>
      </c>
      <c r="E5" s="27">
        <f t="shared" si="0"/>
        <v>101147691</v>
      </c>
      <c r="F5" s="27">
        <f t="shared" si="0"/>
        <v>0</v>
      </c>
      <c r="G5" s="27">
        <f t="shared" si="0"/>
        <v>4184349</v>
      </c>
      <c r="H5" s="27">
        <f t="shared" si="0"/>
        <v>0</v>
      </c>
      <c r="I5" s="27">
        <f t="shared" si="0"/>
        <v>1502597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155120117</v>
      </c>
      <c r="O5" s="33">
        <f t="shared" ref="O5:O36" si="1">(N5/O$131)</f>
        <v>539.22750989846043</v>
      </c>
      <c r="P5" s="6"/>
    </row>
    <row r="6" spans="1:133">
      <c r="A6" s="12"/>
      <c r="B6" s="25">
        <v>311</v>
      </c>
      <c r="C6" s="20" t="s">
        <v>3</v>
      </c>
      <c r="D6" s="47">
        <v>44909293</v>
      </c>
      <c r="E6" s="47">
        <v>77540395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122449688</v>
      </c>
      <c r="O6" s="48">
        <f t="shared" si="1"/>
        <v>425.65878381901547</v>
      </c>
      <c r="P6" s="9"/>
    </row>
    <row r="7" spans="1:133">
      <c r="A7" s="12"/>
      <c r="B7" s="25">
        <v>312.10000000000002</v>
      </c>
      <c r="C7" s="20" t="s">
        <v>12</v>
      </c>
      <c r="D7" s="47">
        <v>58800</v>
      </c>
      <c r="E7" s="47">
        <v>5073341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5132141</v>
      </c>
      <c r="O7" s="48">
        <f t="shared" si="1"/>
        <v>17.840314108825709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1429428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1429428</v>
      </c>
      <c r="O8" s="48">
        <f t="shared" si="1"/>
        <v>4.9689680224979229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3705512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3705512</v>
      </c>
      <c r="O9" s="48">
        <f t="shared" si="1"/>
        <v>12.881075951347199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2973969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2973969</v>
      </c>
      <c r="O10" s="48">
        <f t="shared" si="1"/>
        <v>10.338091083216591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4184349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4184349</v>
      </c>
      <c r="O11" s="48">
        <f t="shared" si="1"/>
        <v>14.545605917871457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5720930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5720930</v>
      </c>
      <c r="O12" s="48">
        <f t="shared" si="1"/>
        <v>19.887058479999723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872005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872005</v>
      </c>
      <c r="O13" s="48">
        <f t="shared" si="1"/>
        <v>3.0312579300659435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459902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459902</v>
      </c>
      <c r="O14" s="48">
        <f t="shared" si="1"/>
        <v>1.5987082465733424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633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633</v>
      </c>
      <c r="O15" s="48">
        <f t="shared" si="1"/>
        <v>2.2004303527293333E-3</v>
      </c>
      <c r="P15" s="9"/>
    </row>
    <row r="16" spans="1:133">
      <c r="A16" s="12"/>
      <c r="B16" s="25">
        <v>315</v>
      </c>
      <c r="C16" s="20" t="s">
        <v>176</v>
      </c>
      <c r="D16" s="47">
        <v>3317387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3317387</v>
      </c>
      <c r="O16" s="48">
        <f t="shared" si="1"/>
        <v>11.531878430568254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3371576</v>
      </c>
      <c r="F17" s="47">
        <v>0</v>
      </c>
      <c r="G17" s="47">
        <v>0</v>
      </c>
      <c r="H17" s="47">
        <v>0</v>
      </c>
      <c r="I17" s="47">
        <v>1502597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4874173</v>
      </c>
      <c r="O17" s="48">
        <f t="shared" si="1"/>
        <v>16.943567478126052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SUM(D19:D23)</f>
        <v>9940</v>
      </c>
      <c r="E18" s="32">
        <f t="shared" si="3"/>
        <v>11058130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283089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26" si="4">SUM(D18:M18)</f>
        <v>11351159</v>
      </c>
      <c r="O18" s="46">
        <f t="shared" si="1"/>
        <v>39.458822752380321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1983870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1983870</v>
      </c>
      <c r="O19" s="48">
        <f t="shared" si="1"/>
        <v>6.8963155827316625</v>
      </c>
      <c r="P19" s="9"/>
    </row>
    <row r="20" spans="1:16">
      <c r="A20" s="12"/>
      <c r="B20" s="25">
        <v>323.7</v>
      </c>
      <c r="C20" s="20" t="s">
        <v>25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283089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283089</v>
      </c>
      <c r="O20" s="48">
        <f t="shared" si="1"/>
        <v>0.98407208234406662</v>
      </c>
      <c r="P20" s="9"/>
    </row>
    <row r="21" spans="1:16">
      <c r="A21" s="12"/>
      <c r="B21" s="25">
        <v>325.10000000000002</v>
      </c>
      <c r="C21" s="20" t="s">
        <v>168</v>
      </c>
      <c r="D21" s="47">
        <v>0</v>
      </c>
      <c r="E21" s="47">
        <v>368719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368719</v>
      </c>
      <c r="O21" s="48">
        <f t="shared" si="1"/>
        <v>1.2817385137883206</v>
      </c>
      <c r="P21" s="9"/>
    </row>
    <row r="22" spans="1:16">
      <c r="A22" s="12"/>
      <c r="B22" s="25">
        <v>325.2</v>
      </c>
      <c r="C22" s="20" t="s">
        <v>144</v>
      </c>
      <c r="D22" s="47">
        <v>0</v>
      </c>
      <c r="E22" s="47">
        <v>7534913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7534913</v>
      </c>
      <c r="O22" s="48">
        <f t="shared" si="1"/>
        <v>26.192814013230393</v>
      </c>
      <c r="P22" s="9"/>
    </row>
    <row r="23" spans="1:16">
      <c r="A23" s="12"/>
      <c r="B23" s="25">
        <v>329</v>
      </c>
      <c r="C23" s="20" t="s">
        <v>28</v>
      </c>
      <c r="D23" s="47">
        <v>9940</v>
      </c>
      <c r="E23" s="47">
        <v>1170628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1180568</v>
      </c>
      <c r="O23" s="48">
        <f t="shared" si="1"/>
        <v>4.1038825602858822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SUM(D25:D55)</f>
        <v>21007693</v>
      </c>
      <c r="E24" s="32">
        <f t="shared" si="5"/>
        <v>11782455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15618</v>
      </c>
      <c r="N24" s="45">
        <f t="shared" si="4"/>
        <v>32805766</v>
      </c>
      <c r="O24" s="46">
        <f t="shared" si="1"/>
        <v>114.03918365076771</v>
      </c>
      <c r="P24" s="10"/>
    </row>
    <row r="25" spans="1:16">
      <c r="A25" s="12"/>
      <c r="B25" s="25">
        <v>331.1</v>
      </c>
      <c r="C25" s="20" t="s">
        <v>29</v>
      </c>
      <c r="D25" s="47">
        <v>54707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54707</v>
      </c>
      <c r="O25" s="48">
        <f t="shared" si="1"/>
        <v>0.19017210632980036</v>
      </c>
      <c r="P25" s="9"/>
    </row>
    <row r="26" spans="1:16">
      <c r="A26" s="12"/>
      <c r="B26" s="25">
        <v>331.2</v>
      </c>
      <c r="C26" s="20" t="s">
        <v>30</v>
      </c>
      <c r="D26" s="47">
        <v>0</v>
      </c>
      <c r="E26" s="47">
        <v>509308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509308</v>
      </c>
      <c r="O26" s="48">
        <f t="shared" si="1"/>
        <v>1.7704530522715185</v>
      </c>
      <c r="P26" s="9"/>
    </row>
    <row r="27" spans="1:16">
      <c r="A27" s="12"/>
      <c r="B27" s="25">
        <v>331.49</v>
      </c>
      <c r="C27" s="20" t="s">
        <v>36</v>
      </c>
      <c r="D27" s="47">
        <v>0</v>
      </c>
      <c r="E27" s="47">
        <v>1063512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2" si="6">SUM(D27:M27)</f>
        <v>1063512</v>
      </c>
      <c r="O27" s="48">
        <f t="shared" si="1"/>
        <v>3.6969732785021781</v>
      </c>
      <c r="P27" s="9"/>
    </row>
    <row r="28" spans="1:16">
      <c r="A28" s="12"/>
      <c r="B28" s="25">
        <v>331.5</v>
      </c>
      <c r="C28" s="20" t="s">
        <v>32</v>
      </c>
      <c r="D28" s="47">
        <v>0</v>
      </c>
      <c r="E28" s="47">
        <v>418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418</v>
      </c>
      <c r="O28" s="48">
        <f t="shared" si="1"/>
        <v>1.4530487953252152E-3</v>
      </c>
      <c r="P28" s="9"/>
    </row>
    <row r="29" spans="1:16">
      <c r="A29" s="12"/>
      <c r="B29" s="25">
        <v>331.65</v>
      </c>
      <c r="C29" s="20" t="s">
        <v>37</v>
      </c>
      <c r="D29" s="47">
        <v>4788</v>
      </c>
      <c r="E29" s="47">
        <v>370553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375341</v>
      </c>
      <c r="O29" s="48">
        <f t="shared" si="1"/>
        <v>1.3047578657563674</v>
      </c>
      <c r="P29" s="9"/>
    </row>
    <row r="30" spans="1:16">
      <c r="A30" s="12"/>
      <c r="B30" s="25">
        <v>333</v>
      </c>
      <c r="C30" s="20" t="s">
        <v>4</v>
      </c>
      <c r="D30" s="47">
        <v>206015</v>
      </c>
      <c r="E30" s="47">
        <v>56177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262192</v>
      </c>
      <c r="O30" s="48">
        <f t="shared" si="1"/>
        <v>0.9114300711576766</v>
      </c>
      <c r="P30" s="9"/>
    </row>
    <row r="31" spans="1:16">
      <c r="A31" s="12"/>
      <c r="B31" s="25">
        <v>334.2</v>
      </c>
      <c r="C31" s="20" t="s">
        <v>34</v>
      </c>
      <c r="D31" s="47">
        <v>0</v>
      </c>
      <c r="E31" s="47">
        <v>280436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280436</v>
      </c>
      <c r="O31" s="48">
        <f t="shared" si="1"/>
        <v>0.9748497415450289</v>
      </c>
      <c r="P31" s="9"/>
    </row>
    <row r="32" spans="1:16">
      <c r="A32" s="12"/>
      <c r="B32" s="25">
        <v>334.32</v>
      </c>
      <c r="C32" s="20" t="s">
        <v>250</v>
      </c>
      <c r="D32" s="47">
        <v>0</v>
      </c>
      <c r="E32" s="47">
        <v>48471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48471</v>
      </c>
      <c r="O32" s="48">
        <f t="shared" si="1"/>
        <v>0.16849456497179069</v>
      </c>
      <c r="P32" s="9"/>
    </row>
    <row r="33" spans="1:16">
      <c r="A33" s="12"/>
      <c r="B33" s="25">
        <v>334.35</v>
      </c>
      <c r="C33" s="20" t="s">
        <v>163</v>
      </c>
      <c r="D33" s="47">
        <v>0</v>
      </c>
      <c r="E33" s="47">
        <v>29496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29496</v>
      </c>
      <c r="O33" s="48">
        <f t="shared" si="1"/>
        <v>0.10253379728926447</v>
      </c>
      <c r="P33" s="9"/>
    </row>
    <row r="34" spans="1:16">
      <c r="A34" s="12"/>
      <c r="B34" s="25">
        <v>334.36</v>
      </c>
      <c r="C34" s="20" t="s">
        <v>40</v>
      </c>
      <c r="D34" s="47">
        <v>0</v>
      </c>
      <c r="E34" s="47">
        <v>276727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0" si="7">SUM(D34:M34)</f>
        <v>276727</v>
      </c>
      <c r="O34" s="48">
        <f t="shared" si="1"/>
        <v>0.96195654063148528</v>
      </c>
      <c r="P34" s="9"/>
    </row>
    <row r="35" spans="1:16">
      <c r="A35" s="12"/>
      <c r="B35" s="25">
        <v>334.39</v>
      </c>
      <c r="C35" s="20" t="s">
        <v>41</v>
      </c>
      <c r="D35" s="47">
        <v>0</v>
      </c>
      <c r="E35" s="47">
        <v>114669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114669</v>
      </c>
      <c r="O35" s="48">
        <f t="shared" si="1"/>
        <v>0.39861160839987347</v>
      </c>
      <c r="P35" s="9"/>
    </row>
    <row r="36" spans="1:16">
      <c r="A36" s="12"/>
      <c r="B36" s="25">
        <v>334.49</v>
      </c>
      <c r="C36" s="20" t="s">
        <v>229</v>
      </c>
      <c r="D36" s="47">
        <v>0</v>
      </c>
      <c r="E36" s="47">
        <v>498508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498508</v>
      </c>
      <c r="O36" s="48">
        <f t="shared" si="1"/>
        <v>1.7329101647367999</v>
      </c>
      <c r="P36" s="9"/>
    </row>
    <row r="37" spans="1:16">
      <c r="A37" s="12"/>
      <c r="B37" s="25">
        <v>334.5</v>
      </c>
      <c r="C37" s="20" t="s">
        <v>42</v>
      </c>
      <c r="D37" s="47">
        <v>0</v>
      </c>
      <c r="E37" s="47">
        <v>551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551</v>
      </c>
      <c r="O37" s="48">
        <f t="shared" ref="O37:O68" si="8">(N37/O$131)</f>
        <v>1.9153825029286928E-3</v>
      </c>
      <c r="P37" s="9"/>
    </row>
    <row r="38" spans="1:16">
      <c r="A38" s="12"/>
      <c r="B38" s="25">
        <v>334.61</v>
      </c>
      <c r="C38" s="20" t="s">
        <v>43</v>
      </c>
      <c r="D38" s="47">
        <v>10000</v>
      </c>
      <c r="E38" s="47">
        <v>45156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55156</v>
      </c>
      <c r="O38" s="48">
        <f t="shared" si="8"/>
        <v>0.19173291711712337</v>
      </c>
      <c r="P38" s="9"/>
    </row>
    <row r="39" spans="1:16">
      <c r="A39" s="12"/>
      <c r="B39" s="25">
        <v>334.7</v>
      </c>
      <c r="C39" s="20" t="s">
        <v>44</v>
      </c>
      <c r="D39" s="47">
        <v>184255</v>
      </c>
      <c r="E39" s="47">
        <v>92520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276775</v>
      </c>
      <c r="O39" s="48">
        <f t="shared" si="8"/>
        <v>0.96212339790941737</v>
      </c>
      <c r="P39" s="9"/>
    </row>
    <row r="40" spans="1:16">
      <c r="A40" s="12"/>
      <c r="B40" s="25">
        <v>334.82</v>
      </c>
      <c r="C40" s="20" t="s">
        <v>230</v>
      </c>
      <c r="D40" s="47">
        <v>0</v>
      </c>
      <c r="E40" s="47">
        <v>260795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260795</v>
      </c>
      <c r="O40" s="48">
        <f t="shared" si="8"/>
        <v>0.906573829131195</v>
      </c>
      <c r="P40" s="9"/>
    </row>
    <row r="41" spans="1:16">
      <c r="A41" s="12"/>
      <c r="B41" s="25">
        <v>334.89</v>
      </c>
      <c r="C41" s="20" t="s">
        <v>251</v>
      </c>
      <c r="D41" s="47">
        <v>0</v>
      </c>
      <c r="E41" s="47">
        <v>108352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108352</v>
      </c>
      <c r="O41" s="48">
        <f t="shared" si="8"/>
        <v>0.37665249538535339</v>
      </c>
      <c r="P41" s="9"/>
    </row>
    <row r="42" spans="1:16">
      <c r="A42" s="12"/>
      <c r="B42" s="25">
        <v>335.12</v>
      </c>
      <c r="C42" s="20" t="s">
        <v>177</v>
      </c>
      <c r="D42" s="47">
        <v>5324185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5324185</v>
      </c>
      <c r="O42" s="48">
        <f t="shared" si="8"/>
        <v>18.507896173058807</v>
      </c>
      <c r="P42" s="9"/>
    </row>
    <row r="43" spans="1:16">
      <c r="A43" s="12"/>
      <c r="B43" s="25">
        <v>335.13</v>
      </c>
      <c r="C43" s="20" t="s">
        <v>178</v>
      </c>
      <c r="D43" s="47">
        <v>68481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68481</v>
      </c>
      <c r="O43" s="48">
        <f t="shared" si="8"/>
        <v>0.23805319270972744</v>
      </c>
      <c r="P43" s="9"/>
    </row>
    <row r="44" spans="1:16">
      <c r="A44" s="12"/>
      <c r="B44" s="25">
        <v>335.14</v>
      </c>
      <c r="C44" s="20" t="s">
        <v>179</v>
      </c>
      <c r="D44" s="47">
        <v>28915</v>
      </c>
      <c r="E44" s="47">
        <v>318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29233</v>
      </c>
      <c r="O44" s="48">
        <f t="shared" si="8"/>
        <v>0.10161955845392827</v>
      </c>
      <c r="P44" s="9"/>
    </row>
    <row r="45" spans="1:16">
      <c r="A45" s="12"/>
      <c r="B45" s="25">
        <v>335.15</v>
      </c>
      <c r="C45" s="20" t="s">
        <v>180</v>
      </c>
      <c r="D45" s="47">
        <v>98403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98403</v>
      </c>
      <c r="O45" s="48">
        <f t="shared" si="8"/>
        <v>0.34206784834063914</v>
      </c>
      <c r="P45" s="9"/>
    </row>
    <row r="46" spans="1:16">
      <c r="A46" s="12"/>
      <c r="B46" s="25">
        <v>335.16</v>
      </c>
      <c r="C46" s="20" t="s">
        <v>181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0.7760601520486945</v>
      </c>
      <c r="P46" s="9"/>
    </row>
    <row r="47" spans="1:16">
      <c r="A47" s="12"/>
      <c r="B47" s="25">
        <v>335.18</v>
      </c>
      <c r="C47" s="20" t="s">
        <v>182</v>
      </c>
      <c r="D47" s="47">
        <v>12176999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12176999</v>
      </c>
      <c r="O47" s="48">
        <f t="shared" si="8"/>
        <v>42.329602219201796</v>
      </c>
      <c r="P47" s="9"/>
    </row>
    <row r="48" spans="1:16">
      <c r="A48" s="12"/>
      <c r="B48" s="25">
        <v>335.22</v>
      </c>
      <c r="C48" s="20" t="s">
        <v>52</v>
      </c>
      <c r="D48" s="47">
        <v>0</v>
      </c>
      <c r="E48" s="47">
        <v>1235908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1235908</v>
      </c>
      <c r="O48" s="48">
        <f t="shared" si="8"/>
        <v>4.2962550969684115</v>
      </c>
      <c r="P48" s="9"/>
    </row>
    <row r="49" spans="1:16">
      <c r="A49" s="12"/>
      <c r="B49" s="25">
        <v>335.42</v>
      </c>
      <c r="C49" s="20" t="s">
        <v>53</v>
      </c>
      <c r="D49" s="47">
        <v>0</v>
      </c>
      <c r="E49" s="47">
        <v>579726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579726</v>
      </c>
      <c r="O49" s="48">
        <f t="shared" si="8"/>
        <v>2.0152396313844636</v>
      </c>
      <c r="P49" s="9"/>
    </row>
    <row r="50" spans="1:16">
      <c r="A50" s="12"/>
      <c r="B50" s="25">
        <v>335.49</v>
      </c>
      <c r="C50" s="20" t="s">
        <v>54</v>
      </c>
      <c r="D50" s="47">
        <v>0</v>
      </c>
      <c r="E50" s="47">
        <v>3623794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3623794</v>
      </c>
      <c r="O50" s="48">
        <f t="shared" si="8"/>
        <v>12.597008388054409</v>
      </c>
      <c r="P50" s="9"/>
    </row>
    <row r="51" spans="1:16">
      <c r="A51" s="12"/>
      <c r="B51" s="25">
        <v>337.2</v>
      </c>
      <c r="C51" s="20" t="s">
        <v>56</v>
      </c>
      <c r="D51" s="47">
        <v>972777</v>
      </c>
      <c r="E51" s="47">
        <v>45311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7" si="9">SUM(D51:M51)</f>
        <v>1018088</v>
      </c>
      <c r="O51" s="48">
        <f t="shared" si="8"/>
        <v>3.5390706744857843</v>
      </c>
      <c r="P51" s="9"/>
    </row>
    <row r="52" spans="1:16">
      <c r="A52" s="12"/>
      <c r="B52" s="25">
        <v>337.3</v>
      </c>
      <c r="C52" s="20" t="s">
        <v>57</v>
      </c>
      <c r="D52" s="47">
        <v>1588093</v>
      </c>
      <c r="E52" s="47">
        <v>20000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1608093</v>
      </c>
      <c r="O52" s="48">
        <f t="shared" si="8"/>
        <v>5.5900420967007447</v>
      </c>
      <c r="P52" s="9"/>
    </row>
    <row r="53" spans="1:16">
      <c r="A53" s="12"/>
      <c r="B53" s="25">
        <v>337.4</v>
      </c>
      <c r="C53" s="20" t="s">
        <v>58</v>
      </c>
      <c r="D53" s="47">
        <v>66825</v>
      </c>
      <c r="E53" s="47">
        <v>2407667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2474492</v>
      </c>
      <c r="O53" s="48">
        <f t="shared" si="8"/>
        <v>8.6018124871815367</v>
      </c>
      <c r="P53" s="9"/>
    </row>
    <row r="54" spans="1:16">
      <c r="A54" s="12"/>
      <c r="B54" s="25">
        <v>337.5</v>
      </c>
      <c r="C54" s="20" t="s">
        <v>235</v>
      </c>
      <c r="D54" s="47">
        <v>0</v>
      </c>
      <c r="E54" s="47">
        <v>3182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15618</v>
      </c>
      <c r="N54" s="47">
        <f t="shared" si="9"/>
        <v>18800</v>
      </c>
      <c r="O54" s="48">
        <f t="shared" si="8"/>
        <v>6.5352433856732173E-2</v>
      </c>
      <c r="P54" s="9"/>
    </row>
    <row r="55" spans="1:16">
      <c r="A55" s="12"/>
      <c r="B55" s="25">
        <v>337.7</v>
      </c>
      <c r="C55" s="20" t="s">
        <v>59</v>
      </c>
      <c r="D55" s="47">
        <v>0</v>
      </c>
      <c r="E55" s="47">
        <v>110900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110900</v>
      </c>
      <c r="O55" s="48">
        <f t="shared" si="8"/>
        <v>0.38550983588891474</v>
      </c>
      <c r="P55" s="9"/>
    </row>
    <row r="56" spans="1:16" ht="15.75">
      <c r="A56" s="29" t="s">
        <v>65</v>
      </c>
      <c r="B56" s="30"/>
      <c r="C56" s="31"/>
      <c r="D56" s="32">
        <f t="shared" ref="D56:M56" si="10">SUM(D57:D108)</f>
        <v>7252997</v>
      </c>
      <c r="E56" s="32">
        <f t="shared" si="10"/>
        <v>20892565</v>
      </c>
      <c r="F56" s="32">
        <f t="shared" si="10"/>
        <v>0</v>
      </c>
      <c r="G56" s="32">
        <f t="shared" si="10"/>
        <v>328848</v>
      </c>
      <c r="H56" s="32">
        <f t="shared" si="10"/>
        <v>0</v>
      </c>
      <c r="I56" s="32">
        <f t="shared" si="10"/>
        <v>8490050</v>
      </c>
      <c r="J56" s="32">
        <f t="shared" si="10"/>
        <v>6922725</v>
      </c>
      <c r="K56" s="32">
        <f t="shared" si="10"/>
        <v>0</v>
      </c>
      <c r="L56" s="32">
        <f t="shared" si="10"/>
        <v>0</v>
      </c>
      <c r="M56" s="32">
        <f t="shared" si="10"/>
        <v>46745</v>
      </c>
      <c r="N56" s="32">
        <f t="shared" si="9"/>
        <v>43933930</v>
      </c>
      <c r="O56" s="46">
        <f t="shared" si="8"/>
        <v>152.72283268038836</v>
      </c>
      <c r="P56" s="10"/>
    </row>
    <row r="57" spans="1:16">
      <c r="A57" s="12"/>
      <c r="B57" s="25">
        <v>341.1</v>
      </c>
      <c r="C57" s="20" t="s">
        <v>184</v>
      </c>
      <c r="D57" s="47">
        <v>3460828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3460828</v>
      </c>
      <c r="O57" s="48">
        <f t="shared" si="8"/>
        <v>12.030507072315249</v>
      </c>
      <c r="P57" s="9"/>
    </row>
    <row r="58" spans="1:16">
      <c r="A58" s="12"/>
      <c r="B58" s="25">
        <v>341.15</v>
      </c>
      <c r="C58" s="20" t="s">
        <v>185</v>
      </c>
      <c r="D58" s="47">
        <v>0</v>
      </c>
      <c r="E58" s="47">
        <v>459571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108" si="11">SUM(D58:M58)</f>
        <v>459571</v>
      </c>
      <c r="O58" s="48">
        <f t="shared" si="8"/>
        <v>1.5975576265942693</v>
      </c>
      <c r="P58" s="9"/>
    </row>
    <row r="59" spans="1:16">
      <c r="A59" s="12"/>
      <c r="B59" s="25">
        <v>341.16</v>
      </c>
      <c r="C59" s="20" t="s">
        <v>186</v>
      </c>
      <c r="D59" s="47">
        <v>361663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361663</v>
      </c>
      <c r="O59" s="48">
        <f t="shared" si="8"/>
        <v>1.2572104939323046</v>
      </c>
      <c r="P59" s="9"/>
    </row>
    <row r="60" spans="1:16">
      <c r="A60" s="12"/>
      <c r="B60" s="25">
        <v>341.2</v>
      </c>
      <c r="C60" s="20" t="s">
        <v>187</v>
      </c>
      <c r="D60" s="47">
        <v>12013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6922725</v>
      </c>
      <c r="K60" s="47">
        <v>0</v>
      </c>
      <c r="L60" s="47">
        <v>0</v>
      </c>
      <c r="M60" s="47">
        <v>0</v>
      </c>
      <c r="N60" s="47">
        <f t="shared" si="11"/>
        <v>6934738</v>
      </c>
      <c r="O60" s="48">
        <f t="shared" si="8"/>
        <v>24.106489705253569</v>
      </c>
      <c r="P60" s="9"/>
    </row>
    <row r="61" spans="1:16">
      <c r="A61" s="12"/>
      <c r="B61" s="25">
        <v>341.3</v>
      </c>
      <c r="C61" s="20" t="s">
        <v>236</v>
      </c>
      <c r="D61" s="47">
        <v>0</v>
      </c>
      <c r="E61" s="47">
        <v>26280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26280</v>
      </c>
      <c r="O61" s="48">
        <f t="shared" si="8"/>
        <v>9.1354359667814966E-2</v>
      </c>
      <c r="P61" s="9"/>
    </row>
    <row r="62" spans="1:16">
      <c r="A62" s="12"/>
      <c r="B62" s="25">
        <v>341.52</v>
      </c>
      <c r="C62" s="20" t="s">
        <v>188</v>
      </c>
      <c r="D62" s="47">
        <v>0</v>
      </c>
      <c r="E62" s="47">
        <v>434518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434518</v>
      </c>
      <c r="O62" s="48">
        <f t="shared" si="8"/>
        <v>1.5104685560935931</v>
      </c>
      <c r="P62" s="9"/>
    </row>
    <row r="63" spans="1:16">
      <c r="A63" s="12"/>
      <c r="B63" s="25">
        <v>341.53</v>
      </c>
      <c r="C63" s="20" t="s">
        <v>237</v>
      </c>
      <c r="D63" s="47">
        <v>34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34</v>
      </c>
      <c r="O63" s="48">
        <f t="shared" si="8"/>
        <v>1.1819057186855818E-4</v>
      </c>
      <c r="P63" s="9"/>
    </row>
    <row r="64" spans="1:16">
      <c r="A64" s="12"/>
      <c r="B64" s="25">
        <v>341.55</v>
      </c>
      <c r="C64" s="20" t="s">
        <v>189</v>
      </c>
      <c r="D64" s="47">
        <v>35886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35886</v>
      </c>
      <c r="O64" s="48">
        <f t="shared" si="8"/>
        <v>0.1247466724139729</v>
      </c>
      <c r="P64" s="9"/>
    </row>
    <row r="65" spans="1:16">
      <c r="A65" s="12"/>
      <c r="B65" s="25">
        <v>341.9</v>
      </c>
      <c r="C65" s="20" t="s">
        <v>190</v>
      </c>
      <c r="D65" s="47">
        <v>413754</v>
      </c>
      <c r="E65" s="47">
        <v>11500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425254</v>
      </c>
      <c r="O65" s="48">
        <f t="shared" si="8"/>
        <v>1.4782651014527011</v>
      </c>
      <c r="P65" s="9"/>
    </row>
    <row r="66" spans="1:16">
      <c r="A66" s="12"/>
      <c r="B66" s="25">
        <v>342.1</v>
      </c>
      <c r="C66" s="20" t="s">
        <v>77</v>
      </c>
      <c r="D66" s="47">
        <v>1709007</v>
      </c>
      <c r="E66" s="47">
        <v>207402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1916409</v>
      </c>
      <c r="O66" s="48">
        <f t="shared" si="8"/>
        <v>6.6618081071779915</v>
      </c>
      <c r="P66" s="9"/>
    </row>
    <row r="67" spans="1:16">
      <c r="A67" s="12"/>
      <c r="B67" s="25">
        <v>342.3</v>
      </c>
      <c r="C67" s="20" t="s">
        <v>78</v>
      </c>
      <c r="D67" s="47">
        <v>0</v>
      </c>
      <c r="E67" s="47">
        <v>501509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501509</v>
      </c>
      <c r="O67" s="48">
        <f t="shared" si="8"/>
        <v>1.7433422208008453</v>
      </c>
      <c r="P67" s="9"/>
    </row>
    <row r="68" spans="1:16">
      <c r="A68" s="12"/>
      <c r="B68" s="25">
        <v>342.5</v>
      </c>
      <c r="C68" s="20" t="s">
        <v>153</v>
      </c>
      <c r="D68" s="47">
        <v>0</v>
      </c>
      <c r="E68" s="47">
        <v>6042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6042</v>
      </c>
      <c r="O68" s="48">
        <f t="shared" si="8"/>
        <v>2.1003159859700839E-2</v>
      </c>
      <c r="P68" s="9"/>
    </row>
    <row r="69" spans="1:16">
      <c r="A69" s="12"/>
      <c r="B69" s="25">
        <v>342.6</v>
      </c>
      <c r="C69" s="20" t="s">
        <v>79</v>
      </c>
      <c r="D69" s="47">
        <v>0</v>
      </c>
      <c r="E69" s="47">
        <v>10879515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10879515</v>
      </c>
      <c r="O69" s="48">
        <f t="shared" ref="O69:O100" si="12">(N69/O$131)</f>
        <v>37.819297044192844</v>
      </c>
      <c r="P69" s="9"/>
    </row>
    <row r="70" spans="1:16">
      <c r="A70" s="12"/>
      <c r="B70" s="25">
        <v>342.9</v>
      </c>
      <c r="C70" s="20" t="s">
        <v>80</v>
      </c>
      <c r="D70" s="47">
        <v>1125</v>
      </c>
      <c r="E70" s="47">
        <v>100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1225</v>
      </c>
      <c r="O70" s="48">
        <f t="shared" si="12"/>
        <v>4.258336780558346E-3</v>
      </c>
      <c r="P70" s="9"/>
    </row>
    <row r="71" spans="1:16">
      <c r="A71" s="12"/>
      <c r="B71" s="25">
        <v>343.4</v>
      </c>
      <c r="C71" s="20" t="s">
        <v>81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8490050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8490050</v>
      </c>
      <c r="O71" s="48">
        <f t="shared" si="12"/>
        <v>29.513054843901539</v>
      </c>
      <c r="P71" s="9"/>
    </row>
    <row r="72" spans="1:16">
      <c r="A72" s="12"/>
      <c r="B72" s="25">
        <v>343.6</v>
      </c>
      <c r="C72" s="20" t="s">
        <v>146</v>
      </c>
      <c r="D72" s="47">
        <v>0</v>
      </c>
      <c r="E72" s="47">
        <v>5411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5411</v>
      </c>
      <c r="O72" s="48">
        <f t="shared" si="12"/>
        <v>1.8809681893552008E-2</v>
      </c>
      <c r="P72" s="9"/>
    </row>
    <row r="73" spans="1:16">
      <c r="A73" s="12"/>
      <c r="B73" s="25">
        <v>343.9</v>
      </c>
      <c r="C73" s="20" t="s">
        <v>82</v>
      </c>
      <c r="D73" s="47">
        <v>0</v>
      </c>
      <c r="E73" s="47">
        <v>139531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139531</v>
      </c>
      <c r="O73" s="48">
        <f t="shared" si="12"/>
        <v>0.48503672598211151</v>
      </c>
      <c r="P73" s="9"/>
    </row>
    <row r="74" spans="1:16">
      <c r="A74" s="12"/>
      <c r="B74" s="25">
        <v>344.5</v>
      </c>
      <c r="C74" s="20" t="s">
        <v>191</v>
      </c>
      <c r="D74" s="47">
        <v>193696</v>
      </c>
      <c r="E74" s="47">
        <v>100119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293815</v>
      </c>
      <c r="O74" s="48">
        <f t="shared" si="12"/>
        <v>1.0213577315753064</v>
      </c>
      <c r="P74" s="9"/>
    </row>
    <row r="75" spans="1:16">
      <c r="A75" s="12"/>
      <c r="B75" s="25">
        <v>344.9</v>
      </c>
      <c r="C75" s="20" t="s">
        <v>192</v>
      </c>
      <c r="D75" s="47">
        <v>0</v>
      </c>
      <c r="E75" s="47">
        <v>184402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184402</v>
      </c>
      <c r="O75" s="48">
        <f t="shared" si="12"/>
        <v>0.64101699510899601</v>
      </c>
      <c r="P75" s="9"/>
    </row>
    <row r="76" spans="1:16">
      <c r="A76" s="12"/>
      <c r="B76" s="25">
        <v>345.1</v>
      </c>
      <c r="C76" s="20" t="s">
        <v>85</v>
      </c>
      <c r="D76" s="47">
        <v>0</v>
      </c>
      <c r="E76" s="47">
        <v>156179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46745</v>
      </c>
      <c r="N76" s="47">
        <f t="shared" si="11"/>
        <v>202924</v>
      </c>
      <c r="O76" s="48">
        <f t="shared" si="12"/>
        <v>0.70540304723103819</v>
      </c>
      <c r="P76" s="9"/>
    </row>
    <row r="77" spans="1:16">
      <c r="A77" s="12"/>
      <c r="B77" s="25">
        <v>347.1</v>
      </c>
      <c r="C77" s="20" t="s">
        <v>86</v>
      </c>
      <c r="D77" s="47">
        <v>135851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135851</v>
      </c>
      <c r="O77" s="48">
        <f t="shared" si="12"/>
        <v>0.47224433467398519</v>
      </c>
      <c r="P77" s="9"/>
    </row>
    <row r="78" spans="1:16">
      <c r="A78" s="12"/>
      <c r="B78" s="25">
        <v>347.2</v>
      </c>
      <c r="C78" s="20" t="s">
        <v>87</v>
      </c>
      <c r="D78" s="47">
        <v>-71</v>
      </c>
      <c r="E78" s="47">
        <v>66265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66194</v>
      </c>
      <c r="O78" s="48">
        <f t="shared" si="12"/>
        <v>0.23010313865492177</v>
      </c>
      <c r="P78" s="9"/>
    </row>
    <row r="79" spans="1:16">
      <c r="A79" s="12"/>
      <c r="B79" s="25">
        <v>348.12</v>
      </c>
      <c r="C79" s="20" t="s">
        <v>193</v>
      </c>
      <c r="D79" s="47">
        <v>0</v>
      </c>
      <c r="E79" s="47">
        <v>133322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6" si="13">SUM(D79:M79)</f>
        <v>133322</v>
      </c>
      <c r="O79" s="48">
        <f t="shared" si="12"/>
        <v>0.46345304184293862</v>
      </c>
      <c r="P79" s="9"/>
    </row>
    <row r="80" spans="1:16">
      <c r="A80" s="12"/>
      <c r="B80" s="25">
        <v>348.13</v>
      </c>
      <c r="C80" s="20" t="s">
        <v>194</v>
      </c>
      <c r="D80" s="47">
        <v>0</v>
      </c>
      <c r="E80" s="47">
        <v>68817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68817</v>
      </c>
      <c r="O80" s="48">
        <f t="shared" si="12"/>
        <v>0.23922119365525202</v>
      </c>
      <c r="P80" s="9"/>
    </row>
    <row r="81" spans="1:16">
      <c r="A81" s="12"/>
      <c r="B81" s="25">
        <v>348.14</v>
      </c>
      <c r="C81" s="20" t="s">
        <v>232</v>
      </c>
      <c r="D81" s="47">
        <v>0</v>
      </c>
      <c r="E81" s="47">
        <v>74634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74634</v>
      </c>
      <c r="O81" s="48">
        <f t="shared" si="12"/>
        <v>0.25944221002464624</v>
      </c>
      <c r="P81" s="9"/>
    </row>
    <row r="82" spans="1:16">
      <c r="A82" s="12"/>
      <c r="B82" s="25">
        <v>348.22</v>
      </c>
      <c r="C82" s="20" t="s">
        <v>195</v>
      </c>
      <c r="D82" s="47">
        <v>0</v>
      </c>
      <c r="E82" s="47">
        <v>123955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123955</v>
      </c>
      <c r="O82" s="48">
        <f t="shared" si="12"/>
        <v>0.43089153929315088</v>
      </c>
      <c r="P82" s="9"/>
    </row>
    <row r="83" spans="1:16">
      <c r="A83" s="12"/>
      <c r="B83" s="25">
        <v>348.23</v>
      </c>
      <c r="C83" s="20" t="s">
        <v>196</v>
      </c>
      <c r="D83" s="47">
        <v>0</v>
      </c>
      <c r="E83" s="47">
        <v>173206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173206</v>
      </c>
      <c r="O83" s="48">
        <f t="shared" si="12"/>
        <v>0.60209753503133789</v>
      </c>
      <c r="P83" s="9"/>
    </row>
    <row r="84" spans="1:16">
      <c r="A84" s="12"/>
      <c r="B84" s="25">
        <v>348.24</v>
      </c>
      <c r="C84" s="20" t="s">
        <v>197</v>
      </c>
      <c r="D84" s="47">
        <v>0</v>
      </c>
      <c r="E84" s="47">
        <v>281873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281873</v>
      </c>
      <c r="O84" s="48">
        <f t="shared" si="12"/>
        <v>0.97984503130312062</v>
      </c>
      <c r="P84" s="9"/>
    </row>
    <row r="85" spans="1:16">
      <c r="A85" s="12"/>
      <c r="B85" s="25">
        <v>348.31</v>
      </c>
      <c r="C85" s="20" t="s">
        <v>198</v>
      </c>
      <c r="D85" s="47">
        <v>0</v>
      </c>
      <c r="E85" s="47">
        <v>1067885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1067885</v>
      </c>
      <c r="O85" s="48">
        <f t="shared" si="12"/>
        <v>3.7121746717604487</v>
      </c>
      <c r="P85" s="9"/>
    </row>
    <row r="86" spans="1:16">
      <c r="A86" s="12"/>
      <c r="B86" s="25">
        <v>348.32</v>
      </c>
      <c r="C86" s="20" t="s">
        <v>199</v>
      </c>
      <c r="D86" s="47">
        <v>0</v>
      </c>
      <c r="E86" s="47">
        <v>4760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4760</v>
      </c>
      <c r="O86" s="48">
        <f t="shared" si="12"/>
        <v>1.6546680061598144E-2</v>
      </c>
      <c r="P86" s="9"/>
    </row>
    <row r="87" spans="1:16">
      <c r="A87" s="12"/>
      <c r="B87" s="25">
        <v>348.41</v>
      </c>
      <c r="C87" s="20" t="s">
        <v>200</v>
      </c>
      <c r="D87" s="47">
        <v>0</v>
      </c>
      <c r="E87" s="47">
        <v>636447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636447</v>
      </c>
      <c r="O87" s="48">
        <f t="shared" si="12"/>
        <v>2.2124127910008307</v>
      </c>
      <c r="P87" s="9"/>
    </row>
    <row r="88" spans="1:16">
      <c r="A88" s="12"/>
      <c r="B88" s="25">
        <v>348.42</v>
      </c>
      <c r="C88" s="20" t="s">
        <v>201</v>
      </c>
      <c r="D88" s="47">
        <v>0</v>
      </c>
      <c r="E88" s="47">
        <v>213429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213429</v>
      </c>
      <c r="O88" s="48">
        <f t="shared" si="12"/>
        <v>0.74192045774513249</v>
      </c>
      <c r="P88" s="9"/>
    </row>
    <row r="89" spans="1:16">
      <c r="A89" s="12"/>
      <c r="B89" s="25">
        <v>348.48</v>
      </c>
      <c r="C89" s="20" t="s">
        <v>202</v>
      </c>
      <c r="D89" s="47">
        <v>0</v>
      </c>
      <c r="E89" s="47">
        <v>27950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27950</v>
      </c>
      <c r="O89" s="48">
        <f t="shared" si="12"/>
        <v>9.7159602462535327E-2</v>
      </c>
      <c r="P89" s="9"/>
    </row>
    <row r="90" spans="1:16">
      <c r="A90" s="12"/>
      <c r="B90" s="25">
        <v>348.51</v>
      </c>
      <c r="C90" s="20" t="s">
        <v>203</v>
      </c>
      <c r="D90" s="47">
        <v>0</v>
      </c>
      <c r="E90" s="47">
        <v>1453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1453</v>
      </c>
      <c r="O90" s="48">
        <f t="shared" si="12"/>
        <v>5.050908850735736E-3</v>
      </c>
      <c r="P90" s="9"/>
    </row>
    <row r="91" spans="1:16">
      <c r="A91" s="12"/>
      <c r="B91" s="25">
        <v>348.52</v>
      </c>
      <c r="C91" s="20" t="s">
        <v>204</v>
      </c>
      <c r="D91" s="47">
        <v>0</v>
      </c>
      <c r="E91" s="47">
        <v>246410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246410</v>
      </c>
      <c r="O91" s="48">
        <f t="shared" si="12"/>
        <v>0.85656878865092412</v>
      </c>
      <c r="P91" s="9"/>
    </row>
    <row r="92" spans="1:16">
      <c r="A92" s="12"/>
      <c r="B92" s="25">
        <v>348.53</v>
      </c>
      <c r="C92" s="20" t="s">
        <v>205</v>
      </c>
      <c r="D92" s="47">
        <v>0</v>
      </c>
      <c r="E92" s="47">
        <v>1116172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1116172</v>
      </c>
      <c r="O92" s="48">
        <f t="shared" si="12"/>
        <v>3.8800296171668331</v>
      </c>
      <c r="P92" s="9"/>
    </row>
    <row r="93" spans="1:16">
      <c r="A93" s="12"/>
      <c r="B93" s="25">
        <v>348.54</v>
      </c>
      <c r="C93" s="20" t="s">
        <v>206</v>
      </c>
      <c r="D93" s="47">
        <v>0</v>
      </c>
      <c r="E93" s="47">
        <v>651211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651211</v>
      </c>
      <c r="O93" s="48">
        <f t="shared" si="12"/>
        <v>2.2637353087381071</v>
      </c>
      <c r="P93" s="9"/>
    </row>
    <row r="94" spans="1:16">
      <c r="A94" s="12"/>
      <c r="B94" s="25">
        <v>348.62</v>
      </c>
      <c r="C94" s="20" t="s">
        <v>207</v>
      </c>
      <c r="D94" s="47">
        <v>0</v>
      </c>
      <c r="E94" s="47">
        <v>7731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7731</v>
      </c>
      <c r="O94" s="48">
        <f t="shared" si="12"/>
        <v>2.6874450326935979E-2</v>
      </c>
      <c r="P94" s="9"/>
    </row>
    <row r="95" spans="1:16">
      <c r="A95" s="12"/>
      <c r="B95" s="25">
        <v>348.71</v>
      </c>
      <c r="C95" s="20" t="s">
        <v>209</v>
      </c>
      <c r="D95" s="47">
        <v>0</v>
      </c>
      <c r="E95" s="47">
        <v>157657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157657</v>
      </c>
      <c r="O95" s="48">
        <f t="shared" si="12"/>
        <v>0.54804620556121397</v>
      </c>
      <c r="P95" s="9"/>
    </row>
    <row r="96" spans="1:16">
      <c r="A96" s="12"/>
      <c r="B96" s="25">
        <v>348.72</v>
      </c>
      <c r="C96" s="20" t="s">
        <v>210</v>
      </c>
      <c r="D96" s="47">
        <v>0</v>
      </c>
      <c r="E96" s="47">
        <v>31113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31113</v>
      </c>
      <c r="O96" s="48">
        <f t="shared" si="12"/>
        <v>0.10815480183960149</v>
      </c>
      <c r="P96" s="9"/>
    </row>
    <row r="97" spans="1:16">
      <c r="A97" s="12"/>
      <c r="B97" s="25">
        <v>348.82</v>
      </c>
      <c r="C97" s="20" t="s">
        <v>211</v>
      </c>
      <c r="D97" s="47">
        <v>30315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30315</v>
      </c>
      <c r="O97" s="48">
        <f t="shared" si="12"/>
        <v>0.10538079959398063</v>
      </c>
      <c r="P97" s="9"/>
    </row>
    <row r="98" spans="1:16">
      <c r="A98" s="12"/>
      <c r="B98" s="25">
        <v>348.85</v>
      </c>
      <c r="C98" s="20" t="s">
        <v>212</v>
      </c>
      <c r="D98" s="47">
        <v>0</v>
      </c>
      <c r="E98" s="47">
        <v>66222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66222</v>
      </c>
      <c r="O98" s="48">
        <f t="shared" si="12"/>
        <v>0.23020047206704883</v>
      </c>
      <c r="P98" s="9"/>
    </row>
    <row r="99" spans="1:16">
      <c r="A99" s="12"/>
      <c r="B99" s="25">
        <v>348.86</v>
      </c>
      <c r="C99" s="20" t="s">
        <v>213</v>
      </c>
      <c r="D99" s="47">
        <v>0</v>
      </c>
      <c r="E99" s="47">
        <v>279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279</v>
      </c>
      <c r="O99" s="48">
        <f t="shared" si="12"/>
        <v>9.6985792798022746E-4</v>
      </c>
      <c r="P99" s="9"/>
    </row>
    <row r="100" spans="1:16">
      <c r="A100" s="12"/>
      <c r="B100" s="25">
        <v>348.92099999999999</v>
      </c>
      <c r="C100" s="20" t="s">
        <v>214</v>
      </c>
      <c r="D100" s="47">
        <v>0</v>
      </c>
      <c r="E100" s="47">
        <v>58033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58033</v>
      </c>
      <c r="O100" s="48">
        <f t="shared" si="12"/>
        <v>0.20173392521317757</v>
      </c>
      <c r="P100" s="9"/>
    </row>
    <row r="101" spans="1:16">
      <c r="A101" s="12"/>
      <c r="B101" s="25">
        <v>348.92200000000003</v>
      </c>
      <c r="C101" s="20" t="s">
        <v>215</v>
      </c>
      <c r="D101" s="47">
        <v>0</v>
      </c>
      <c r="E101" s="47">
        <v>58033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58033</v>
      </c>
      <c r="O101" s="48">
        <f t="shared" ref="O101:O129" si="14">(N101/O$131)</f>
        <v>0.20173392521317757</v>
      </c>
      <c r="P101" s="9"/>
    </row>
    <row r="102" spans="1:16">
      <c r="A102" s="12"/>
      <c r="B102" s="25">
        <v>348.923</v>
      </c>
      <c r="C102" s="20" t="s">
        <v>216</v>
      </c>
      <c r="D102" s="47">
        <v>0</v>
      </c>
      <c r="E102" s="47">
        <v>58033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58033</v>
      </c>
      <c r="O102" s="48">
        <f t="shared" si="14"/>
        <v>0.20173392521317757</v>
      </c>
      <c r="P102" s="9"/>
    </row>
    <row r="103" spans="1:16">
      <c r="A103" s="12"/>
      <c r="B103" s="25">
        <v>348.92399999999998</v>
      </c>
      <c r="C103" s="20" t="s">
        <v>217</v>
      </c>
      <c r="D103" s="47">
        <v>0</v>
      </c>
      <c r="E103" s="47">
        <v>58033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58033</v>
      </c>
      <c r="O103" s="48">
        <f t="shared" si="14"/>
        <v>0.20173392521317757</v>
      </c>
      <c r="P103" s="9"/>
    </row>
    <row r="104" spans="1:16">
      <c r="A104" s="12"/>
      <c r="B104" s="25">
        <v>348.93</v>
      </c>
      <c r="C104" s="20" t="s">
        <v>218</v>
      </c>
      <c r="D104" s="47">
        <v>898780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898780</v>
      </c>
      <c r="O104" s="48">
        <f t="shared" si="14"/>
        <v>3.1243330054124328</v>
      </c>
      <c r="P104" s="9"/>
    </row>
    <row r="105" spans="1:16">
      <c r="A105" s="12"/>
      <c r="B105" s="25">
        <v>348.93099999999998</v>
      </c>
      <c r="C105" s="20" t="s">
        <v>219</v>
      </c>
      <c r="D105" s="47">
        <v>0</v>
      </c>
      <c r="E105" s="47">
        <v>87305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87305</v>
      </c>
      <c r="O105" s="48">
        <f t="shared" si="14"/>
        <v>0.30348905520542563</v>
      </c>
      <c r="P105" s="9"/>
    </row>
    <row r="106" spans="1:16">
      <c r="A106" s="12"/>
      <c r="B106" s="25">
        <v>348.93299999999999</v>
      </c>
      <c r="C106" s="20" t="s">
        <v>262</v>
      </c>
      <c r="D106" s="47">
        <v>0</v>
      </c>
      <c r="E106" s="47">
        <v>1015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1015</v>
      </c>
      <c r="O106" s="48">
        <f t="shared" si="14"/>
        <v>3.5283361896054867E-3</v>
      </c>
      <c r="P106" s="9"/>
    </row>
    <row r="107" spans="1:16">
      <c r="A107" s="12"/>
      <c r="B107" s="25">
        <v>348.99</v>
      </c>
      <c r="C107" s="20" t="s">
        <v>220</v>
      </c>
      <c r="D107" s="47">
        <v>0</v>
      </c>
      <c r="E107" s="47">
        <v>132579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132579</v>
      </c>
      <c r="O107" s="48">
        <f t="shared" si="14"/>
        <v>0.46087023022828161</v>
      </c>
      <c r="P107" s="9"/>
    </row>
    <row r="108" spans="1:16">
      <c r="A108" s="12"/>
      <c r="B108" s="25">
        <v>349</v>
      </c>
      <c r="C108" s="20" t="s">
        <v>1</v>
      </c>
      <c r="D108" s="47">
        <v>116</v>
      </c>
      <c r="E108" s="47">
        <v>2176664</v>
      </c>
      <c r="F108" s="47">
        <v>0</v>
      </c>
      <c r="G108" s="47">
        <v>328848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2505628</v>
      </c>
      <c r="O108" s="48">
        <f t="shared" si="14"/>
        <v>8.710047241466814</v>
      </c>
      <c r="P108" s="9"/>
    </row>
    <row r="109" spans="1:16" ht="15.75">
      <c r="A109" s="29" t="s">
        <v>66</v>
      </c>
      <c r="B109" s="30"/>
      <c r="C109" s="31"/>
      <c r="D109" s="32">
        <f t="shared" ref="D109:M109" si="15">SUM(D110:D115)</f>
        <v>0</v>
      </c>
      <c r="E109" s="32">
        <f t="shared" si="15"/>
        <v>814480</v>
      </c>
      <c r="F109" s="32">
        <f t="shared" si="15"/>
        <v>0</v>
      </c>
      <c r="G109" s="32">
        <f t="shared" si="15"/>
        <v>0</v>
      </c>
      <c r="H109" s="32">
        <f t="shared" si="15"/>
        <v>0</v>
      </c>
      <c r="I109" s="32">
        <f t="shared" si="15"/>
        <v>0</v>
      </c>
      <c r="J109" s="32">
        <f t="shared" si="15"/>
        <v>500</v>
      </c>
      <c r="K109" s="32">
        <f t="shared" si="15"/>
        <v>0</v>
      </c>
      <c r="L109" s="32">
        <f t="shared" si="15"/>
        <v>0</v>
      </c>
      <c r="M109" s="32">
        <f t="shared" si="15"/>
        <v>0</v>
      </c>
      <c r="N109" s="32">
        <f t="shared" ref="N109:N117" si="16">SUM(D109:M109)</f>
        <v>814980</v>
      </c>
      <c r="O109" s="46">
        <f t="shared" si="14"/>
        <v>2.8330280076893395</v>
      </c>
      <c r="P109" s="10"/>
    </row>
    <row r="110" spans="1:16">
      <c r="A110" s="13"/>
      <c r="B110" s="40">
        <v>351.1</v>
      </c>
      <c r="C110" s="21" t="s">
        <v>113</v>
      </c>
      <c r="D110" s="47">
        <v>0</v>
      </c>
      <c r="E110" s="47">
        <v>124196</v>
      </c>
      <c r="F110" s="47">
        <v>0</v>
      </c>
      <c r="G110" s="47">
        <v>0</v>
      </c>
      <c r="H110" s="47">
        <v>0</v>
      </c>
      <c r="I110" s="47">
        <v>0</v>
      </c>
      <c r="J110" s="47">
        <v>500</v>
      </c>
      <c r="K110" s="47">
        <v>0</v>
      </c>
      <c r="L110" s="47">
        <v>0</v>
      </c>
      <c r="M110" s="47">
        <v>0</v>
      </c>
      <c r="N110" s="47">
        <f t="shared" si="16"/>
        <v>124696</v>
      </c>
      <c r="O110" s="48">
        <f t="shared" si="14"/>
        <v>0.4334673985212274</v>
      </c>
      <c r="P110" s="9"/>
    </row>
    <row r="111" spans="1:16">
      <c r="A111" s="13"/>
      <c r="B111" s="40">
        <v>351.3</v>
      </c>
      <c r="C111" s="21" t="s">
        <v>117</v>
      </c>
      <c r="D111" s="47">
        <v>0</v>
      </c>
      <c r="E111" s="47">
        <v>321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321</v>
      </c>
      <c r="O111" s="48">
        <f t="shared" si="14"/>
        <v>1.1158580461707993E-3</v>
      </c>
      <c r="P111" s="9"/>
    </row>
    <row r="112" spans="1:16">
      <c r="A112" s="13"/>
      <c r="B112" s="40">
        <v>351.7</v>
      </c>
      <c r="C112" s="21" t="s">
        <v>221</v>
      </c>
      <c r="D112" s="47">
        <v>0</v>
      </c>
      <c r="E112" s="47">
        <v>260932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260932</v>
      </c>
      <c r="O112" s="48">
        <f t="shared" si="14"/>
        <v>0.9070500676119595</v>
      </c>
      <c r="P112" s="9"/>
    </row>
    <row r="113" spans="1:16">
      <c r="A113" s="13"/>
      <c r="B113" s="40">
        <v>351.8</v>
      </c>
      <c r="C113" s="21" t="s">
        <v>222</v>
      </c>
      <c r="D113" s="47">
        <v>0</v>
      </c>
      <c r="E113" s="47">
        <v>238876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238876</v>
      </c>
      <c r="O113" s="48">
        <f t="shared" si="14"/>
        <v>0.83037914840216775</v>
      </c>
      <c r="P113" s="9"/>
    </row>
    <row r="114" spans="1:16">
      <c r="A114" s="13"/>
      <c r="B114" s="40">
        <v>354</v>
      </c>
      <c r="C114" s="21" t="s">
        <v>118</v>
      </c>
      <c r="D114" s="47">
        <v>0</v>
      </c>
      <c r="E114" s="47">
        <v>87475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87475</v>
      </c>
      <c r="O114" s="48">
        <f t="shared" si="14"/>
        <v>0.30408000806476843</v>
      </c>
      <c r="P114" s="9"/>
    </row>
    <row r="115" spans="1:16">
      <c r="A115" s="13"/>
      <c r="B115" s="40">
        <v>359</v>
      </c>
      <c r="C115" s="21" t="s">
        <v>119</v>
      </c>
      <c r="D115" s="47">
        <v>0</v>
      </c>
      <c r="E115" s="47">
        <v>102680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102680</v>
      </c>
      <c r="O115" s="48">
        <f t="shared" si="14"/>
        <v>0.35693552704304571</v>
      </c>
      <c r="P115" s="9"/>
    </row>
    <row r="116" spans="1:16" ht="15.75">
      <c r="A116" s="29" t="s">
        <v>5</v>
      </c>
      <c r="B116" s="30"/>
      <c r="C116" s="31"/>
      <c r="D116" s="32">
        <f t="shared" ref="D116:M116" si="17">SUM(D117:D125)</f>
        <v>1041651</v>
      </c>
      <c r="E116" s="32">
        <f t="shared" si="17"/>
        <v>3302569</v>
      </c>
      <c r="F116" s="32">
        <f t="shared" si="17"/>
        <v>0</v>
      </c>
      <c r="G116" s="32">
        <f t="shared" si="17"/>
        <v>767568</v>
      </c>
      <c r="H116" s="32">
        <f t="shared" si="17"/>
        <v>0</v>
      </c>
      <c r="I116" s="32">
        <f t="shared" si="17"/>
        <v>559423</v>
      </c>
      <c r="J116" s="32">
        <f t="shared" si="17"/>
        <v>133789</v>
      </c>
      <c r="K116" s="32">
        <f t="shared" si="17"/>
        <v>0</v>
      </c>
      <c r="L116" s="32">
        <f t="shared" si="17"/>
        <v>0</v>
      </c>
      <c r="M116" s="32">
        <f t="shared" si="17"/>
        <v>41300</v>
      </c>
      <c r="N116" s="32">
        <f t="shared" si="16"/>
        <v>5846300</v>
      </c>
      <c r="O116" s="46">
        <f t="shared" si="14"/>
        <v>20.32286883279858</v>
      </c>
      <c r="P116" s="10"/>
    </row>
    <row r="117" spans="1:16">
      <c r="A117" s="12"/>
      <c r="B117" s="25">
        <v>361.1</v>
      </c>
      <c r="C117" s="20" t="s">
        <v>121</v>
      </c>
      <c r="D117" s="47">
        <v>642331</v>
      </c>
      <c r="E117" s="47">
        <v>726530</v>
      </c>
      <c r="F117" s="47">
        <v>0</v>
      </c>
      <c r="G117" s="47">
        <v>613336</v>
      </c>
      <c r="H117" s="47">
        <v>0</v>
      </c>
      <c r="I117" s="47">
        <v>254096</v>
      </c>
      <c r="J117" s="47">
        <v>97396</v>
      </c>
      <c r="K117" s="47">
        <v>0</v>
      </c>
      <c r="L117" s="47">
        <v>0</v>
      </c>
      <c r="M117" s="47">
        <v>8223</v>
      </c>
      <c r="N117" s="47">
        <f t="shared" si="16"/>
        <v>2341912</v>
      </c>
      <c r="O117" s="48">
        <f t="shared" si="14"/>
        <v>8.1409387807599654</v>
      </c>
      <c r="P117" s="9"/>
    </row>
    <row r="118" spans="1:16">
      <c r="A118" s="12"/>
      <c r="B118" s="25">
        <v>361.3</v>
      </c>
      <c r="C118" s="20" t="s">
        <v>122</v>
      </c>
      <c r="D118" s="47">
        <v>82208</v>
      </c>
      <c r="E118" s="47">
        <v>95791</v>
      </c>
      <c r="F118" s="47">
        <v>0</v>
      </c>
      <c r="G118" s="47">
        <v>154232</v>
      </c>
      <c r="H118" s="47">
        <v>0</v>
      </c>
      <c r="I118" s="47">
        <v>120586</v>
      </c>
      <c r="J118" s="47">
        <v>20001</v>
      </c>
      <c r="K118" s="47">
        <v>0</v>
      </c>
      <c r="L118" s="47">
        <v>0</v>
      </c>
      <c r="M118" s="47">
        <v>0</v>
      </c>
      <c r="N118" s="47">
        <f t="shared" ref="N118:N125" si="18">SUM(D118:M118)</f>
        <v>472818</v>
      </c>
      <c r="O118" s="48">
        <f t="shared" si="14"/>
        <v>1.6436067591102335</v>
      </c>
      <c r="P118" s="9"/>
    </row>
    <row r="119" spans="1:16">
      <c r="A119" s="12"/>
      <c r="B119" s="25">
        <v>361.4</v>
      </c>
      <c r="C119" s="20" t="s">
        <v>257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33077</v>
      </c>
      <c r="N119" s="47">
        <f t="shared" si="18"/>
        <v>33077</v>
      </c>
      <c r="O119" s="48">
        <f t="shared" si="14"/>
        <v>0.11498204546165584</v>
      </c>
      <c r="P119" s="9"/>
    </row>
    <row r="120" spans="1:16">
      <c r="A120" s="12"/>
      <c r="B120" s="25">
        <v>362</v>
      </c>
      <c r="C120" s="20" t="s">
        <v>123</v>
      </c>
      <c r="D120" s="47">
        <v>2</v>
      </c>
      <c r="E120" s="47">
        <v>1816700</v>
      </c>
      <c r="F120" s="47">
        <v>0</v>
      </c>
      <c r="G120" s="47">
        <v>0</v>
      </c>
      <c r="H120" s="47">
        <v>0</v>
      </c>
      <c r="I120" s="47">
        <v>18732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1835434</v>
      </c>
      <c r="O120" s="48">
        <f t="shared" si="14"/>
        <v>6.3803233554998595</v>
      </c>
      <c r="P120" s="9"/>
    </row>
    <row r="121" spans="1:16">
      <c r="A121" s="12"/>
      <c r="B121" s="25">
        <v>364</v>
      </c>
      <c r="C121" s="20" t="s">
        <v>223</v>
      </c>
      <c r="D121" s="47">
        <v>45759</v>
      </c>
      <c r="E121" s="47">
        <v>0</v>
      </c>
      <c r="F121" s="47">
        <v>0</v>
      </c>
      <c r="G121" s="47">
        <v>0</v>
      </c>
      <c r="H121" s="47">
        <v>0</v>
      </c>
      <c r="I121" s="47">
        <v>131150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176909</v>
      </c>
      <c r="O121" s="48">
        <f t="shared" si="14"/>
        <v>0.61496987878513998</v>
      </c>
      <c r="P121" s="9"/>
    </row>
    <row r="122" spans="1:16">
      <c r="A122" s="12"/>
      <c r="B122" s="25">
        <v>365</v>
      </c>
      <c r="C122" s="20" t="s">
        <v>224</v>
      </c>
      <c r="D122" s="47">
        <v>169973</v>
      </c>
      <c r="E122" s="47">
        <v>15262</v>
      </c>
      <c r="F122" s="47">
        <v>0</v>
      </c>
      <c r="G122" s="47">
        <v>0</v>
      </c>
      <c r="H122" s="47">
        <v>0</v>
      </c>
      <c r="I122" s="47">
        <v>32055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217290</v>
      </c>
      <c r="O122" s="48">
        <f t="shared" si="14"/>
        <v>0.75534204003879435</v>
      </c>
      <c r="P122" s="9"/>
    </row>
    <row r="123" spans="1:16">
      <c r="A123" s="12"/>
      <c r="B123" s="25">
        <v>366</v>
      </c>
      <c r="C123" s="20" t="s">
        <v>126</v>
      </c>
      <c r="D123" s="47">
        <v>0</v>
      </c>
      <c r="E123" s="47">
        <v>379536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379536</v>
      </c>
      <c r="O123" s="48">
        <f t="shared" si="14"/>
        <v>1.3193404966089735</v>
      </c>
      <c r="P123" s="9"/>
    </row>
    <row r="124" spans="1:16">
      <c r="A124" s="12"/>
      <c r="B124" s="25">
        <v>369.3</v>
      </c>
      <c r="C124" s="20" t="s">
        <v>173</v>
      </c>
      <c r="D124" s="47">
        <v>411</v>
      </c>
      <c r="E124" s="47">
        <v>0</v>
      </c>
      <c r="F124" s="47">
        <v>0</v>
      </c>
      <c r="G124" s="47">
        <v>0</v>
      </c>
      <c r="H124" s="47">
        <v>0</v>
      </c>
      <c r="I124" s="47">
        <v>2709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3120</v>
      </c>
      <c r="O124" s="48">
        <f t="shared" si="14"/>
        <v>1.0845723065585339E-2</v>
      </c>
      <c r="P124" s="9"/>
    </row>
    <row r="125" spans="1:16">
      <c r="A125" s="12"/>
      <c r="B125" s="25">
        <v>369.9</v>
      </c>
      <c r="C125" s="20" t="s">
        <v>127</v>
      </c>
      <c r="D125" s="47">
        <v>100967</v>
      </c>
      <c r="E125" s="47">
        <v>268750</v>
      </c>
      <c r="F125" s="47">
        <v>0</v>
      </c>
      <c r="G125" s="47">
        <v>0</v>
      </c>
      <c r="H125" s="47">
        <v>0</v>
      </c>
      <c r="I125" s="47">
        <v>95</v>
      </c>
      <c r="J125" s="47">
        <v>16392</v>
      </c>
      <c r="K125" s="47">
        <v>0</v>
      </c>
      <c r="L125" s="47">
        <v>0</v>
      </c>
      <c r="M125" s="47">
        <v>0</v>
      </c>
      <c r="N125" s="47">
        <f t="shared" si="18"/>
        <v>386204</v>
      </c>
      <c r="O125" s="48">
        <f t="shared" si="14"/>
        <v>1.3425197534683719</v>
      </c>
      <c r="P125" s="9"/>
    </row>
    <row r="126" spans="1:16" ht="15.75">
      <c r="A126" s="29" t="s">
        <v>67</v>
      </c>
      <c r="B126" s="30"/>
      <c r="C126" s="31"/>
      <c r="D126" s="32">
        <f t="shared" ref="D126:M126" si="19">SUM(D127:D128)</f>
        <v>71399617</v>
      </c>
      <c r="E126" s="32">
        <f t="shared" si="19"/>
        <v>13672906</v>
      </c>
      <c r="F126" s="32">
        <f t="shared" si="19"/>
        <v>8442121</v>
      </c>
      <c r="G126" s="32">
        <f t="shared" si="19"/>
        <v>22986650</v>
      </c>
      <c r="H126" s="32">
        <f t="shared" si="19"/>
        <v>0</v>
      </c>
      <c r="I126" s="32">
        <f t="shared" si="19"/>
        <v>582191</v>
      </c>
      <c r="J126" s="32">
        <f t="shared" si="19"/>
        <v>0</v>
      </c>
      <c r="K126" s="32">
        <f t="shared" si="19"/>
        <v>0</v>
      </c>
      <c r="L126" s="32">
        <f t="shared" si="19"/>
        <v>0</v>
      </c>
      <c r="M126" s="32">
        <f t="shared" si="19"/>
        <v>0</v>
      </c>
      <c r="N126" s="32">
        <f>SUM(D126:M126)</f>
        <v>117083485</v>
      </c>
      <c r="O126" s="46">
        <f t="shared" si="14"/>
        <v>407.00482495628688</v>
      </c>
      <c r="P126" s="9"/>
    </row>
    <row r="127" spans="1:16">
      <c r="A127" s="12"/>
      <c r="B127" s="25">
        <v>381</v>
      </c>
      <c r="C127" s="20" t="s">
        <v>128</v>
      </c>
      <c r="D127" s="47">
        <v>71253001</v>
      </c>
      <c r="E127" s="47">
        <v>13672906</v>
      </c>
      <c r="F127" s="47">
        <v>8442121</v>
      </c>
      <c r="G127" s="47">
        <v>22986650</v>
      </c>
      <c r="H127" s="47">
        <v>0</v>
      </c>
      <c r="I127" s="47">
        <v>582191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116936869</v>
      </c>
      <c r="O127" s="48">
        <f t="shared" si="14"/>
        <v>406.49515940084331</v>
      </c>
      <c r="P127" s="9"/>
    </row>
    <row r="128" spans="1:16" ht="15.75" thickBot="1">
      <c r="A128" s="12"/>
      <c r="B128" s="25">
        <v>383</v>
      </c>
      <c r="C128" s="20" t="s">
        <v>155</v>
      </c>
      <c r="D128" s="47">
        <v>146616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146616</v>
      </c>
      <c r="O128" s="48">
        <f t="shared" si="14"/>
        <v>0.50966555544354486</v>
      </c>
      <c r="P128" s="9"/>
    </row>
    <row r="129" spans="1:119" ht="16.5" thickBot="1">
      <c r="A129" s="14" t="s">
        <v>97</v>
      </c>
      <c r="B129" s="23"/>
      <c r="C129" s="22"/>
      <c r="D129" s="15">
        <f t="shared" ref="D129:M129" si="20">SUM(D5,D18,D24,D56,D109,D116,D126)</f>
        <v>148997378</v>
      </c>
      <c r="E129" s="15">
        <f t="shared" si="20"/>
        <v>162670796</v>
      </c>
      <c r="F129" s="15">
        <f t="shared" si="20"/>
        <v>8442121</v>
      </c>
      <c r="G129" s="15">
        <f t="shared" si="20"/>
        <v>28267415</v>
      </c>
      <c r="H129" s="15">
        <f t="shared" si="20"/>
        <v>0</v>
      </c>
      <c r="I129" s="15">
        <f t="shared" si="20"/>
        <v>11417350</v>
      </c>
      <c r="J129" s="15">
        <f t="shared" si="20"/>
        <v>7057014</v>
      </c>
      <c r="K129" s="15">
        <f t="shared" si="20"/>
        <v>0</v>
      </c>
      <c r="L129" s="15">
        <f t="shared" si="20"/>
        <v>0</v>
      </c>
      <c r="M129" s="15">
        <f t="shared" si="20"/>
        <v>103663</v>
      </c>
      <c r="N129" s="15">
        <f>SUM(D129:M129)</f>
        <v>366955737</v>
      </c>
      <c r="O129" s="38">
        <f t="shared" si="14"/>
        <v>1275.6090707787716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1"/>
      <c r="B131" s="42"/>
      <c r="C131" s="42"/>
      <c r="D131" s="43"/>
      <c r="E131" s="43"/>
      <c r="F131" s="43"/>
      <c r="G131" s="43"/>
      <c r="H131" s="43"/>
      <c r="I131" s="43"/>
      <c r="J131" s="43"/>
      <c r="K131" s="43"/>
      <c r="L131" s="49" t="s">
        <v>263</v>
      </c>
      <c r="M131" s="49"/>
      <c r="N131" s="49"/>
      <c r="O131" s="44">
        <v>287671</v>
      </c>
    </row>
    <row r="132" spans="1:119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2"/>
    </row>
    <row r="133" spans="1:119" ht="15.75" customHeight="1" thickBot="1">
      <c r="A133" s="53" t="s">
        <v>158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134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139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47330896</v>
      </c>
      <c r="E5" s="27">
        <f t="shared" si="0"/>
        <v>96660326</v>
      </c>
      <c r="F5" s="27">
        <f t="shared" si="0"/>
        <v>0</v>
      </c>
      <c r="G5" s="27">
        <f t="shared" si="0"/>
        <v>4164468</v>
      </c>
      <c r="H5" s="27">
        <f t="shared" si="0"/>
        <v>0</v>
      </c>
      <c r="I5" s="27">
        <f t="shared" si="0"/>
        <v>1509545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149665235</v>
      </c>
      <c r="O5" s="33">
        <f t="shared" ref="O5:O36" si="1">(N5/O$126)</f>
        <v>526.16951375143697</v>
      </c>
      <c r="P5" s="6"/>
    </row>
    <row r="6" spans="1:133">
      <c r="A6" s="12"/>
      <c r="B6" s="25">
        <v>311</v>
      </c>
      <c r="C6" s="20" t="s">
        <v>3</v>
      </c>
      <c r="D6" s="47">
        <v>43732836</v>
      </c>
      <c r="E6" s="47">
        <v>74574566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118307402</v>
      </c>
      <c r="O6" s="48">
        <f t="shared" si="1"/>
        <v>415.92657228337487</v>
      </c>
      <c r="P6" s="9"/>
    </row>
    <row r="7" spans="1:133">
      <c r="A7" s="12"/>
      <c r="B7" s="25">
        <v>312.10000000000002</v>
      </c>
      <c r="C7" s="20" t="s">
        <v>12</v>
      </c>
      <c r="D7" s="47">
        <v>98206</v>
      </c>
      <c r="E7" s="47">
        <v>4987181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5085387</v>
      </c>
      <c r="O7" s="48">
        <f t="shared" si="1"/>
        <v>17.878404460647651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1387332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1387332</v>
      </c>
      <c r="O8" s="48">
        <f t="shared" si="1"/>
        <v>4.8773638303632012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3597865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3597865</v>
      </c>
      <c r="O9" s="48">
        <f t="shared" si="1"/>
        <v>12.648808372855019</v>
      </c>
      <c r="P9" s="9"/>
    </row>
    <row r="10" spans="1:133">
      <c r="A10" s="12"/>
      <c r="B10" s="25">
        <v>312.42</v>
      </c>
      <c r="C10" s="20" t="s">
        <v>228</v>
      </c>
      <c r="D10" s="47">
        <v>0</v>
      </c>
      <c r="E10" s="47">
        <v>2861241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2861241</v>
      </c>
      <c r="O10" s="48">
        <f t="shared" si="1"/>
        <v>10.059101471999663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0</v>
      </c>
      <c r="F11" s="47">
        <v>0</v>
      </c>
      <c r="G11" s="47">
        <v>4164468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4164468</v>
      </c>
      <c r="O11" s="48">
        <f t="shared" si="1"/>
        <v>14.640782160221907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4281351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4281351</v>
      </c>
      <c r="O12" s="48">
        <f t="shared" si="1"/>
        <v>15.051701043794363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892272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892272</v>
      </c>
      <c r="O13" s="48">
        <f t="shared" si="1"/>
        <v>3.1369096796194667</v>
      </c>
      <c r="P13" s="9"/>
    </row>
    <row r="14" spans="1:133">
      <c r="A14" s="12"/>
      <c r="B14" s="25">
        <v>314.39999999999998</v>
      </c>
      <c r="C14" s="20" t="s">
        <v>18</v>
      </c>
      <c r="D14" s="47">
        <v>0</v>
      </c>
      <c r="E14" s="47">
        <v>734009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734009</v>
      </c>
      <c r="O14" s="48">
        <f t="shared" si="1"/>
        <v>2.580513494795091</v>
      </c>
      <c r="P14" s="9"/>
    </row>
    <row r="15" spans="1:133">
      <c r="A15" s="12"/>
      <c r="B15" s="25">
        <v>314.7</v>
      </c>
      <c r="C15" s="20" t="s">
        <v>19</v>
      </c>
      <c r="D15" s="47">
        <v>0</v>
      </c>
      <c r="E15" s="47">
        <v>2123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2123</v>
      </c>
      <c r="O15" s="48">
        <f t="shared" si="1"/>
        <v>7.4637097766512093E-3</v>
      </c>
      <c r="P15" s="9"/>
    </row>
    <row r="16" spans="1:133">
      <c r="A16" s="12"/>
      <c r="B16" s="25">
        <v>315</v>
      </c>
      <c r="C16" s="20" t="s">
        <v>176</v>
      </c>
      <c r="D16" s="47">
        <v>3499854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3499854</v>
      </c>
      <c r="O16" s="48">
        <f t="shared" si="1"/>
        <v>12.304236701201999</v>
      </c>
      <c r="P16" s="9"/>
    </row>
    <row r="17" spans="1:16">
      <c r="A17" s="12"/>
      <c r="B17" s="25">
        <v>319</v>
      </c>
      <c r="C17" s="20" t="s">
        <v>23</v>
      </c>
      <c r="D17" s="47">
        <v>0</v>
      </c>
      <c r="E17" s="47">
        <v>3342386</v>
      </c>
      <c r="F17" s="47">
        <v>0</v>
      </c>
      <c r="G17" s="47">
        <v>0</v>
      </c>
      <c r="H17" s="47">
        <v>0</v>
      </c>
      <c r="I17" s="47">
        <v>1509545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4851931</v>
      </c>
      <c r="O17" s="48">
        <f t="shared" si="1"/>
        <v>17.057656542787132</v>
      </c>
      <c r="P17" s="9"/>
    </row>
    <row r="18" spans="1:16" ht="15.75">
      <c r="A18" s="29" t="s">
        <v>24</v>
      </c>
      <c r="B18" s="30"/>
      <c r="C18" s="31"/>
      <c r="D18" s="32">
        <f t="shared" ref="D18:M18" si="3">SUM(D19:D23)</f>
        <v>0</v>
      </c>
      <c r="E18" s="32">
        <f t="shared" si="3"/>
        <v>10028781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207902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32" si="4">SUM(D18:M18)</f>
        <v>10236683</v>
      </c>
      <c r="O18" s="46">
        <f t="shared" si="1"/>
        <v>35.98852142608537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1406749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1406749</v>
      </c>
      <c r="O19" s="48">
        <f t="shared" si="1"/>
        <v>4.945627067637453</v>
      </c>
      <c r="P19" s="9"/>
    </row>
    <row r="20" spans="1:16">
      <c r="A20" s="12"/>
      <c r="B20" s="25">
        <v>323.7</v>
      </c>
      <c r="C20" s="20" t="s">
        <v>25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207902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207902</v>
      </c>
      <c r="O20" s="48">
        <f t="shared" si="1"/>
        <v>0.73090918039818176</v>
      </c>
      <c r="P20" s="9"/>
    </row>
    <row r="21" spans="1:16">
      <c r="A21" s="12"/>
      <c r="B21" s="25">
        <v>325.10000000000002</v>
      </c>
      <c r="C21" s="20" t="s">
        <v>168</v>
      </c>
      <c r="D21" s="47">
        <v>0</v>
      </c>
      <c r="E21" s="47">
        <v>272225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272225</v>
      </c>
      <c r="O21" s="48">
        <f t="shared" si="1"/>
        <v>0.95704587562358712</v>
      </c>
      <c r="P21" s="9"/>
    </row>
    <row r="22" spans="1:16">
      <c r="A22" s="12"/>
      <c r="B22" s="25">
        <v>325.2</v>
      </c>
      <c r="C22" s="20" t="s">
        <v>144</v>
      </c>
      <c r="D22" s="47">
        <v>0</v>
      </c>
      <c r="E22" s="47">
        <v>7458748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7458748</v>
      </c>
      <c r="O22" s="48">
        <f t="shared" si="1"/>
        <v>26.222294097587213</v>
      </c>
      <c r="P22" s="9"/>
    </row>
    <row r="23" spans="1:16">
      <c r="A23" s="12"/>
      <c r="B23" s="25">
        <v>329</v>
      </c>
      <c r="C23" s="20" t="s">
        <v>28</v>
      </c>
      <c r="D23" s="47">
        <v>0</v>
      </c>
      <c r="E23" s="47">
        <v>891059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891059</v>
      </c>
      <c r="O23" s="48">
        <f t="shared" si="1"/>
        <v>3.1326452048389308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SUM(D25:D52)</f>
        <v>20307590</v>
      </c>
      <c r="E24" s="32">
        <f t="shared" si="5"/>
        <v>10476210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8674</v>
      </c>
      <c r="N24" s="45">
        <f t="shared" si="4"/>
        <v>30792474</v>
      </c>
      <c r="O24" s="46">
        <f t="shared" si="1"/>
        <v>108.25534114040423</v>
      </c>
      <c r="P24" s="10"/>
    </row>
    <row r="25" spans="1:16">
      <c r="A25" s="12"/>
      <c r="B25" s="25">
        <v>331.1</v>
      </c>
      <c r="C25" s="20" t="s">
        <v>29</v>
      </c>
      <c r="D25" s="47">
        <v>70967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70967</v>
      </c>
      <c r="O25" s="48">
        <f t="shared" si="1"/>
        <v>0.24949462633989938</v>
      </c>
      <c r="P25" s="9"/>
    </row>
    <row r="26" spans="1:16">
      <c r="A26" s="12"/>
      <c r="B26" s="25">
        <v>331.2</v>
      </c>
      <c r="C26" s="20" t="s">
        <v>30</v>
      </c>
      <c r="D26" s="47">
        <v>0</v>
      </c>
      <c r="E26" s="47">
        <v>498473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498473</v>
      </c>
      <c r="O26" s="48">
        <f t="shared" si="1"/>
        <v>1.7524530398005926</v>
      </c>
      <c r="P26" s="9"/>
    </row>
    <row r="27" spans="1:16">
      <c r="A27" s="12"/>
      <c r="B27" s="25">
        <v>331.49</v>
      </c>
      <c r="C27" s="20" t="s">
        <v>36</v>
      </c>
      <c r="D27" s="47">
        <v>0</v>
      </c>
      <c r="E27" s="47">
        <v>16500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16500</v>
      </c>
      <c r="O27" s="48">
        <f t="shared" si="1"/>
        <v>5.8008107072418727E-2</v>
      </c>
      <c r="P27" s="9"/>
    </row>
    <row r="28" spans="1:16">
      <c r="A28" s="12"/>
      <c r="B28" s="25">
        <v>331.5</v>
      </c>
      <c r="C28" s="20" t="s">
        <v>32</v>
      </c>
      <c r="D28" s="47">
        <v>0</v>
      </c>
      <c r="E28" s="47">
        <v>1257241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1257241</v>
      </c>
      <c r="O28" s="48">
        <f t="shared" si="1"/>
        <v>4.4200103359899874</v>
      </c>
      <c r="P28" s="9"/>
    </row>
    <row r="29" spans="1:16">
      <c r="A29" s="12"/>
      <c r="B29" s="25">
        <v>331.65</v>
      </c>
      <c r="C29" s="20" t="s">
        <v>37</v>
      </c>
      <c r="D29" s="47">
        <v>5709</v>
      </c>
      <c r="E29" s="47">
        <v>369554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375263</v>
      </c>
      <c r="O29" s="48">
        <f t="shared" si="1"/>
        <v>1.3192906838980041</v>
      </c>
      <c r="P29" s="9"/>
    </row>
    <row r="30" spans="1:16">
      <c r="A30" s="12"/>
      <c r="B30" s="25">
        <v>333</v>
      </c>
      <c r="C30" s="20" t="s">
        <v>4</v>
      </c>
      <c r="D30" s="47">
        <v>207352</v>
      </c>
      <c r="E30" s="47">
        <v>57160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264512</v>
      </c>
      <c r="O30" s="48">
        <f t="shared" si="1"/>
        <v>0.9299297222993711</v>
      </c>
      <c r="P30" s="9"/>
    </row>
    <row r="31" spans="1:16">
      <c r="A31" s="12"/>
      <c r="B31" s="25">
        <v>334.2</v>
      </c>
      <c r="C31" s="20" t="s">
        <v>34</v>
      </c>
      <c r="D31" s="47">
        <v>0</v>
      </c>
      <c r="E31" s="47">
        <v>198972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198972</v>
      </c>
      <c r="O31" s="48">
        <f t="shared" si="1"/>
        <v>0.69951448972201813</v>
      </c>
      <c r="P31" s="9"/>
    </row>
    <row r="32" spans="1:16">
      <c r="A32" s="12"/>
      <c r="B32" s="25">
        <v>334.35</v>
      </c>
      <c r="C32" s="20" t="s">
        <v>163</v>
      </c>
      <c r="D32" s="47">
        <v>0</v>
      </c>
      <c r="E32" s="47">
        <v>26590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4"/>
        <v>26590</v>
      </c>
      <c r="O32" s="48">
        <f t="shared" si="1"/>
        <v>9.3480943457915994E-2</v>
      </c>
      <c r="P32" s="9"/>
    </row>
    <row r="33" spans="1:16">
      <c r="A33" s="12"/>
      <c r="B33" s="25">
        <v>334.36</v>
      </c>
      <c r="C33" s="20" t="s">
        <v>40</v>
      </c>
      <c r="D33" s="47">
        <v>0</v>
      </c>
      <c r="E33" s="47">
        <v>73518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7" si="6">SUM(D33:M33)</f>
        <v>73518</v>
      </c>
      <c r="O33" s="48">
        <f t="shared" si="1"/>
        <v>0.25846303125758058</v>
      </c>
      <c r="P33" s="9"/>
    </row>
    <row r="34" spans="1:16">
      <c r="A34" s="12"/>
      <c r="B34" s="25">
        <v>334.39</v>
      </c>
      <c r="C34" s="20" t="s">
        <v>41</v>
      </c>
      <c r="D34" s="47">
        <v>0</v>
      </c>
      <c r="E34" s="47">
        <v>99932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99932</v>
      </c>
      <c r="O34" s="48">
        <f t="shared" si="1"/>
        <v>0.3513252215733908</v>
      </c>
      <c r="P34" s="9"/>
    </row>
    <row r="35" spans="1:16">
      <c r="A35" s="12"/>
      <c r="B35" s="25">
        <v>334.5</v>
      </c>
      <c r="C35" s="20" t="s">
        <v>42</v>
      </c>
      <c r="D35" s="47">
        <v>0</v>
      </c>
      <c r="E35" s="47">
        <v>13643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13643</v>
      </c>
      <c r="O35" s="48">
        <f t="shared" si="1"/>
        <v>4.7963915441758105E-2</v>
      </c>
      <c r="P35" s="9"/>
    </row>
    <row r="36" spans="1:16">
      <c r="A36" s="12"/>
      <c r="B36" s="25">
        <v>334.61</v>
      </c>
      <c r="C36" s="20" t="s">
        <v>43</v>
      </c>
      <c r="D36" s="47">
        <v>0</v>
      </c>
      <c r="E36" s="47">
        <v>48940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48940</v>
      </c>
      <c r="O36" s="48">
        <f t="shared" si="1"/>
        <v>0.17205556121964682</v>
      </c>
      <c r="P36" s="9"/>
    </row>
    <row r="37" spans="1:16">
      <c r="A37" s="12"/>
      <c r="B37" s="25">
        <v>334.7</v>
      </c>
      <c r="C37" s="20" t="s">
        <v>44</v>
      </c>
      <c r="D37" s="47">
        <v>219736</v>
      </c>
      <c r="E37" s="47">
        <v>1682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221418</v>
      </c>
      <c r="O37" s="48">
        <f t="shared" ref="O37:O68" si="7">(N37/O$126)</f>
        <v>0.77842660919762485</v>
      </c>
      <c r="P37" s="9"/>
    </row>
    <row r="38" spans="1:16">
      <c r="A38" s="12"/>
      <c r="B38" s="25">
        <v>334.82</v>
      </c>
      <c r="C38" s="20" t="s">
        <v>230</v>
      </c>
      <c r="D38" s="47">
        <v>0</v>
      </c>
      <c r="E38" s="47">
        <v>541861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541861</v>
      </c>
      <c r="O38" s="48">
        <f t="shared" si="7"/>
        <v>1.9049897519010839</v>
      </c>
      <c r="P38" s="9"/>
    </row>
    <row r="39" spans="1:16">
      <c r="A39" s="12"/>
      <c r="B39" s="25">
        <v>335.12</v>
      </c>
      <c r="C39" s="20" t="s">
        <v>177</v>
      </c>
      <c r="D39" s="47">
        <v>5202414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5202414</v>
      </c>
      <c r="O39" s="48">
        <f t="shared" si="7"/>
        <v>18.28982959679092</v>
      </c>
      <c r="P39" s="9"/>
    </row>
    <row r="40" spans="1:16">
      <c r="A40" s="12"/>
      <c r="B40" s="25">
        <v>335.13</v>
      </c>
      <c r="C40" s="20" t="s">
        <v>178</v>
      </c>
      <c r="D40" s="47">
        <v>68208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68208</v>
      </c>
      <c r="O40" s="48">
        <f t="shared" si="7"/>
        <v>0.23979496770882039</v>
      </c>
      <c r="P40" s="9"/>
    </row>
    <row r="41" spans="1:16">
      <c r="A41" s="12"/>
      <c r="B41" s="25">
        <v>335.14</v>
      </c>
      <c r="C41" s="20" t="s">
        <v>179</v>
      </c>
      <c r="D41" s="47">
        <v>31222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31222</v>
      </c>
      <c r="O41" s="48">
        <f t="shared" si="7"/>
        <v>0.10976540115242772</v>
      </c>
      <c r="P41" s="9"/>
    </row>
    <row r="42" spans="1:16">
      <c r="A42" s="12"/>
      <c r="B42" s="25">
        <v>335.15</v>
      </c>
      <c r="C42" s="20" t="s">
        <v>180</v>
      </c>
      <c r="D42" s="47">
        <v>171390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171390</v>
      </c>
      <c r="O42" s="48">
        <f t="shared" si="7"/>
        <v>0.60254602855405126</v>
      </c>
      <c r="P42" s="9"/>
    </row>
    <row r="43" spans="1:16">
      <c r="A43" s="12"/>
      <c r="B43" s="25">
        <v>335.16</v>
      </c>
      <c r="C43" s="20" t="s">
        <v>181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223250</v>
      </c>
      <c r="O43" s="48">
        <f t="shared" si="7"/>
        <v>0.7848672669040897</v>
      </c>
      <c r="P43" s="9"/>
    </row>
    <row r="44" spans="1:16">
      <c r="A44" s="12"/>
      <c r="B44" s="25">
        <v>335.18</v>
      </c>
      <c r="C44" s="20" t="s">
        <v>182</v>
      </c>
      <c r="D44" s="47">
        <v>11863075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11863075</v>
      </c>
      <c r="O44" s="48">
        <f t="shared" si="7"/>
        <v>41.706334836856591</v>
      </c>
      <c r="P44" s="9"/>
    </row>
    <row r="45" spans="1:16">
      <c r="A45" s="12"/>
      <c r="B45" s="25">
        <v>335.22</v>
      </c>
      <c r="C45" s="20" t="s">
        <v>52</v>
      </c>
      <c r="D45" s="47">
        <v>0</v>
      </c>
      <c r="E45" s="47">
        <v>1330798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1330798</v>
      </c>
      <c r="O45" s="48">
        <f t="shared" si="7"/>
        <v>4.6786104773188297</v>
      </c>
      <c r="P45" s="9"/>
    </row>
    <row r="46" spans="1:16">
      <c r="A46" s="12"/>
      <c r="B46" s="25">
        <v>335.42</v>
      </c>
      <c r="C46" s="20" t="s">
        <v>53</v>
      </c>
      <c r="D46" s="47">
        <v>0</v>
      </c>
      <c r="E46" s="47">
        <v>562989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562989</v>
      </c>
      <c r="O46" s="48">
        <f t="shared" si="7"/>
        <v>1.9792682540966029</v>
      </c>
      <c r="P46" s="9"/>
    </row>
    <row r="47" spans="1:16">
      <c r="A47" s="12"/>
      <c r="B47" s="25">
        <v>335.49</v>
      </c>
      <c r="C47" s="20" t="s">
        <v>54</v>
      </c>
      <c r="D47" s="47">
        <v>0</v>
      </c>
      <c r="E47" s="47">
        <v>3592876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3592876</v>
      </c>
      <c r="O47" s="48">
        <f t="shared" si="7"/>
        <v>12.63126883066203</v>
      </c>
      <c r="P47" s="9"/>
    </row>
    <row r="48" spans="1:16">
      <c r="A48" s="12"/>
      <c r="B48" s="25">
        <v>337.2</v>
      </c>
      <c r="C48" s="20" t="s">
        <v>56</v>
      </c>
      <c r="D48" s="47">
        <v>695403</v>
      </c>
      <c r="E48" s="47">
        <v>37645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8">SUM(D48:M48)</f>
        <v>733048</v>
      </c>
      <c r="O48" s="48">
        <f t="shared" si="7"/>
        <v>2.5771349620134791</v>
      </c>
      <c r="P48" s="9"/>
    </row>
    <row r="49" spans="1:16">
      <c r="A49" s="12"/>
      <c r="B49" s="25">
        <v>337.3</v>
      </c>
      <c r="C49" s="20" t="s">
        <v>57</v>
      </c>
      <c r="D49" s="47">
        <v>1256882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1256882</v>
      </c>
      <c r="O49" s="48">
        <f t="shared" si="7"/>
        <v>4.4187482202058055</v>
      </c>
      <c r="P49" s="9"/>
    </row>
    <row r="50" spans="1:16">
      <c r="A50" s="12"/>
      <c r="B50" s="25">
        <v>337.4</v>
      </c>
      <c r="C50" s="20" t="s">
        <v>58</v>
      </c>
      <c r="D50" s="47">
        <v>291982</v>
      </c>
      <c r="E50" s="47">
        <v>981919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1273901</v>
      </c>
      <c r="O50" s="48">
        <f t="shared" si="7"/>
        <v>4.4785809459188659</v>
      </c>
      <c r="P50" s="9"/>
    </row>
    <row r="51" spans="1:16">
      <c r="A51" s="12"/>
      <c r="B51" s="25">
        <v>337.5</v>
      </c>
      <c r="C51" s="20" t="s">
        <v>235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8674</v>
      </c>
      <c r="N51" s="47">
        <f t="shared" si="8"/>
        <v>8674</v>
      </c>
      <c r="O51" s="48">
        <f t="shared" si="7"/>
        <v>3.0494686105827881E-2</v>
      </c>
      <c r="P51" s="9"/>
    </row>
    <row r="52" spans="1:16">
      <c r="A52" s="12"/>
      <c r="B52" s="25">
        <v>337.7</v>
      </c>
      <c r="C52" s="20" t="s">
        <v>59</v>
      </c>
      <c r="D52" s="47">
        <v>0</v>
      </c>
      <c r="E52" s="47">
        <v>765917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765917</v>
      </c>
      <c r="O52" s="48">
        <f t="shared" si="7"/>
        <v>2.6926906269445898</v>
      </c>
      <c r="P52" s="9"/>
    </row>
    <row r="53" spans="1:16" ht="15.75">
      <c r="A53" s="29" t="s">
        <v>65</v>
      </c>
      <c r="B53" s="30"/>
      <c r="C53" s="31"/>
      <c r="D53" s="32">
        <f t="shared" ref="D53:M53" si="9">SUM(D54:D103)</f>
        <v>7129769</v>
      </c>
      <c r="E53" s="32">
        <f t="shared" si="9"/>
        <v>19880299</v>
      </c>
      <c r="F53" s="32">
        <f t="shared" si="9"/>
        <v>0</v>
      </c>
      <c r="G53" s="32">
        <f t="shared" si="9"/>
        <v>294770</v>
      </c>
      <c r="H53" s="32">
        <f t="shared" si="9"/>
        <v>0</v>
      </c>
      <c r="I53" s="32">
        <f t="shared" si="9"/>
        <v>7122426</v>
      </c>
      <c r="J53" s="32">
        <f t="shared" si="9"/>
        <v>6670231</v>
      </c>
      <c r="K53" s="32">
        <f t="shared" si="9"/>
        <v>0</v>
      </c>
      <c r="L53" s="32">
        <f t="shared" si="9"/>
        <v>0</v>
      </c>
      <c r="M53" s="32">
        <f t="shared" si="9"/>
        <v>83961</v>
      </c>
      <c r="N53" s="32">
        <f t="shared" si="8"/>
        <v>41181456</v>
      </c>
      <c r="O53" s="46">
        <f t="shared" si="7"/>
        <v>144.77929145733944</v>
      </c>
      <c r="P53" s="10"/>
    </row>
    <row r="54" spans="1:16">
      <c r="A54" s="12"/>
      <c r="B54" s="25">
        <v>341.1</v>
      </c>
      <c r="C54" s="20" t="s">
        <v>184</v>
      </c>
      <c r="D54" s="47">
        <v>3437495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3437495</v>
      </c>
      <c r="O54" s="48">
        <f t="shared" si="7"/>
        <v>12.085004728539637</v>
      </c>
      <c r="P54" s="9"/>
    </row>
    <row r="55" spans="1:16">
      <c r="A55" s="12"/>
      <c r="B55" s="25">
        <v>341.15</v>
      </c>
      <c r="C55" s="20" t="s">
        <v>185</v>
      </c>
      <c r="D55" s="47">
        <v>0</v>
      </c>
      <c r="E55" s="47">
        <v>454563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103" si="10">SUM(D55:M55)</f>
        <v>454563</v>
      </c>
      <c r="O55" s="48">
        <f t="shared" si="7"/>
        <v>1.5980811621309015</v>
      </c>
      <c r="P55" s="9"/>
    </row>
    <row r="56" spans="1:16">
      <c r="A56" s="12"/>
      <c r="B56" s="25">
        <v>341.16</v>
      </c>
      <c r="C56" s="20" t="s">
        <v>186</v>
      </c>
      <c r="D56" s="47">
        <v>356523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356523</v>
      </c>
      <c r="O56" s="48">
        <f t="shared" si="7"/>
        <v>1.2534075368351481</v>
      </c>
      <c r="P56" s="9"/>
    </row>
    <row r="57" spans="1:16">
      <c r="A57" s="12"/>
      <c r="B57" s="25">
        <v>341.2</v>
      </c>
      <c r="C57" s="20" t="s">
        <v>187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6670231</v>
      </c>
      <c r="K57" s="47">
        <v>0</v>
      </c>
      <c r="L57" s="47">
        <v>0</v>
      </c>
      <c r="M57" s="47">
        <v>0</v>
      </c>
      <c r="N57" s="47">
        <f t="shared" si="10"/>
        <v>6670231</v>
      </c>
      <c r="O57" s="48">
        <f t="shared" si="7"/>
        <v>23.450149942167673</v>
      </c>
      <c r="P57" s="9"/>
    </row>
    <row r="58" spans="1:16">
      <c r="A58" s="12"/>
      <c r="B58" s="25">
        <v>341.3</v>
      </c>
      <c r="C58" s="20" t="s">
        <v>236</v>
      </c>
      <c r="D58" s="47">
        <v>0</v>
      </c>
      <c r="E58" s="47">
        <v>5580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5580</v>
      </c>
      <c r="O58" s="48">
        <f t="shared" si="7"/>
        <v>1.9617287119036153E-2</v>
      </c>
      <c r="P58" s="9"/>
    </row>
    <row r="59" spans="1:16">
      <c r="A59" s="12"/>
      <c r="B59" s="25">
        <v>341.52</v>
      </c>
      <c r="C59" s="20" t="s">
        <v>188</v>
      </c>
      <c r="D59" s="47">
        <v>0</v>
      </c>
      <c r="E59" s="47">
        <v>418540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418540</v>
      </c>
      <c r="O59" s="48">
        <f t="shared" si="7"/>
        <v>1.4714371596418263</v>
      </c>
      <c r="P59" s="9"/>
    </row>
    <row r="60" spans="1:16">
      <c r="A60" s="12"/>
      <c r="B60" s="25">
        <v>341.53</v>
      </c>
      <c r="C60" s="20" t="s">
        <v>237</v>
      </c>
      <c r="D60" s="47">
        <v>31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31</v>
      </c>
      <c r="O60" s="48">
        <f t="shared" si="7"/>
        <v>1.0898492843908973E-4</v>
      </c>
      <c r="P60" s="9"/>
    </row>
    <row r="61" spans="1:16">
      <c r="A61" s="12"/>
      <c r="B61" s="25">
        <v>341.55</v>
      </c>
      <c r="C61" s="20" t="s">
        <v>189</v>
      </c>
      <c r="D61" s="47">
        <v>15820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15820</v>
      </c>
      <c r="O61" s="48">
        <f t="shared" si="7"/>
        <v>5.5617469932464504E-2</v>
      </c>
      <c r="P61" s="9"/>
    </row>
    <row r="62" spans="1:16">
      <c r="A62" s="12"/>
      <c r="B62" s="25">
        <v>341.9</v>
      </c>
      <c r="C62" s="20" t="s">
        <v>190</v>
      </c>
      <c r="D62" s="47">
        <v>412321</v>
      </c>
      <c r="E62" s="47">
        <v>10401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422722</v>
      </c>
      <c r="O62" s="48">
        <f t="shared" si="7"/>
        <v>1.4861395780525448</v>
      </c>
      <c r="P62" s="9"/>
    </row>
    <row r="63" spans="1:16">
      <c r="A63" s="12"/>
      <c r="B63" s="25">
        <v>342.1</v>
      </c>
      <c r="C63" s="20" t="s">
        <v>77</v>
      </c>
      <c r="D63" s="47">
        <v>1612176</v>
      </c>
      <c r="E63" s="47">
        <v>223005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1835181</v>
      </c>
      <c r="O63" s="48">
        <f t="shared" si="7"/>
        <v>6.4518409663799074</v>
      </c>
      <c r="P63" s="9"/>
    </row>
    <row r="64" spans="1:16">
      <c r="A64" s="12"/>
      <c r="B64" s="25">
        <v>342.3</v>
      </c>
      <c r="C64" s="20" t="s">
        <v>78</v>
      </c>
      <c r="D64" s="47">
        <v>0</v>
      </c>
      <c r="E64" s="47">
        <v>475841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475841</v>
      </c>
      <c r="O64" s="48">
        <f t="shared" si="7"/>
        <v>1.6728870107543514</v>
      </c>
      <c r="P64" s="9"/>
    </row>
    <row r="65" spans="1:16">
      <c r="A65" s="12"/>
      <c r="B65" s="25">
        <v>342.5</v>
      </c>
      <c r="C65" s="20" t="s">
        <v>153</v>
      </c>
      <c r="D65" s="47">
        <v>0</v>
      </c>
      <c r="E65" s="47">
        <v>4471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4471</v>
      </c>
      <c r="O65" s="48">
        <f t="shared" si="7"/>
        <v>1.5718439195199038E-2</v>
      </c>
      <c r="P65" s="9"/>
    </row>
    <row r="66" spans="1:16">
      <c r="A66" s="12"/>
      <c r="B66" s="25">
        <v>342.6</v>
      </c>
      <c r="C66" s="20" t="s">
        <v>79</v>
      </c>
      <c r="D66" s="47">
        <v>0</v>
      </c>
      <c r="E66" s="47">
        <v>9963748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9963748</v>
      </c>
      <c r="O66" s="48">
        <f t="shared" si="7"/>
        <v>35.028979444036239</v>
      </c>
      <c r="P66" s="9"/>
    </row>
    <row r="67" spans="1:16">
      <c r="A67" s="12"/>
      <c r="B67" s="25">
        <v>342.9</v>
      </c>
      <c r="C67" s="20" t="s">
        <v>80</v>
      </c>
      <c r="D67" s="47">
        <v>250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250</v>
      </c>
      <c r="O67" s="48">
        <f t="shared" si="7"/>
        <v>8.7891071321846551E-4</v>
      </c>
      <c r="P67" s="9"/>
    </row>
    <row r="68" spans="1:16">
      <c r="A68" s="12"/>
      <c r="B68" s="25">
        <v>343.4</v>
      </c>
      <c r="C68" s="20" t="s">
        <v>81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7122426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7122426</v>
      </c>
      <c r="O68" s="48">
        <f t="shared" si="7"/>
        <v>25.039906062022972</v>
      </c>
      <c r="P68" s="9"/>
    </row>
    <row r="69" spans="1:16">
      <c r="A69" s="12"/>
      <c r="B69" s="25">
        <v>343.6</v>
      </c>
      <c r="C69" s="20" t="s">
        <v>146</v>
      </c>
      <c r="D69" s="47">
        <v>0</v>
      </c>
      <c r="E69" s="47">
        <v>2288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2288</v>
      </c>
      <c r="O69" s="48">
        <f t="shared" ref="O69:O100" si="11">(N69/O$126)</f>
        <v>8.0437908473753976E-3</v>
      </c>
      <c r="P69" s="9"/>
    </row>
    <row r="70" spans="1:16">
      <c r="A70" s="12"/>
      <c r="B70" s="25">
        <v>343.9</v>
      </c>
      <c r="C70" s="20" t="s">
        <v>82</v>
      </c>
      <c r="D70" s="47">
        <v>1360</v>
      </c>
      <c r="E70" s="47">
        <v>142351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143711</v>
      </c>
      <c r="O70" s="48">
        <f t="shared" si="11"/>
        <v>0.50523655002935564</v>
      </c>
      <c r="P70" s="9"/>
    </row>
    <row r="71" spans="1:16">
      <c r="A71" s="12"/>
      <c r="B71" s="25">
        <v>344.5</v>
      </c>
      <c r="C71" s="20" t="s">
        <v>191</v>
      </c>
      <c r="D71" s="47">
        <v>191247</v>
      </c>
      <c r="E71" s="47">
        <v>78461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269708</v>
      </c>
      <c r="O71" s="48">
        <f t="shared" si="11"/>
        <v>0.94819700256290362</v>
      </c>
      <c r="P71" s="9"/>
    </row>
    <row r="72" spans="1:16">
      <c r="A72" s="12"/>
      <c r="B72" s="25">
        <v>344.9</v>
      </c>
      <c r="C72" s="20" t="s">
        <v>192</v>
      </c>
      <c r="D72" s="47">
        <v>0</v>
      </c>
      <c r="E72" s="47">
        <v>121230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121230</v>
      </c>
      <c r="O72" s="48">
        <f t="shared" si="11"/>
        <v>0.42620138305389832</v>
      </c>
      <c r="P72" s="9"/>
    </row>
    <row r="73" spans="1:16">
      <c r="A73" s="12"/>
      <c r="B73" s="25">
        <v>345.1</v>
      </c>
      <c r="C73" s="20" t="s">
        <v>85</v>
      </c>
      <c r="D73" s="47">
        <v>0</v>
      </c>
      <c r="E73" s="47">
        <v>284588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83961</v>
      </c>
      <c r="N73" s="47">
        <f t="shared" si="10"/>
        <v>368549</v>
      </c>
      <c r="O73" s="48">
        <f t="shared" si="11"/>
        <v>1.2956866577838091</v>
      </c>
      <c r="P73" s="9"/>
    </row>
    <row r="74" spans="1:16">
      <c r="A74" s="12"/>
      <c r="B74" s="25">
        <v>347.1</v>
      </c>
      <c r="C74" s="20" t="s">
        <v>86</v>
      </c>
      <c r="D74" s="47">
        <v>141011</v>
      </c>
      <c r="E74" s="47">
        <v>196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141207</v>
      </c>
      <c r="O74" s="48">
        <f t="shared" si="11"/>
        <v>0.49643338032575945</v>
      </c>
      <c r="P74" s="9"/>
    </row>
    <row r="75" spans="1:16">
      <c r="A75" s="12"/>
      <c r="B75" s="25">
        <v>347.2</v>
      </c>
      <c r="C75" s="20" t="s">
        <v>87</v>
      </c>
      <c r="D75" s="47">
        <v>0</v>
      </c>
      <c r="E75" s="47">
        <v>50451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50451</v>
      </c>
      <c r="O75" s="48">
        <f t="shared" si="11"/>
        <v>0.17736769757033921</v>
      </c>
      <c r="P75" s="9"/>
    </row>
    <row r="76" spans="1:16">
      <c r="A76" s="12"/>
      <c r="B76" s="25">
        <v>348.12</v>
      </c>
      <c r="C76" s="20" t="s">
        <v>193</v>
      </c>
      <c r="D76" s="47">
        <v>0</v>
      </c>
      <c r="E76" s="47">
        <v>135018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93" si="12">SUM(D76:M76)</f>
        <v>135018</v>
      </c>
      <c r="O76" s="48">
        <f t="shared" si="11"/>
        <v>0.47467506670932313</v>
      </c>
      <c r="P76" s="9"/>
    </row>
    <row r="77" spans="1:16">
      <c r="A77" s="12"/>
      <c r="B77" s="25">
        <v>348.13</v>
      </c>
      <c r="C77" s="20" t="s">
        <v>194</v>
      </c>
      <c r="D77" s="47">
        <v>0</v>
      </c>
      <c r="E77" s="47">
        <v>63835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63835</v>
      </c>
      <c r="O77" s="48">
        <f t="shared" si="11"/>
        <v>0.22442106151320299</v>
      </c>
      <c r="P77" s="9"/>
    </row>
    <row r="78" spans="1:16">
      <c r="A78" s="12"/>
      <c r="B78" s="25">
        <v>348.14</v>
      </c>
      <c r="C78" s="20" t="s">
        <v>232</v>
      </c>
      <c r="D78" s="47">
        <v>0</v>
      </c>
      <c r="E78" s="47">
        <v>81063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81063</v>
      </c>
      <c r="O78" s="48">
        <f t="shared" si="11"/>
        <v>0.28498855658251387</v>
      </c>
      <c r="P78" s="9"/>
    </row>
    <row r="79" spans="1:16">
      <c r="A79" s="12"/>
      <c r="B79" s="25">
        <v>348.22</v>
      </c>
      <c r="C79" s="20" t="s">
        <v>195</v>
      </c>
      <c r="D79" s="47">
        <v>0</v>
      </c>
      <c r="E79" s="47">
        <v>112034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112034</v>
      </c>
      <c r="O79" s="48">
        <f t="shared" si="11"/>
        <v>0.39387153137887027</v>
      </c>
      <c r="P79" s="9"/>
    </row>
    <row r="80" spans="1:16">
      <c r="A80" s="12"/>
      <c r="B80" s="25">
        <v>348.23</v>
      </c>
      <c r="C80" s="20" t="s">
        <v>196</v>
      </c>
      <c r="D80" s="47">
        <v>0</v>
      </c>
      <c r="E80" s="47">
        <v>158109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158109</v>
      </c>
      <c r="O80" s="48">
        <f t="shared" si="11"/>
        <v>0.55585477582503351</v>
      </c>
      <c r="P80" s="9"/>
    </row>
    <row r="81" spans="1:16">
      <c r="A81" s="12"/>
      <c r="B81" s="25">
        <v>348.24</v>
      </c>
      <c r="C81" s="20" t="s">
        <v>197</v>
      </c>
      <c r="D81" s="47">
        <v>0</v>
      </c>
      <c r="E81" s="47">
        <v>230157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230157</v>
      </c>
      <c r="O81" s="48">
        <f t="shared" si="11"/>
        <v>0.80914981208888948</v>
      </c>
      <c r="P81" s="9"/>
    </row>
    <row r="82" spans="1:16">
      <c r="A82" s="12"/>
      <c r="B82" s="25">
        <v>348.31</v>
      </c>
      <c r="C82" s="20" t="s">
        <v>198</v>
      </c>
      <c r="D82" s="47">
        <v>0</v>
      </c>
      <c r="E82" s="47">
        <v>1092648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1092648</v>
      </c>
      <c r="O82" s="48">
        <f t="shared" si="11"/>
        <v>3.8413601319069199</v>
      </c>
      <c r="P82" s="9"/>
    </row>
    <row r="83" spans="1:16">
      <c r="A83" s="12"/>
      <c r="B83" s="25">
        <v>348.32</v>
      </c>
      <c r="C83" s="20" t="s">
        <v>199</v>
      </c>
      <c r="D83" s="47">
        <v>0</v>
      </c>
      <c r="E83" s="47">
        <v>4343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4343</v>
      </c>
      <c r="O83" s="48">
        <f t="shared" si="11"/>
        <v>1.5268436910031184E-2</v>
      </c>
      <c r="P83" s="9"/>
    </row>
    <row r="84" spans="1:16">
      <c r="A84" s="12"/>
      <c r="B84" s="25">
        <v>348.41</v>
      </c>
      <c r="C84" s="20" t="s">
        <v>200</v>
      </c>
      <c r="D84" s="47">
        <v>0</v>
      </c>
      <c r="E84" s="47">
        <v>654040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654040</v>
      </c>
      <c r="O84" s="48">
        <f t="shared" si="11"/>
        <v>2.2993710514936208</v>
      </c>
      <c r="P84" s="9"/>
    </row>
    <row r="85" spans="1:16">
      <c r="A85" s="12"/>
      <c r="B85" s="25">
        <v>348.42</v>
      </c>
      <c r="C85" s="20" t="s">
        <v>201</v>
      </c>
      <c r="D85" s="47">
        <v>0</v>
      </c>
      <c r="E85" s="47">
        <v>231007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231007</v>
      </c>
      <c r="O85" s="48">
        <f t="shared" si="11"/>
        <v>0.81213810851383228</v>
      </c>
      <c r="P85" s="9"/>
    </row>
    <row r="86" spans="1:16">
      <c r="A86" s="12"/>
      <c r="B86" s="25">
        <v>348.48</v>
      </c>
      <c r="C86" s="20" t="s">
        <v>202</v>
      </c>
      <c r="D86" s="47">
        <v>0</v>
      </c>
      <c r="E86" s="47">
        <v>30362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30362</v>
      </c>
      <c r="O86" s="48">
        <f t="shared" si="11"/>
        <v>0.10674194829895621</v>
      </c>
      <c r="P86" s="9"/>
    </row>
    <row r="87" spans="1:16">
      <c r="A87" s="12"/>
      <c r="B87" s="25">
        <v>348.51</v>
      </c>
      <c r="C87" s="20" t="s">
        <v>203</v>
      </c>
      <c r="D87" s="47">
        <v>0</v>
      </c>
      <c r="E87" s="47">
        <v>2475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2475</v>
      </c>
      <c r="O87" s="48">
        <f t="shared" si="11"/>
        <v>8.701216060862809E-3</v>
      </c>
      <c r="P87" s="9"/>
    </row>
    <row r="88" spans="1:16">
      <c r="A88" s="12"/>
      <c r="B88" s="25">
        <v>348.52</v>
      </c>
      <c r="C88" s="20" t="s">
        <v>204</v>
      </c>
      <c r="D88" s="47">
        <v>0</v>
      </c>
      <c r="E88" s="47">
        <v>223124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223124</v>
      </c>
      <c r="O88" s="48">
        <f t="shared" si="11"/>
        <v>0.78442429590462759</v>
      </c>
      <c r="P88" s="9"/>
    </row>
    <row r="89" spans="1:16">
      <c r="A89" s="12"/>
      <c r="B89" s="25">
        <v>348.53</v>
      </c>
      <c r="C89" s="20" t="s">
        <v>205</v>
      </c>
      <c r="D89" s="47">
        <v>0</v>
      </c>
      <c r="E89" s="47">
        <v>1171207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1171207</v>
      </c>
      <c r="O89" s="48">
        <f t="shared" si="11"/>
        <v>4.1175455187858372</v>
      </c>
      <c r="P89" s="9"/>
    </row>
    <row r="90" spans="1:16">
      <c r="A90" s="12"/>
      <c r="B90" s="25">
        <v>348.54</v>
      </c>
      <c r="C90" s="20" t="s">
        <v>206</v>
      </c>
      <c r="D90" s="47">
        <v>0</v>
      </c>
      <c r="E90" s="47">
        <v>739653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739653</v>
      </c>
      <c r="O90" s="48">
        <f t="shared" si="11"/>
        <v>2.600355783056711</v>
      </c>
      <c r="P90" s="9"/>
    </row>
    <row r="91" spans="1:16">
      <c r="A91" s="12"/>
      <c r="B91" s="25">
        <v>348.62</v>
      </c>
      <c r="C91" s="20" t="s">
        <v>207</v>
      </c>
      <c r="D91" s="47">
        <v>0</v>
      </c>
      <c r="E91" s="47">
        <v>6664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6664</v>
      </c>
      <c r="O91" s="48">
        <f t="shared" si="11"/>
        <v>2.3428243971551417E-2</v>
      </c>
      <c r="P91" s="9"/>
    </row>
    <row r="92" spans="1:16">
      <c r="A92" s="12"/>
      <c r="B92" s="25">
        <v>348.71</v>
      </c>
      <c r="C92" s="20" t="s">
        <v>209</v>
      </c>
      <c r="D92" s="47">
        <v>0</v>
      </c>
      <c r="E92" s="47">
        <v>160071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160071</v>
      </c>
      <c r="O92" s="48">
        <f t="shared" si="11"/>
        <v>0.56275246710237203</v>
      </c>
      <c r="P92" s="9"/>
    </row>
    <row r="93" spans="1:16">
      <c r="A93" s="12"/>
      <c r="B93" s="25">
        <v>348.72</v>
      </c>
      <c r="C93" s="20" t="s">
        <v>210</v>
      </c>
      <c r="D93" s="47">
        <v>0</v>
      </c>
      <c r="E93" s="47">
        <v>32592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32592</v>
      </c>
      <c r="O93" s="48">
        <f t="shared" si="11"/>
        <v>0.11458183186086492</v>
      </c>
      <c r="P93" s="9"/>
    </row>
    <row r="94" spans="1:16">
      <c r="A94" s="12"/>
      <c r="B94" s="25">
        <v>348.85</v>
      </c>
      <c r="C94" s="20" t="s">
        <v>212</v>
      </c>
      <c r="D94" s="47">
        <v>0</v>
      </c>
      <c r="E94" s="47">
        <v>8409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8409</v>
      </c>
      <c r="O94" s="48">
        <f t="shared" si="11"/>
        <v>2.9563040749816309E-2</v>
      </c>
      <c r="P94" s="9"/>
    </row>
    <row r="95" spans="1:16">
      <c r="A95" s="12"/>
      <c r="B95" s="25">
        <v>348.86</v>
      </c>
      <c r="C95" s="20" t="s">
        <v>213</v>
      </c>
      <c r="D95" s="47">
        <v>0</v>
      </c>
      <c r="E95" s="47">
        <v>434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434</v>
      </c>
      <c r="O95" s="48">
        <f t="shared" si="11"/>
        <v>1.5257889981472562E-3</v>
      </c>
      <c r="P95" s="9"/>
    </row>
    <row r="96" spans="1:16">
      <c r="A96" s="12"/>
      <c r="B96" s="25">
        <v>348.92099999999999</v>
      </c>
      <c r="C96" s="20" t="s">
        <v>214</v>
      </c>
      <c r="D96" s="47">
        <v>0</v>
      </c>
      <c r="E96" s="47">
        <v>56076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56076</v>
      </c>
      <c r="O96" s="48">
        <f t="shared" si="11"/>
        <v>0.19714318861775471</v>
      </c>
      <c r="P96" s="9"/>
    </row>
    <row r="97" spans="1:16">
      <c r="A97" s="12"/>
      <c r="B97" s="25">
        <v>348.92200000000003</v>
      </c>
      <c r="C97" s="20" t="s">
        <v>215</v>
      </c>
      <c r="D97" s="47">
        <v>0</v>
      </c>
      <c r="E97" s="47">
        <v>56077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56077</v>
      </c>
      <c r="O97" s="48">
        <f t="shared" si="11"/>
        <v>0.19714670426060757</v>
      </c>
      <c r="P97" s="9"/>
    </row>
    <row r="98" spans="1:16">
      <c r="A98" s="12"/>
      <c r="B98" s="25">
        <v>348.923</v>
      </c>
      <c r="C98" s="20" t="s">
        <v>216</v>
      </c>
      <c r="D98" s="47">
        <v>0</v>
      </c>
      <c r="E98" s="47">
        <v>56077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56077</v>
      </c>
      <c r="O98" s="48">
        <f t="shared" si="11"/>
        <v>0.19714670426060757</v>
      </c>
      <c r="P98" s="9"/>
    </row>
    <row r="99" spans="1:16">
      <c r="A99" s="12"/>
      <c r="B99" s="25">
        <v>348.92399999999998</v>
      </c>
      <c r="C99" s="20" t="s">
        <v>217</v>
      </c>
      <c r="D99" s="47">
        <v>0</v>
      </c>
      <c r="E99" s="47">
        <v>56077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56077</v>
      </c>
      <c r="O99" s="48">
        <f t="shared" si="11"/>
        <v>0.19714670426060757</v>
      </c>
      <c r="P99" s="9"/>
    </row>
    <row r="100" spans="1:16">
      <c r="A100" s="12"/>
      <c r="B100" s="25">
        <v>348.93</v>
      </c>
      <c r="C100" s="20" t="s">
        <v>218</v>
      </c>
      <c r="D100" s="47">
        <v>936585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936585</v>
      </c>
      <c r="O100" s="48">
        <f t="shared" si="11"/>
        <v>3.2926983613588661</v>
      </c>
      <c r="P100" s="9"/>
    </row>
    <row r="101" spans="1:16">
      <c r="A101" s="12"/>
      <c r="B101" s="25">
        <v>348.93099999999998</v>
      </c>
      <c r="C101" s="20" t="s">
        <v>219</v>
      </c>
      <c r="D101" s="47">
        <v>0</v>
      </c>
      <c r="E101" s="47">
        <v>104500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104500</v>
      </c>
      <c r="O101" s="48">
        <f t="shared" ref="O101:O124" si="13">(N101/O$126)</f>
        <v>0.36738467812531861</v>
      </c>
      <c r="P101" s="9"/>
    </row>
    <row r="102" spans="1:16">
      <c r="A102" s="12"/>
      <c r="B102" s="25">
        <v>348.99</v>
      </c>
      <c r="C102" s="20" t="s">
        <v>220</v>
      </c>
      <c r="D102" s="47">
        <v>9300</v>
      </c>
      <c r="E102" s="47">
        <v>154171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163471</v>
      </c>
      <c r="O102" s="48">
        <f t="shared" si="13"/>
        <v>0.57470565280214314</v>
      </c>
      <c r="P102" s="9"/>
    </row>
    <row r="103" spans="1:16">
      <c r="A103" s="12"/>
      <c r="B103" s="25">
        <v>349</v>
      </c>
      <c r="C103" s="20" t="s">
        <v>1</v>
      </c>
      <c r="D103" s="47">
        <v>15650</v>
      </c>
      <c r="E103" s="47">
        <v>2024362</v>
      </c>
      <c r="F103" s="47">
        <v>0</v>
      </c>
      <c r="G103" s="47">
        <v>294770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2334782</v>
      </c>
      <c r="O103" s="48">
        <f t="shared" si="13"/>
        <v>8.2082596513185422</v>
      </c>
      <c r="P103" s="9"/>
    </row>
    <row r="104" spans="1:16" ht="15.75">
      <c r="A104" s="29" t="s">
        <v>66</v>
      </c>
      <c r="B104" s="30"/>
      <c r="C104" s="31"/>
      <c r="D104" s="32">
        <f t="shared" ref="D104:M104" si="14">SUM(D105:D110)</f>
        <v>0</v>
      </c>
      <c r="E104" s="32">
        <f t="shared" si="14"/>
        <v>1029294</v>
      </c>
      <c r="F104" s="32">
        <f t="shared" si="14"/>
        <v>0</v>
      </c>
      <c r="G104" s="32">
        <f t="shared" si="14"/>
        <v>0</v>
      </c>
      <c r="H104" s="32">
        <f t="shared" si="14"/>
        <v>0</v>
      </c>
      <c r="I104" s="32">
        <f t="shared" si="14"/>
        <v>0</v>
      </c>
      <c r="J104" s="32">
        <f t="shared" si="14"/>
        <v>0</v>
      </c>
      <c r="K104" s="32">
        <f t="shared" si="14"/>
        <v>0</v>
      </c>
      <c r="L104" s="32">
        <f t="shared" si="14"/>
        <v>0</v>
      </c>
      <c r="M104" s="32">
        <f t="shared" si="14"/>
        <v>0</v>
      </c>
      <c r="N104" s="32">
        <f t="shared" ref="N104:N112" si="15">SUM(D104:M104)</f>
        <v>1029294</v>
      </c>
      <c r="O104" s="46">
        <f t="shared" si="13"/>
        <v>3.6186300946059493</v>
      </c>
      <c r="P104" s="10"/>
    </row>
    <row r="105" spans="1:16">
      <c r="A105" s="13"/>
      <c r="B105" s="40">
        <v>351.1</v>
      </c>
      <c r="C105" s="21" t="s">
        <v>113</v>
      </c>
      <c r="D105" s="47">
        <v>0</v>
      </c>
      <c r="E105" s="47">
        <v>117272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117272</v>
      </c>
      <c r="O105" s="48">
        <f t="shared" si="13"/>
        <v>0.41228646864222357</v>
      </c>
      <c r="P105" s="9"/>
    </row>
    <row r="106" spans="1:16">
      <c r="A106" s="13"/>
      <c r="B106" s="40">
        <v>351.3</v>
      </c>
      <c r="C106" s="21" t="s">
        <v>117</v>
      </c>
      <c r="D106" s="47">
        <v>0</v>
      </c>
      <c r="E106" s="47">
        <v>300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300</v>
      </c>
      <c r="O106" s="48">
        <f t="shared" si="13"/>
        <v>1.0546928558621586E-3</v>
      </c>
      <c r="P106" s="9"/>
    </row>
    <row r="107" spans="1:16">
      <c r="A107" s="13"/>
      <c r="B107" s="40">
        <v>351.7</v>
      </c>
      <c r="C107" s="21" t="s">
        <v>221</v>
      </c>
      <c r="D107" s="47">
        <v>0</v>
      </c>
      <c r="E107" s="47">
        <v>246277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246277</v>
      </c>
      <c r="O107" s="48">
        <f t="shared" si="13"/>
        <v>0.86582197487721613</v>
      </c>
      <c r="P107" s="9"/>
    </row>
    <row r="108" spans="1:16">
      <c r="A108" s="13"/>
      <c r="B108" s="40">
        <v>351.8</v>
      </c>
      <c r="C108" s="21" t="s">
        <v>222</v>
      </c>
      <c r="D108" s="47">
        <v>0</v>
      </c>
      <c r="E108" s="47">
        <v>235631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235631</v>
      </c>
      <c r="O108" s="48">
        <f t="shared" si="13"/>
        <v>0.82839444106552107</v>
      </c>
      <c r="P108" s="9"/>
    </row>
    <row r="109" spans="1:16">
      <c r="A109" s="13"/>
      <c r="B109" s="40">
        <v>354</v>
      </c>
      <c r="C109" s="21" t="s">
        <v>118</v>
      </c>
      <c r="D109" s="47">
        <v>0</v>
      </c>
      <c r="E109" s="47">
        <v>89321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89321</v>
      </c>
      <c r="O109" s="48">
        <f t="shared" si="13"/>
        <v>0.31402073526154622</v>
      </c>
      <c r="P109" s="9"/>
    </row>
    <row r="110" spans="1:16">
      <c r="A110" s="13"/>
      <c r="B110" s="40">
        <v>359</v>
      </c>
      <c r="C110" s="21" t="s">
        <v>119</v>
      </c>
      <c r="D110" s="47">
        <v>0</v>
      </c>
      <c r="E110" s="47">
        <v>340493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340493</v>
      </c>
      <c r="O110" s="48">
        <f t="shared" si="13"/>
        <v>1.19705178190358</v>
      </c>
      <c r="P110" s="9"/>
    </row>
    <row r="111" spans="1:16" ht="15.75">
      <c r="A111" s="29" t="s">
        <v>5</v>
      </c>
      <c r="B111" s="30"/>
      <c r="C111" s="31"/>
      <c r="D111" s="32">
        <f t="shared" ref="D111:M111" si="16">SUM(D112:D119)</f>
        <v>1639636</v>
      </c>
      <c r="E111" s="32">
        <f t="shared" si="16"/>
        <v>3268144</v>
      </c>
      <c r="F111" s="32">
        <f t="shared" si="16"/>
        <v>0</v>
      </c>
      <c r="G111" s="32">
        <f t="shared" si="16"/>
        <v>555652</v>
      </c>
      <c r="H111" s="32">
        <f t="shared" si="16"/>
        <v>0</v>
      </c>
      <c r="I111" s="32">
        <f t="shared" si="16"/>
        <v>269768</v>
      </c>
      <c r="J111" s="32">
        <f t="shared" si="16"/>
        <v>136299</v>
      </c>
      <c r="K111" s="32">
        <f t="shared" si="16"/>
        <v>0</v>
      </c>
      <c r="L111" s="32">
        <f t="shared" si="16"/>
        <v>0</v>
      </c>
      <c r="M111" s="32">
        <f t="shared" si="16"/>
        <v>6691</v>
      </c>
      <c r="N111" s="32">
        <f t="shared" si="15"/>
        <v>5876190</v>
      </c>
      <c r="O111" s="46">
        <f t="shared" si="13"/>
        <v>20.65858537562886</v>
      </c>
      <c r="P111" s="10"/>
    </row>
    <row r="112" spans="1:16">
      <c r="A112" s="12"/>
      <c r="B112" s="25">
        <v>361.1</v>
      </c>
      <c r="C112" s="20" t="s">
        <v>121</v>
      </c>
      <c r="D112" s="47">
        <v>604282</v>
      </c>
      <c r="E112" s="47">
        <v>581554</v>
      </c>
      <c r="F112" s="47">
        <v>0</v>
      </c>
      <c r="G112" s="47">
        <v>491859</v>
      </c>
      <c r="H112" s="47">
        <v>0</v>
      </c>
      <c r="I112" s="47">
        <v>204109</v>
      </c>
      <c r="J112" s="47">
        <v>51977</v>
      </c>
      <c r="K112" s="47">
        <v>0</v>
      </c>
      <c r="L112" s="47">
        <v>0</v>
      </c>
      <c r="M112" s="47">
        <v>6691</v>
      </c>
      <c r="N112" s="47">
        <f t="shared" si="15"/>
        <v>1940472</v>
      </c>
      <c r="O112" s="48">
        <f t="shared" si="13"/>
        <v>6.8220065180018494</v>
      </c>
      <c r="P112" s="9"/>
    </row>
    <row r="113" spans="1:119">
      <c r="A113" s="12"/>
      <c r="B113" s="25">
        <v>361.3</v>
      </c>
      <c r="C113" s="20" t="s">
        <v>122</v>
      </c>
      <c r="D113" s="47">
        <v>48405</v>
      </c>
      <c r="E113" s="47">
        <v>96246</v>
      </c>
      <c r="F113" s="47">
        <v>0</v>
      </c>
      <c r="G113" s="47">
        <v>63793</v>
      </c>
      <c r="H113" s="47">
        <v>0</v>
      </c>
      <c r="I113" s="47">
        <v>-19347</v>
      </c>
      <c r="J113" s="47">
        <v>9523</v>
      </c>
      <c r="K113" s="47">
        <v>0</v>
      </c>
      <c r="L113" s="47">
        <v>0</v>
      </c>
      <c r="M113" s="47">
        <v>0</v>
      </c>
      <c r="N113" s="47">
        <f t="shared" ref="N113:N119" si="17">SUM(D113:M113)</f>
        <v>198620</v>
      </c>
      <c r="O113" s="48">
        <f t="shared" si="13"/>
        <v>0.69827698343780653</v>
      </c>
      <c r="P113" s="9"/>
    </row>
    <row r="114" spans="1:119">
      <c r="A114" s="12"/>
      <c r="B114" s="25">
        <v>362</v>
      </c>
      <c r="C114" s="20" t="s">
        <v>123</v>
      </c>
      <c r="D114" s="47">
        <v>3968</v>
      </c>
      <c r="E114" s="47">
        <v>1666114</v>
      </c>
      <c r="F114" s="47">
        <v>0</v>
      </c>
      <c r="G114" s="47">
        <v>0</v>
      </c>
      <c r="H114" s="47">
        <v>0</v>
      </c>
      <c r="I114" s="47">
        <v>15006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1685088</v>
      </c>
      <c r="O114" s="48">
        <f t="shared" si="13"/>
        <v>5.924167583663511</v>
      </c>
      <c r="P114" s="9"/>
    </row>
    <row r="115" spans="1:119">
      <c r="A115" s="12"/>
      <c r="B115" s="25">
        <v>364</v>
      </c>
      <c r="C115" s="20" t="s">
        <v>223</v>
      </c>
      <c r="D115" s="47">
        <v>41415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41415</v>
      </c>
      <c r="O115" s="48">
        <f t="shared" si="13"/>
        <v>0.145600348751771</v>
      </c>
      <c r="P115" s="9"/>
    </row>
    <row r="116" spans="1:119">
      <c r="A116" s="12"/>
      <c r="B116" s="25">
        <v>365</v>
      </c>
      <c r="C116" s="20" t="s">
        <v>224</v>
      </c>
      <c r="D116" s="47">
        <v>38078</v>
      </c>
      <c r="E116" s="47">
        <v>314414</v>
      </c>
      <c r="F116" s="47">
        <v>0</v>
      </c>
      <c r="G116" s="47">
        <v>0</v>
      </c>
      <c r="H116" s="47">
        <v>0</v>
      </c>
      <c r="I116" s="47">
        <v>70000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422492</v>
      </c>
      <c r="O116" s="48">
        <f t="shared" si="13"/>
        <v>1.4853309801963839</v>
      </c>
      <c r="P116" s="9"/>
    </row>
    <row r="117" spans="1:119">
      <c r="A117" s="12"/>
      <c r="B117" s="25">
        <v>366</v>
      </c>
      <c r="C117" s="20" t="s">
        <v>126</v>
      </c>
      <c r="D117" s="47">
        <v>0</v>
      </c>
      <c r="E117" s="47">
        <v>407500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407500</v>
      </c>
      <c r="O117" s="48">
        <f t="shared" si="13"/>
        <v>1.4326244625460989</v>
      </c>
      <c r="P117" s="9"/>
    </row>
    <row r="118" spans="1:119">
      <c r="A118" s="12"/>
      <c r="B118" s="25">
        <v>369.3</v>
      </c>
      <c r="C118" s="20" t="s">
        <v>173</v>
      </c>
      <c r="D118" s="47">
        <v>760717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3683</v>
      </c>
      <c r="K118" s="47">
        <v>0</v>
      </c>
      <c r="L118" s="47">
        <v>0</v>
      </c>
      <c r="M118" s="47">
        <v>0</v>
      </c>
      <c r="N118" s="47">
        <f t="shared" si="17"/>
        <v>764400</v>
      </c>
      <c r="O118" s="48">
        <f t="shared" si="13"/>
        <v>2.6873573967367803</v>
      </c>
      <c r="P118" s="9"/>
    </row>
    <row r="119" spans="1:119">
      <c r="A119" s="12"/>
      <c r="B119" s="25">
        <v>369.9</v>
      </c>
      <c r="C119" s="20" t="s">
        <v>127</v>
      </c>
      <c r="D119" s="47">
        <v>142771</v>
      </c>
      <c r="E119" s="47">
        <v>202316</v>
      </c>
      <c r="F119" s="47">
        <v>0</v>
      </c>
      <c r="G119" s="47">
        <v>0</v>
      </c>
      <c r="H119" s="47">
        <v>0</v>
      </c>
      <c r="I119" s="47">
        <v>0</v>
      </c>
      <c r="J119" s="47">
        <v>71116</v>
      </c>
      <c r="K119" s="47">
        <v>0</v>
      </c>
      <c r="L119" s="47">
        <v>0</v>
      </c>
      <c r="M119" s="47">
        <v>0</v>
      </c>
      <c r="N119" s="47">
        <f t="shared" si="17"/>
        <v>416203</v>
      </c>
      <c r="O119" s="48">
        <f t="shared" si="13"/>
        <v>1.4632211022946602</v>
      </c>
      <c r="P119" s="9"/>
    </row>
    <row r="120" spans="1:119" ht="15.75">
      <c r="A120" s="29" t="s">
        <v>67</v>
      </c>
      <c r="B120" s="30"/>
      <c r="C120" s="31"/>
      <c r="D120" s="32">
        <f t="shared" ref="D120:M120" si="18">SUM(D121:D123)</f>
        <v>69836766</v>
      </c>
      <c r="E120" s="32">
        <f t="shared" si="18"/>
        <v>12780463</v>
      </c>
      <c r="F120" s="32">
        <f t="shared" si="18"/>
        <v>22257181</v>
      </c>
      <c r="G120" s="32">
        <f t="shared" si="18"/>
        <v>3829489</v>
      </c>
      <c r="H120" s="32">
        <f t="shared" si="18"/>
        <v>0</v>
      </c>
      <c r="I120" s="32">
        <f t="shared" si="18"/>
        <v>466822</v>
      </c>
      <c r="J120" s="32">
        <f t="shared" si="18"/>
        <v>0</v>
      </c>
      <c r="K120" s="32">
        <f t="shared" si="18"/>
        <v>0</v>
      </c>
      <c r="L120" s="32">
        <f t="shared" si="18"/>
        <v>0</v>
      </c>
      <c r="M120" s="32">
        <f t="shared" si="18"/>
        <v>0</v>
      </c>
      <c r="N120" s="32">
        <f>SUM(D120:M120)</f>
        <v>109170721</v>
      </c>
      <c r="O120" s="46">
        <f t="shared" si="13"/>
        <v>383.80526502673644</v>
      </c>
      <c r="P120" s="9"/>
    </row>
    <row r="121" spans="1:119">
      <c r="A121" s="12"/>
      <c r="B121" s="25">
        <v>381</v>
      </c>
      <c r="C121" s="20" t="s">
        <v>128</v>
      </c>
      <c r="D121" s="47">
        <v>69690150</v>
      </c>
      <c r="E121" s="47">
        <v>12780463</v>
      </c>
      <c r="F121" s="47">
        <v>8565181</v>
      </c>
      <c r="G121" s="47">
        <v>3829489</v>
      </c>
      <c r="H121" s="47">
        <v>0</v>
      </c>
      <c r="I121" s="47">
        <v>466822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95332105</v>
      </c>
      <c r="O121" s="48">
        <f t="shared" si="13"/>
        <v>335.15363359267059</v>
      </c>
      <c r="P121" s="9"/>
    </row>
    <row r="122" spans="1:119">
      <c r="A122" s="12"/>
      <c r="B122" s="25">
        <v>383</v>
      </c>
      <c r="C122" s="20" t="s">
        <v>155</v>
      </c>
      <c r="D122" s="47">
        <v>146616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146616</v>
      </c>
      <c r="O122" s="48">
        <f t="shared" si="13"/>
        <v>0.51544949251695416</v>
      </c>
      <c r="P122" s="9"/>
    </row>
    <row r="123" spans="1:119" ht="15.75" thickBot="1">
      <c r="A123" s="12"/>
      <c r="B123" s="25">
        <v>385</v>
      </c>
      <c r="C123" s="20" t="s">
        <v>225</v>
      </c>
      <c r="D123" s="47">
        <v>0</v>
      </c>
      <c r="E123" s="47">
        <v>0</v>
      </c>
      <c r="F123" s="47">
        <v>13692000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13692000</v>
      </c>
      <c r="O123" s="48">
        <f t="shared" si="13"/>
        <v>48.136181941548919</v>
      </c>
      <c r="P123" s="9"/>
    </row>
    <row r="124" spans="1:119" ht="16.5" thickBot="1">
      <c r="A124" s="14" t="s">
        <v>97</v>
      </c>
      <c r="B124" s="23"/>
      <c r="C124" s="22"/>
      <c r="D124" s="15">
        <f t="shared" ref="D124:M124" si="19">SUM(D5,D18,D24,D53,D104,D111,D120)</f>
        <v>146244657</v>
      </c>
      <c r="E124" s="15">
        <f t="shared" si="19"/>
        <v>154123517</v>
      </c>
      <c r="F124" s="15">
        <f t="shared" si="19"/>
        <v>22257181</v>
      </c>
      <c r="G124" s="15">
        <f t="shared" si="19"/>
        <v>8844379</v>
      </c>
      <c r="H124" s="15">
        <f t="shared" si="19"/>
        <v>0</v>
      </c>
      <c r="I124" s="15">
        <f t="shared" si="19"/>
        <v>9576463</v>
      </c>
      <c r="J124" s="15">
        <f t="shared" si="19"/>
        <v>6806530</v>
      </c>
      <c r="K124" s="15">
        <f t="shared" si="19"/>
        <v>0</v>
      </c>
      <c r="L124" s="15">
        <f t="shared" si="19"/>
        <v>0</v>
      </c>
      <c r="M124" s="15">
        <f t="shared" si="19"/>
        <v>99326</v>
      </c>
      <c r="N124" s="15">
        <f>SUM(D124:M124)</f>
        <v>347952053</v>
      </c>
      <c r="O124" s="38">
        <f t="shared" si="13"/>
        <v>1223.2751482722374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9" t="s">
        <v>238</v>
      </c>
      <c r="M126" s="49"/>
      <c r="N126" s="49"/>
      <c r="O126" s="44">
        <v>284443</v>
      </c>
    </row>
    <row r="127" spans="1:119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</row>
    <row r="128" spans="1:119" ht="15.75" customHeight="1" thickBot="1">
      <c r="A128" s="53" t="s">
        <v>158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2024-09-20T16:32:33Z</cp:lastPrinted>
  <dcterms:created xsi:type="dcterms:W3CDTF">2000-08-31T21:26:31Z</dcterms:created>
  <dcterms:modified xsi:type="dcterms:W3CDTF">2024-09-23T16:41:07Z</dcterms:modified>
</cp:coreProperties>
</file>