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'2005'!$A$1:$O$99</definedName>
    <definedName name="_xlnm.Print_Area" localSheetId="17">'2006'!$A$1:$O$86</definedName>
    <definedName name="_xlnm.Print_Area" localSheetId="16">'2007'!$A$1:$O$83</definedName>
    <definedName name="_xlnm.Print_Area" localSheetId="15">'2008'!$A$1:$O$86</definedName>
    <definedName name="_xlnm.Print_Area" localSheetId="14">'2009'!$A$1:$O$87</definedName>
    <definedName name="_xlnm.Print_Area" localSheetId="13">'2010'!$A$1:$O$88</definedName>
    <definedName name="_xlnm.Print_Area" localSheetId="12">'2011'!$A$1:$O$88</definedName>
    <definedName name="_xlnm.Print_Area" localSheetId="11">'2012'!$A$1:$O$88</definedName>
    <definedName name="_xlnm.Print_Area" localSheetId="10">'2013'!$A$1:$O$86</definedName>
    <definedName name="_xlnm.Print_Area" localSheetId="9">'2014'!$A$1:$O$86</definedName>
    <definedName name="_xlnm.Print_Area" localSheetId="8">'2015'!$A$1:$O$87</definedName>
    <definedName name="_xlnm.Print_Area" localSheetId="7">'2016'!$A$1:$O$86</definedName>
    <definedName name="_xlnm.Print_Area" localSheetId="6">'2017'!$A$1:$O$86</definedName>
    <definedName name="_xlnm.Print_Area" localSheetId="5">'2018'!$A$1:$O$84</definedName>
    <definedName name="_xlnm.Print_Area" localSheetId="4">'2019'!$A$1:$O$84</definedName>
    <definedName name="_xlnm.Print_Area" localSheetId="3">'2020'!$A$1:$O$87</definedName>
    <definedName name="_xlnm.Print_Area" localSheetId="2">'2021'!$A$1:$P$88</definedName>
    <definedName name="_xlnm.Print_Area" localSheetId="1">'2022'!$A$1:$P$87</definedName>
    <definedName name="_xlnm.Print_Area" localSheetId="0">'2023'!$A$1:$P$88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83" i="52" l="1"/>
  <c r="P83" i="52" s="1"/>
  <c r="O82" i="52"/>
  <c r="P82" i="52" s="1"/>
  <c r="O81" i="52"/>
  <c r="P81" i="52" s="1"/>
  <c r="O80" i="52"/>
  <c r="P80" i="52" s="1"/>
  <c r="O79" i="52"/>
  <c r="P79" i="52" s="1"/>
  <c r="O78" i="52"/>
  <c r="P78" i="52" s="1"/>
  <c r="O77" i="52"/>
  <c r="P77" i="52" s="1"/>
  <c r="O76" i="52"/>
  <c r="P76" i="52" s="1"/>
  <c r="O75" i="52"/>
  <c r="P75" i="52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N52" i="52"/>
  <c r="M52" i="52"/>
  <c r="L52" i="52"/>
  <c r="K52" i="52"/>
  <c r="J52" i="52"/>
  <c r="I52" i="52"/>
  <c r="H52" i="52"/>
  <c r="G52" i="52"/>
  <c r="F52" i="52"/>
  <c r="E52" i="52"/>
  <c r="D52" i="52"/>
  <c r="O51" i="52"/>
  <c r="P51" i="52" s="1"/>
  <c r="O50" i="52"/>
  <c r="P50" i="52" s="1"/>
  <c r="O49" i="52"/>
  <c r="P49" i="52" s="1"/>
  <c r="O48" i="52"/>
  <c r="P48" i="52" s="1"/>
  <c r="N47" i="52"/>
  <c r="M47" i="52"/>
  <c r="L47" i="52"/>
  <c r="K47" i="52"/>
  <c r="J47" i="52"/>
  <c r="I47" i="52"/>
  <c r="H47" i="52"/>
  <c r="G47" i="52"/>
  <c r="F47" i="52"/>
  <c r="E47" i="52"/>
  <c r="D47" i="52"/>
  <c r="O46" i="52"/>
  <c r="P46" i="52" s="1"/>
  <c r="O45" i="52"/>
  <c r="P45" i="52" s="1"/>
  <c r="O44" i="52"/>
  <c r="P44" i="52" s="1"/>
  <c r="N43" i="52"/>
  <c r="M43" i="52"/>
  <c r="L43" i="52"/>
  <c r="K43" i="52"/>
  <c r="J43" i="52"/>
  <c r="I43" i="52"/>
  <c r="H43" i="52"/>
  <c r="G43" i="52"/>
  <c r="F43" i="52"/>
  <c r="E43" i="52"/>
  <c r="D43" i="52"/>
  <c r="O42" i="52"/>
  <c r="P42" i="52" s="1"/>
  <c r="O41" i="52"/>
  <c r="P41" i="52" s="1"/>
  <c r="O40" i="52"/>
  <c r="P40" i="52" s="1"/>
  <c r="O39" i="52"/>
  <c r="P39" i="52" s="1"/>
  <c r="O38" i="52"/>
  <c r="P38" i="52" s="1"/>
  <c r="N37" i="52"/>
  <c r="M37" i="52"/>
  <c r="L37" i="52"/>
  <c r="K37" i="52"/>
  <c r="J37" i="52"/>
  <c r="I37" i="52"/>
  <c r="H37" i="52"/>
  <c r="G37" i="52"/>
  <c r="F37" i="52"/>
  <c r="E37" i="52"/>
  <c r="D37" i="52"/>
  <c r="O36" i="52"/>
  <c r="P36" i="52" s="1"/>
  <c r="O35" i="52"/>
  <c r="P35" i="52" s="1"/>
  <c r="O34" i="52"/>
  <c r="P34" i="52" s="1"/>
  <c r="O33" i="52"/>
  <c r="P33" i="52" s="1"/>
  <c r="N32" i="52"/>
  <c r="M32" i="52"/>
  <c r="L32" i="52"/>
  <c r="K32" i="52"/>
  <c r="J32" i="52"/>
  <c r="I32" i="52"/>
  <c r="H32" i="52"/>
  <c r="G32" i="52"/>
  <c r="F32" i="52"/>
  <c r="E32" i="52"/>
  <c r="D32" i="52"/>
  <c r="O31" i="52"/>
  <c r="P31" i="52" s="1"/>
  <c r="O30" i="52"/>
  <c r="P30" i="52" s="1"/>
  <c r="O29" i="52"/>
  <c r="P29" i="52" s="1"/>
  <c r="N28" i="52"/>
  <c r="M28" i="52"/>
  <c r="L28" i="52"/>
  <c r="K28" i="52"/>
  <c r="J28" i="52"/>
  <c r="I28" i="52"/>
  <c r="H28" i="52"/>
  <c r="G28" i="52"/>
  <c r="F28" i="52"/>
  <c r="E28" i="52"/>
  <c r="D28" i="52"/>
  <c r="O27" i="52"/>
  <c r="P27" i="52" s="1"/>
  <c r="O26" i="52"/>
  <c r="P26" i="52" s="1"/>
  <c r="O25" i="52"/>
  <c r="P25" i="52" s="1"/>
  <c r="O24" i="52"/>
  <c r="P24" i="52" s="1"/>
  <c r="N23" i="52"/>
  <c r="M23" i="52"/>
  <c r="L23" i="52"/>
  <c r="K23" i="52"/>
  <c r="J23" i="52"/>
  <c r="I23" i="52"/>
  <c r="H23" i="52"/>
  <c r="G23" i="52"/>
  <c r="F23" i="52"/>
  <c r="E23" i="52"/>
  <c r="D23" i="52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52" i="52" l="1"/>
  <c r="P52" i="52" s="1"/>
  <c r="O47" i="52"/>
  <c r="P47" i="52" s="1"/>
  <c r="O43" i="52"/>
  <c r="P43" i="52" s="1"/>
  <c r="O37" i="52"/>
  <c r="P37" i="52" s="1"/>
  <c r="O32" i="52"/>
  <c r="P32" i="52" s="1"/>
  <c r="O28" i="52"/>
  <c r="P28" i="52" s="1"/>
  <c r="O23" i="52"/>
  <c r="P23" i="52" s="1"/>
  <c r="J84" i="52"/>
  <c r="G84" i="52"/>
  <c r="L84" i="52"/>
  <c r="M84" i="52"/>
  <c r="E84" i="52"/>
  <c r="F84" i="52"/>
  <c r="O14" i="52"/>
  <c r="P14" i="52" s="1"/>
  <c r="H84" i="52"/>
  <c r="D84" i="52"/>
  <c r="O5" i="52"/>
  <c r="P5" i="52" s="1"/>
  <c r="I84" i="52"/>
  <c r="K84" i="52"/>
  <c r="N84" i="52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N51" i="51"/>
  <c r="M51" i="51"/>
  <c r="L51" i="51"/>
  <c r="K51" i="51"/>
  <c r="J51" i="51"/>
  <c r="I51" i="51"/>
  <c r="H51" i="51"/>
  <c r="G51" i="51"/>
  <c r="F51" i="51"/>
  <c r="E51" i="51"/>
  <c r="D51" i="51"/>
  <c r="O50" i="51"/>
  <c r="P50" i="51" s="1"/>
  <c r="O49" i="51"/>
  <c r="P49" i="51" s="1"/>
  <c r="O48" i="51"/>
  <c r="P48" i="51" s="1"/>
  <c r="O47" i="51"/>
  <c r="P47" i="51" s="1"/>
  <c r="N46" i="51"/>
  <c r="M46" i="51"/>
  <c r="L46" i="51"/>
  <c r="K46" i="51"/>
  <c r="J46" i="51"/>
  <c r="I46" i="51"/>
  <c r="H46" i="51"/>
  <c r="G46" i="51"/>
  <c r="F46" i="51"/>
  <c r="E46" i="51"/>
  <c r="D46" i="51"/>
  <c r="O45" i="51"/>
  <c r="P45" i="51" s="1"/>
  <c r="O44" i="51"/>
  <c r="P44" i="51" s="1"/>
  <c r="O43" i="51"/>
  <c r="P43" i="51" s="1"/>
  <c r="N42" i="51"/>
  <c r="M42" i="51"/>
  <c r="L42" i="51"/>
  <c r="K42" i="51"/>
  <c r="J42" i="51"/>
  <c r="I42" i="51"/>
  <c r="H42" i="51"/>
  <c r="G42" i="51"/>
  <c r="F42" i="51"/>
  <c r="E42" i="51"/>
  <c r="D42" i="51"/>
  <c r="O41" i="51"/>
  <c r="P41" i="51" s="1"/>
  <c r="O40" i="51"/>
  <c r="P40" i="51" s="1"/>
  <c r="O39" i="51"/>
  <c r="P39" i="51" s="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N32" i="51"/>
  <c r="M32" i="51"/>
  <c r="L32" i="51"/>
  <c r="K32" i="51"/>
  <c r="J32" i="51"/>
  <c r="I32" i="51"/>
  <c r="H32" i="51"/>
  <c r="G32" i="51"/>
  <c r="F32" i="51"/>
  <c r="E32" i="51"/>
  <c r="D32" i="51"/>
  <c r="O31" i="51"/>
  <c r="P31" i="51" s="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O25" i="51"/>
  <c r="P25" i="51" s="1"/>
  <c r="O24" i="51"/>
  <c r="P24" i="51" s="1"/>
  <c r="N23" i="51"/>
  <c r="M23" i="51"/>
  <c r="L23" i="51"/>
  <c r="K23" i="51"/>
  <c r="J23" i="51"/>
  <c r="I23" i="51"/>
  <c r="H23" i="51"/>
  <c r="G23" i="51"/>
  <c r="F23" i="51"/>
  <c r="E23" i="51"/>
  <c r="D23" i="5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84" i="52" l="1"/>
  <c r="P84" i="52" s="1"/>
  <c r="O51" i="51"/>
  <c r="P51" i="51" s="1"/>
  <c r="O46" i="51"/>
  <c r="P46" i="51" s="1"/>
  <c r="O42" i="51"/>
  <c r="P42" i="51" s="1"/>
  <c r="O36" i="51"/>
  <c r="P36" i="51" s="1"/>
  <c r="O32" i="51"/>
  <c r="P32" i="51" s="1"/>
  <c r="E83" i="51"/>
  <c r="O28" i="51"/>
  <c r="P28" i="51" s="1"/>
  <c r="M83" i="51"/>
  <c r="D83" i="51"/>
  <c r="O23" i="51"/>
  <c r="P23" i="51" s="1"/>
  <c r="F83" i="51"/>
  <c r="K83" i="51"/>
  <c r="L83" i="51"/>
  <c r="O14" i="51"/>
  <c r="P14" i="51" s="1"/>
  <c r="J83" i="51"/>
  <c r="G83" i="51"/>
  <c r="H83" i="51"/>
  <c r="N83" i="51"/>
  <c r="I83" i="51"/>
  <c r="O5" i="51"/>
  <c r="P5" i="51" s="1"/>
  <c r="O83" i="50"/>
  <c r="P83" i="50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/>
  <c r="O58" i="50"/>
  <c r="P58" i="50" s="1"/>
  <c r="O57" i="50"/>
  <c r="P57" i="50" s="1"/>
  <c r="O56" i="50"/>
  <c r="P56" i="50" s="1"/>
  <c r="O55" i="50"/>
  <c r="P55" i="50" s="1"/>
  <c r="O54" i="50"/>
  <c r="P54" i="50" s="1"/>
  <c r="N53" i="50"/>
  <c r="M53" i="50"/>
  <c r="L53" i="50"/>
  <c r="K53" i="50"/>
  <c r="J53" i="50"/>
  <c r="I53" i="50"/>
  <c r="H53" i="50"/>
  <c r="G53" i="50"/>
  <c r="F53" i="50"/>
  <c r="E53" i="50"/>
  <c r="D53" i="50"/>
  <c r="O52" i="50"/>
  <c r="P52" i="50"/>
  <c r="O51" i="50"/>
  <c r="P51" i="50"/>
  <c r="O50" i="50"/>
  <c r="P50" i="50" s="1"/>
  <c r="O49" i="50"/>
  <c r="P49" i="50" s="1"/>
  <c r="N48" i="50"/>
  <c r="M48" i="50"/>
  <c r="L48" i="50"/>
  <c r="K48" i="50"/>
  <c r="J48" i="50"/>
  <c r="I48" i="50"/>
  <c r="H48" i="50"/>
  <c r="G48" i="50"/>
  <c r="F48" i="50"/>
  <c r="E48" i="50"/>
  <c r="D48" i="50"/>
  <c r="O47" i="50"/>
  <c r="P47" i="50" s="1"/>
  <c r="O46" i="50"/>
  <c r="P46" i="50" s="1"/>
  <c r="O45" i="50"/>
  <c r="P45" i="50" s="1"/>
  <c r="O44" i="50"/>
  <c r="P44" i="50"/>
  <c r="N43" i="50"/>
  <c r="M43" i="50"/>
  <c r="L43" i="50"/>
  <c r="K43" i="50"/>
  <c r="J43" i="50"/>
  <c r="I43" i="50"/>
  <c r="H43" i="50"/>
  <c r="G43" i="50"/>
  <c r="F43" i="50"/>
  <c r="E43" i="50"/>
  <c r="D43" i="50"/>
  <c r="O42" i="50"/>
  <c r="P42" i="50" s="1"/>
  <c r="O41" i="50"/>
  <c r="P41" i="50" s="1"/>
  <c r="O40" i="50"/>
  <c r="P40" i="50" s="1"/>
  <c r="O39" i="50"/>
  <c r="P39" i="50" s="1"/>
  <c r="N38" i="50"/>
  <c r="M38" i="50"/>
  <c r="L38" i="50"/>
  <c r="K38" i="50"/>
  <c r="J38" i="50"/>
  <c r="I38" i="50"/>
  <c r="H38" i="50"/>
  <c r="G38" i="50"/>
  <c r="F38" i="50"/>
  <c r="E38" i="50"/>
  <c r="D38" i="50"/>
  <c r="O37" i="50"/>
  <c r="P37" i="50" s="1"/>
  <c r="O36" i="50"/>
  <c r="P36" i="50"/>
  <c r="O35" i="50"/>
  <c r="P35" i="50" s="1"/>
  <c r="O34" i="50"/>
  <c r="P34" i="50" s="1"/>
  <c r="N33" i="50"/>
  <c r="M33" i="50"/>
  <c r="L33" i="50"/>
  <c r="K33" i="50"/>
  <c r="J33" i="50"/>
  <c r="I33" i="50"/>
  <c r="H33" i="50"/>
  <c r="G33" i="50"/>
  <c r="F33" i="50"/>
  <c r="E33" i="50"/>
  <c r="D33" i="50"/>
  <c r="O32" i="50"/>
  <c r="P32" i="50" s="1"/>
  <c r="O31" i="50"/>
  <c r="P31" i="50" s="1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/>
  <c r="O26" i="50"/>
  <c r="P26" i="50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 s="1"/>
  <c r="O19" i="50"/>
  <c r="P19" i="50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/>
  <c r="O11" i="50"/>
  <c r="P11" i="50"/>
  <c r="O10" i="50"/>
  <c r="P10" i="50" s="1"/>
  <c r="O9" i="50"/>
  <c r="P9" i="50" s="1"/>
  <c r="O8" i="50"/>
  <c r="P8" i="50" s="1"/>
  <c r="O7" i="50"/>
  <c r="P7" i="50" s="1"/>
  <c r="O6" i="50"/>
  <c r="P6" i="50"/>
  <c r="N5" i="50"/>
  <c r="M5" i="50"/>
  <c r="L5" i="50"/>
  <c r="K5" i="50"/>
  <c r="J5" i="50"/>
  <c r="I5" i="50"/>
  <c r="H5" i="50"/>
  <c r="G5" i="50"/>
  <c r="F5" i="50"/>
  <c r="E5" i="50"/>
  <c r="D5" i="50"/>
  <c r="N82" i="48"/>
  <c r="O82" i="48"/>
  <c r="N81" i="48"/>
  <c r="O81" i="48"/>
  <c r="N80" i="48"/>
  <c r="O80" i="48" s="1"/>
  <c r="N79" i="48"/>
  <c r="O79" i="48" s="1"/>
  <c r="N78" i="48"/>
  <c r="O78" i="48" s="1"/>
  <c r="N77" i="48"/>
  <c r="O77" i="48" s="1"/>
  <c r="N76" i="48"/>
  <c r="O76" i="48"/>
  <c r="N75" i="48"/>
  <c r="O75" i="48" s="1"/>
  <c r="N74" i="48"/>
  <c r="O74" i="48" s="1"/>
  <c r="N73" i="48"/>
  <c r="O73" i="48" s="1"/>
  <c r="N72" i="48"/>
  <c r="O72" i="48" s="1"/>
  <c r="N71" i="48"/>
  <c r="O71" i="48" s="1"/>
  <c r="N70" i="48"/>
  <c r="O70" i="48"/>
  <c r="N69" i="48"/>
  <c r="O69" i="48" s="1"/>
  <c r="N68" i="48"/>
  <c r="O68" i="48" s="1"/>
  <c r="N67" i="48"/>
  <c r="O67" i="48" s="1"/>
  <c r="N66" i="48"/>
  <c r="O66" i="48" s="1"/>
  <c r="N65" i="48"/>
  <c r="O65" i="48" s="1"/>
  <c r="N64" i="48"/>
  <c r="O64" i="48"/>
  <c r="N63" i="48"/>
  <c r="O63" i="48"/>
  <c r="N62" i="48"/>
  <c r="O62" i="48" s="1"/>
  <c r="N61" i="48"/>
  <c r="O61" i="48" s="1"/>
  <c r="N60" i="48"/>
  <c r="O60" i="48" s="1"/>
  <c r="N59" i="48"/>
  <c r="O59" i="48" s="1"/>
  <c r="N58" i="48"/>
  <c r="O58" i="48"/>
  <c r="N57" i="48"/>
  <c r="O57" i="48" s="1"/>
  <c r="N56" i="48"/>
  <c r="O56" i="48" s="1"/>
  <c r="N55" i="48"/>
  <c r="O55" i="48" s="1"/>
  <c r="N54" i="48"/>
  <c r="O54" i="48" s="1"/>
  <c r="N53" i="48"/>
  <c r="O53" i="48" s="1"/>
  <c r="M52" i="48"/>
  <c r="L52" i="48"/>
  <c r="K52" i="48"/>
  <c r="J52" i="48"/>
  <c r="I52" i="48"/>
  <c r="H52" i="48"/>
  <c r="G52" i="48"/>
  <c r="F52" i="48"/>
  <c r="E52" i="48"/>
  <c r="D52" i="48"/>
  <c r="N51" i="48"/>
  <c r="O51" i="48" s="1"/>
  <c r="N50" i="48"/>
  <c r="O50" i="48"/>
  <c r="N49" i="48"/>
  <c r="O49" i="48"/>
  <c r="M48" i="48"/>
  <c r="L48" i="48"/>
  <c r="K48" i="48"/>
  <c r="J48" i="48"/>
  <c r="I48" i="48"/>
  <c r="H48" i="48"/>
  <c r="G48" i="48"/>
  <c r="F48" i="48"/>
  <c r="E48" i="48"/>
  <c r="D48" i="48"/>
  <c r="N47" i="48"/>
  <c r="O47" i="48"/>
  <c r="N46" i="48"/>
  <c r="O46" i="48" s="1"/>
  <c r="N45" i="48"/>
  <c r="O45" i="48" s="1"/>
  <c r="N44" i="48"/>
  <c r="O44" i="48" s="1"/>
  <c r="M43" i="48"/>
  <c r="L43" i="48"/>
  <c r="K43" i="48"/>
  <c r="J43" i="48"/>
  <c r="I43" i="48"/>
  <c r="H43" i="48"/>
  <c r="G43" i="48"/>
  <c r="F43" i="48"/>
  <c r="E43" i="48"/>
  <c r="D43" i="48"/>
  <c r="N42" i="48"/>
  <c r="O42" i="48" s="1"/>
  <c r="N41" i="48"/>
  <c r="O41" i="48" s="1"/>
  <c r="N40" i="48"/>
  <c r="O40" i="48"/>
  <c r="N39" i="48"/>
  <c r="O39" i="48" s="1"/>
  <c r="M38" i="48"/>
  <c r="L38" i="48"/>
  <c r="K38" i="48"/>
  <c r="J38" i="48"/>
  <c r="I38" i="48"/>
  <c r="H38" i="48"/>
  <c r="G38" i="48"/>
  <c r="F38" i="48"/>
  <c r="E38" i="48"/>
  <c r="D38" i="48"/>
  <c r="N37" i="48"/>
  <c r="O37" i="48" s="1"/>
  <c r="N36" i="48"/>
  <c r="O36" i="48" s="1"/>
  <c r="N35" i="48"/>
  <c r="O35" i="48" s="1"/>
  <c r="N34" i="48"/>
  <c r="O34" i="48" s="1"/>
  <c r="M33" i="48"/>
  <c r="L33" i="48"/>
  <c r="K33" i="48"/>
  <c r="J33" i="48"/>
  <c r="I33" i="48"/>
  <c r="H33" i="48"/>
  <c r="G33" i="48"/>
  <c r="F33" i="48"/>
  <c r="E33" i="48"/>
  <c r="D33" i="48"/>
  <c r="N32" i="48"/>
  <c r="O32" i="48" s="1"/>
  <c r="N31" i="48"/>
  <c r="O31" i="48" s="1"/>
  <c r="N30" i="48"/>
  <c r="O30" i="48"/>
  <c r="M29" i="48"/>
  <c r="L29" i="48"/>
  <c r="K29" i="48"/>
  <c r="J29" i="48"/>
  <c r="I29" i="48"/>
  <c r="H29" i="48"/>
  <c r="G29" i="48"/>
  <c r="F29" i="48"/>
  <c r="E29" i="48"/>
  <c r="D29" i="48"/>
  <c r="N28" i="48"/>
  <c r="O28" i="48"/>
  <c r="N27" i="48"/>
  <c r="O27" i="48" s="1"/>
  <c r="N26" i="48"/>
  <c r="O26" i="48" s="1"/>
  <c r="N25" i="48"/>
  <c r="O25" i="48" s="1"/>
  <c r="N24" i="48"/>
  <c r="O24" i="48" s="1"/>
  <c r="M23" i="48"/>
  <c r="L23" i="48"/>
  <c r="K23" i="48"/>
  <c r="J23" i="48"/>
  <c r="I23" i="48"/>
  <c r="H23" i="48"/>
  <c r="G23" i="48"/>
  <c r="F23" i="48"/>
  <c r="E23" i="48"/>
  <c r="D23" i="48"/>
  <c r="N22" i="48"/>
  <c r="O22" i="48" s="1"/>
  <c r="N21" i="48"/>
  <c r="O21" i="48" s="1"/>
  <c r="N20" i="48"/>
  <c r="O20" i="48"/>
  <c r="N19" i="48"/>
  <c r="O19" i="48"/>
  <c r="N18" i="48"/>
  <c r="O18" i="48" s="1"/>
  <c r="N17" i="48"/>
  <c r="O17" i="48" s="1"/>
  <c r="N16" i="48"/>
  <c r="O16" i="48" s="1"/>
  <c r="N15" i="48"/>
  <c r="O15" i="48" s="1"/>
  <c r="M14" i="48"/>
  <c r="L14" i="48"/>
  <c r="K14" i="48"/>
  <c r="J14" i="48"/>
  <c r="I14" i="48"/>
  <c r="H14" i="48"/>
  <c r="G14" i="48"/>
  <c r="F14" i="48"/>
  <c r="E14" i="48"/>
  <c r="D14" i="48"/>
  <c r="N13" i="48"/>
  <c r="O13" i="48" s="1"/>
  <c r="N12" i="48"/>
  <c r="O12" i="48"/>
  <c r="N11" i="48"/>
  <c r="O11" i="48"/>
  <c r="N10" i="48"/>
  <c r="O10" i="48" s="1"/>
  <c r="N9" i="48"/>
  <c r="O9" i="48" s="1"/>
  <c r="N8" i="48"/>
  <c r="O8" i="48" s="1"/>
  <c r="N7" i="48"/>
  <c r="O7" i="48" s="1"/>
  <c r="N6" i="48"/>
  <c r="O6" i="48"/>
  <c r="M5" i="48"/>
  <c r="L5" i="48"/>
  <c r="K5" i="48"/>
  <c r="J5" i="48"/>
  <c r="I5" i="48"/>
  <c r="H5" i="48"/>
  <c r="G5" i="48"/>
  <c r="F5" i="48"/>
  <c r="E5" i="48"/>
  <c r="D5" i="48"/>
  <c r="N79" i="47"/>
  <c r="O79" i="47"/>
  <c r="N78" i="47"/>
  <c r="O78" i="47"/>
  <c r="N77" i="47"/>
  <c r="O77" i="47" s="1"/>
  <c r="N76" i="47"/>
  <c r="O76" i="47" s="1"/>
  <c r="N75" i="47"/>
  <c r="O75" i="47" s="1"/>
  <c r="N74" i="47"/>
  <c r="O74" i="47" s="1"/>
  <c r="N73" i="47"/>
  <c r="O73" i="47"/>
  <c r="N72" i="47"/>
  <c r="O72" i="47"/>
  <c r="N71" i="47"/>
  <c r="O71" i="47" s="1"/>
  <c r="N70" i="47"/>
  <c r="O70" i="47" s="1"/>
  <c r="N69" i="47"/>
  <c r="O69" i="47" s="1"/>
  <c r="N68" i="47"/>
  <c r="O68" i="47" s="1"/>
  <c r="N67" i="47"/>
  <c r="O67" i="47"/>
  <c r="N66" i="47"/>
  <c r="O66" i="47"/>
  <c r="N65" i="47"/>
  <c r="O65" i="47" s="1"/>
  <c r="N64" i="47"/>
  <c r="O64" i="47" s="1"/>
  <c r="N63" i="47"/>
  <c r="O63" i="47" s="1"/>
  <c r="N62" i="47"/>
  <c r="O62" i="47" s="1"/>
  <c r="N61" i="47"/>
  <c r="O61" i="47"/>
  <c r="N60" i="47"/>
  <c r="O60" i="47"/>
  <c r="N59" i="47"/>
  <c r="O59" i="47" s="1"/>
  <c r="N58" i="47"/>
  <c r="O58" i="47" s="1"/>
  <c r="N57" i="47"/>
  <c r="O57" i="47" s="1"/>
  <c r="N56" i="47"/>
  <c r="O56" i="47" s="1"/>
  <c r="N55" i="47"/>
  <c r="O55" i="47"/>
  <c r="N54" i="47"/>
  <c r="O54" i="47"/>
  <c r="N53" i="47"/>
  <c r="O53" i="47" s="1"/>
  <c r="N52" i="47"/>
  <c r="O52" i="47" s="1"/>
  <c r="N51" i="47"/>
  <c r="O51" i="47" s="1"/>
  <c r="M50" i="47"/>
  <c r="L50" i="47"/>
  <c r="K50" i="47"/>
  <c r="J50" i="47"/>
  <c r="I50" i="47"/>
  <c r="H50" i="47"/>
  <c r="G50" i="47"/>
  <c r="F50" i="47"/>
  <c r="E50" i="47"/>
  <c r="D50" i="47"/>
  <c r="N49" i="47"/>
  <c r="O49" i="47" s="1"/>
  <c r="N48" i="47"/>
  <c r="O48" i="47"/>
  <c r="N47" i="47"/>
  <c r="O47" i="47"/>
  <c r="M46" i="47"/>
  <c r="L46" i="47"/>
  <c r="K46" i="47"/>
  <c r="J46" i="47"/>
  <c r="I46" i="47"/>
  <c r="H46" i="47"/>
  <c r="G46" i="47"/>
  <c r="F46" i="47"/>
  <c r="E46" i="47"/>
  <c r="D46" i="47"/>
  <c r="N45" i="47"/>
  <c r="O45" i="47"/>
  <c r="N44" i="47"/>
  <c r="O44" i="47"/>
  <c r="N43" i="47"/>
  <c r="O43" i="47" s="1"/>
  <c r="M42" i="47"/>
  <c r="L42" i="47"/>
  <c r="K42" i="47"/>
  <c r="J42" i="47"/>
  <c r="I42" i="47"/>
  <c r="H42" i="47"/>
  <c r="G42" i="47"/>
  <c r="F42" i="47"/>
  <c r="E42" i="47"/>
  <c r="D42" i="47"/>
  <c r="N41" i="47"/>
  <c r="O41" i="47" s="1"/>
  <c r="N40" i="47"/>
  <c r="O40" i="47" s="1"/>
  <c r="N39" i="47"/>
  <c r="O39" i="47" s="1"/>
  <c r="N38" i="47"/>
  <c r="O38" i="47"/>
  <c r="M37" i="47"/>
  <c r="L37" i="47"/>
  <c r="K37" i="47"/>
  <c r="J37" i="47"/>
  <c r="I37" i="47"/>
  <c r="H37" i="47"/>
  <c r="G37" i="47"/>
  <c r="F37" i="47"/>
  <c r="E37" i="47"/>
  <c r="D37" i="47"/>
  <c r="N36" i="47"/>
  <c r="O36" i="47"/>
  <c r="N35" i="47"/>
  <c r="O35" i="47"/>
  <c r="N34" i="47"/>
  <c r="O34" i="47"/>
  <c r="N33" i="47"/>
  <c r="O33" i="47" s="1"/>
  <c r="M32" i="47"/>
  <c r="L32" i="47"/>
  <c r="K32" i="47"/>
  <c r="J32" i="47"/>
  <c r="I32" i="47"/>
  <c r="H32" i="47"/>
  <c r="G32" i="47"/>
  <c r="F32" i="47"/>
  <c r="E32" i="47"/>
  <c r="D32" i="47"/>
  <c r="N31" i="47"/>
  <c r="O31" i="47" s="1"/>
  <c r="N30" i="47"/>
  <c r="O30" i="47" s="1"/>
  <c r="N29" i="47"/>
  <c r="O29" i="47" s="1"/>
  <c r="M28" i="47"/>
  <c r="L28" i="47"/>
  <c r="K28" i="47"/>
  <c r="J28" i="47"/>
  <c r="I28" i="47"/>
  <c r="H28" i="47"/>
  <c r="G28" i="47"/>
  <c r="F28" i="47"/>
  <c r="E28" i="47"/>
  <c r="D28" i="47"/>
  <c r="N27" i="47"/>
  <c r="O27" i="47" s="1"/>
  <c r="N26" i="47"/>
  <c r="O26" i="47"/>
  <c r="N25" i="47"/>
  <c r="O25" i="47"/>
  <c r="N24" i="47"/>
  <c r="O24" i="47" s="1"/>
  <c r="M23" i="47"/>
  <c r="L23" i="47"/>
  <c r="K23" i="47"/>
  <c r="J23" i="47"/>
  <c r="I23" i="47"/>
  <c r="H23" i="47"/>
  <c r="G23" i="47"/>
  <c r="F23" i="47"/>
  <c r="E23" i="47"/>
  <c r="D23" i="47"/>
  <c r="N22" i="47"/>
  <c r="O22" i="47" s="1"/>
  <c r="N21" i="47"/>
  <c r="O21" i="47" s="1"/>
  <c r="N20" i="47"/>
  <c r="O20" i="47" s="1"/>
  <c r="N19" i="47"/>
  <c r="O19" i="47" s="1"/>
  <c r="N18" i="47"/>
  <c r="O18" i="47"/>
  <c r="N17" i="47"/>
  <c r="O17" i="47"/>
  <c r="N16" i="47"/>
  <c r="O16" i="47"/>
  <c r="N15" i="47"/>
  <c r="O15" i="47" s="1"/>
  <c r="M14" i="47"/>
  <c r="L14" i="47"/>
  <c r="K14" i="47"/>
  <c r="J14" i="47"/>
  <c r="I14" i="47"/>
  <c r="H14" i="47"/>
  <c r="G14" i="47"/>
  <c r="F14" i="47"/>
  <c r="E14" i="47"/>
  <c r="D14" i="47"/>
  <c r="N13" i="47"/>
  <c r="O13" i="47" s="1"/>
  <c r="N12" i="47"/>
  <c r="O12" i="47" s="1"/>
  <c r="N11" i="47"/>
  <c r="O11" i="47" s="1"/>
  <c r="N10" i="47"/>
  <c r="O10" i="47"/>
  <c r="N9" i="47"/>
  <c r="O9" i="47"/>
  <c r="N8" i="47"/>
  <c r="O8" i="47"/>
  <c r="N7" i="47"/>
  <c r="O7" i="47" s="1"/>
  <c r="N6" i="47"/>
  <c r="O6" i="47" s="1"/>
  <c r="M5" i="47"/>
  <c r="L5" i="47"/>
  <c r="K5" i="47"/>
  <c r="J5" i="47"/>
  <c r="I5" i="47"/>
  <c r="H5" i="47"/>
  <c r="G5" i="47"/>
  <c r="F5" i="47"/>
  <c r="N5" i="47" s="1"/>
  <c r="O5" i="47" s="1"/>
  <c r="E5" i="47"/>
  <c r="D5" i="47"/>
  <c r="N79" i="46"/>
  <c r="O79" i="46" s="1"/>
  <c r="N78" i="46"/>
  <c r="O78" i="46" s="1"/>
  <c r="N77" i="46"/>
  <c r="O77" i="46"/>
  <c r="N76" i="46"/>
  <c r="O76" i="46"/>
  <c r="N75" i="46"/>
  <c r="O75" i="46"/>
  <c r="N74" i="46"/>
  <c r="O74" i="46" s="1"/>
  <c r="N73" i="46"/>
  <c r="O73" i="46" s="1"/>
  <c r="N72" i="46"/>
  <c r="O72" i="46" s="1"/>
  <c r="N71" i="46"/>
  <c r="O71" i="46"/>
  <c r="N70" i="46"/>
  <c r="O70" i="46"/>
  <c r="N69" i="46"/>
  <c r="O69" i="46" s="1"/>
  <c r="N68" i="46"/>
  <c r="O68" i="46" s="1"/>
  <c r="N67" i="46"/>
  <c r="O67" i="46" s="1"/>
  <c r="N66" i="46"/>
  <c r="O66" i="46" s="1"/>
  <c r="N65" i="46"/>
  <c r="O65" i="46"/>
  <c r="N64" i="46"/>
  <c r="O64" i="46"/>
  <c r="N63" i="46"/>
  <c r="O63" i="46" s="1"/>
  <c r="N62" i="46"/>
  <c r="O62" i="46" s="1"/>
  <c r="N61" i="46"/>
  <c r="O61" i="46" s="1"/>
  <c r="N60" i="46"/>
  <c r="O60" i="46" s="1"/>
  <c r="N59" i="46"/>
  <c r="O59" i="46"/>
  <c r="N58" i="46"/>
  <c r="O58" i="46"/>
  <c r="N57" i="46"/>
  <c r="O57" i="46" s="1"/>
  <c r="N56" i="46"/>
  <c r="O56" i="46" s="1"/>
  <c r="N55" i="46"/>
  <c r="O55" i="46" s="1"/>
  <c r="N54" i="46"/>
  <c r="O54" i="46" s="1"/>
  <c r="N53" i="46"/>
  <c r="O53" i="46"/>
  <c r="N52" i="46"/>
  <c r="O52" i="46"/>
  <c r="N51" i="46"/>
  <c r="O51" i="46"/>
  <c r="M50" i="46"/>
  <c r="L50" i="46"/>
  <c r="K50" i="46"/>
  <c r="J50" i="46"/>
  <c r="I50" i="46"/>
  <c r="H50" i="46"/>
  <c r="G50" i="46"/>
  <c r="F50" i="46"/>
  <c r="E50" i="46"/>
  <c r="D50" i="46"/>
  <c r="N49" i="46"/>
  <c r="O49" i="46"/>
  <c r="N48" i="46"/>
  <c r="O48" i="46" s="1"/>
  <c r="N47" i="46"/>
  <c r="O47" i="46" s="1"/>
  <c r="M46" i="46"/>
  <c r="L46" i="46"/>
  <c r="K46" i="46"/>
  <c r="J46" i="46"/>
  <c r="I46" i="46"/>
  <c r="H46" i="46"/>
  <c r="G46" i="46"/>
  <c r="F46" i="46"/>
  <c r="E46" i="46"/>
  <c r="D46" i="46"/>
  <c r="N45" i="46"/>
  <c r="O45" i="46" s="1"/>
  <c r="N44" i="46"/>
  <c r="O44" i="46"/>
  <c r="M43" i="46"/>
  <c r="L43" i="46"/>
  <c r="K43" i="46"/>
  <c r="J43" i="46"/>
  <c r="I43" i="46"/>
  <c r="H43" i="46"/>
  <c r="G43" i="46"/>
  <c r="F43" i="46"/>
  <c r="E43" i="46"/>
  <c r="D43" i="46"/>
  <c r="N42" i="46"/>
  <c r="O42" i="46"/>
  <c r="N41" i="46"/>
  <c r="O41" i="46"/>
  <c r="N40" i="46"/>
  <c r="O40" i="46"/>
  <c r="N39" i="46"/>
  <c r="O39" i="46" s="1"/>
  <c r="M38" i="46"/>
  <c r="L38" i="46"/>
  <c r="K38" i="46"/>
  <c r="J38" i="46"/>
  <c r="I38" i="46"/>
  <c r="H38" i="46"/>
  <c r="G38" i="46"/>
  <c r="F38" i="46"/>
  <c r="E38" i="46"/>
  <c r="D38" i="46"/>
  <c r="N37" i="46"/>
  <c r="O37" i="46" s="1"/>
  <c r="N36" i="46"/>
  <c r="O36" i="46" s="1"/>
  <c r="N35" i="46"/>
  <c r="O35" i="46" s="1"/>
  <c r="N34" i="46"/>
  <c r="O34" i="46"/>
  <c r="M33" i="46"/>
  <c r="L33" i="46"/>
  <c r="K33" i="46"/>
  <c r="J33" i="46"/>
  <c r="I33" i="46"/>
  <c r="H33" i="46"/>
  <c r="G33" i="46"/>
  <c r="F33" i="46"/>
  <c r="E33" i="46"/>
  <c r="D33" i="46"/>
  <c r="N32" i="46"/>
  <c r="O32" i="46"/>
  <c r="N31" i="46"/>
  <c r="O31" i="46"/>
  <c r="N30" i="46"/>
  <c r="O30" i="46"/>
  <c r="M29" i="46"/>
  <c r="L29" i="46"/>
  <c r="K29" i="46"/>
  <c r="J29" i="46"/>
  <c r="I29" i="46"/>
  <c r="H29" i="46"/>
  <c r="G29" i="46"/>
  <c r="F29" i="46"/>
  <c r="E29" i="46"/>
  <c r="D29" i="46"/>
  <c r="N28" i="46"/>
  <c r="O28" i="46"/>
  <c r="N27" i="46"/>
  <c r="O27" i="46"/>
  <c r="N26" i="46"/>
  <c r="O26" i="46" s="1"/>
  <c r="N25" i="46"/>
  <c r="O25" i="46" s="1"/>
  <c r="N24" i="46"/>
  <c r="O24" i="46"/>
  <c r="M23" i="46"/>
  <c r="L23" i="46"/>
  <c r="K23" i="46"/>
  <c r="J23" i="46"/>
  <c r="I23" i="46"/>
  <c r="H23" i="46"/>
  <c r="G23" i="46"/>
  <c r="F23" i="46"/>
  <c r="E23" i="46"/>
  <c r="D23" i="46"/>
  <c r="N22" i="46"/>
  <c r="O22" i="46"/>
  <c r="N21" i="46"/>
  <c r="O21" i="46"/>
  <c r="N20" i="46"/>
  <c r="O20" i="46"/>
  <c r="N19" i="46"/>
  <c r="O19" i="46" s="1"/>
  <c r="N18" i="46"/>
  <c r="O18" i="46" s="1"/>
  <c r="N17" i="46"/>
  <c r="O17" i="46" s="1"/>
  <c r="N16" i="46"/>
  <c r="O16" i="46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/>
  <c r="N11" i="46"/>
  <c r="O11" i="46" s="1"/>
  <c r="N10" i="46"/>
  <c r="O10" i="46" s="1"/>
  <c r="N9" i="46"/>
  <c r="O9" i="46" s="1"/>
  <c r="N8" i="46"/>
  <c r="O8" i="46"/>
  <c r="N7" i="46"/>
  <c r="O7" i="46"/>
  <c r="N6" i="46"/>
  <c r="O6" i="46"/>
  <c r="M5" i="46"/>
  <c r="L5" i="46"/>
  <c r="K5" i="46"/>
  <c r="J5" i="46"/>
  <c r="I5" i="46"/>
  <c r="H5" i="46"/>
  <c r="G5" i="46"/>
  <c r="F5" i="46"/>
  <c r="E5" i="46"/>
  <c r="D5" i="46"/>
  <c r="N81" i="45"/>
  <c r="O81" i="45"/>
  <c r="N80" i="45"/>
  <c r="O80" i="45"/>
  <c r="N79" i="45"/>
  <c r="O79" i="45" s="1"/>
  <c r="N78" i="45"/>
  <c r="O78" i="45" s="1"/>
  <c r="N77" i="45"/>
  <c r="O77" i="45"/>
  <c r="N76" i="45"/>
  <c r="O76" i="45"/>
  <c r="N75" i="45"/>
  <c r="O75" i="45"/>
  <c r="N74" i="45"/>
  <c r="O74" i="45" s="1"/>
  <c r="N73" i="45"/>
  <c r="O73" i="45" s="1"/>
  <c r="N72" i="45"/>
  <c r="O72" i="45" s="1"/>
  <c r="N71" i="45"/>
  <c r="O71" i="45"/>
  <c r="N70" i="45"/>
  <c r="O70" i="45"/>
  <c r="N69" i="45"/>
  <c r="O69" i="45"/>
  <c r="N68" i="45"/>
  <c r="O68" i="45" s="1"/>
  <c r="N67" i="45"/>
  <c r="O67" i="45" s="1"/>
  <c r="N66" i="45"/>
  <c r="O66" i="45" s="1"/>
  <c r="N65" i="45"/>
  <c r="O65" i="45"/>
  <c r="N64" i="45"/>
  <c r="O64" i="45"/>
  <c r="N63" i="45"/>
  <c r="O63" i="45"/>
  <c r="N62" i="45"/>
  <c r="O62" i="45"/>
  <c r="N61" i="45"/>
  <c r="O61" i="45" s="1"/>
  <c r="N60" i="45"/>
  <c r="O60" i="45" s="1"/>
  <c r="N59" i="45"/>
  <c r="O59" i="45"/>
  <c r="N58" i="45"/>
  <c r="O58" i="45"/>
  <c r="N57" i="45"/>
  <c r="O57" i="45"/>
  <c r="N56" i="45"/>
  <c r="O56" i="45" s="1"/>
  <c r="N55" i="45"/>
  <c r="O55" i="45" s="1"/>
  <c r="N54" i="45"/>
  <c r="O54" i="45" s="1"/>
  <c r="N53" i="45"/>
  <c r="O53" i="45"/>
  <c r="N52" i="45"/>
  <c r="O52" i="45"/>
  <c r="M51" i="45"/>
  <c r="L51" i="45"/>
  <c r="K51" i="45"/>
  <c r="J51" i="45"/>
  <c r="I51" i="45"/>
  <c r="H51" i="45"/>
  <c r="G51" i="45"/>
  <c r="F51" i="45"/>
  <c r="E51" i="45"/>
  <c r="D51" i="45"/>
  <c r="N50" i="45"/>
  <c r="O50" i="45"/>
  <c r="N49" i="45"/>
  <c r="O49" i="45"/>
  <c r="N48" i="45"/>
  <c r="O48" i="45" s="1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6" i="45" s="1"/>
  <c r="O46" i="45" s="1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/>
  <c r="N40" i="45"/>
  <c r="O40" i="45"/>
  <c r="N39" i="45"/>
  <c r="O39" i="45"/>
  <c r="M38" i="45"/>
  <c r="L38" i="45"/>
  <c r="K38" i="45"/>
  <c r="J38" i="45"/>
  <c r="I38" i="45"/>
  <c r="H38" i="45"/>
  <c r="G38" i="45"/>
  <c r="F38" i="45"/>
  <c r="E38" i="45"/>
  <c r="D38" i="45"/>
  <c r="N37" i="45"/>
  <c r="O37" i="45"/>
  <c r="N36" i="45"/>
  <c r="O36" i="45" s="1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N27" i="45"/>
  <c r="O27" i="45"/>
  <c r="N26" i="45"/>
  <c r="O26" i="45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/>
  <c r="N19" i="45"/>
  <c r="O19" i="45"/>
  <c r="N18" i="45"/>
  <c r="O18" i="45" s="1"/>
  <c r="N17" i="45"/>
  <c r="O17" i="45" s="1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N5" i="45" s="1"/>
  <c r="O5" i="45" s="1"/>
  <c r="H5" i="45"/>
  <c r="G5" i="45"/>
  <c r="F5" i="45"/>
  <c r="E5" i="45"/>
  <c r="D5" i="45"/>
  <c r="N81" i="44"/>
  <c r="O81" i="44"/>
  <c r="N80" i="44"/>
  <c r="O80" i="44"/>
  <c r="N79" i="44"/>
  <c r="O79" i="44"/>
  <c r="N78" i="44"/>
  <c r="O78" i="44" s="1"/>
  <c r="N77" i="44"/>
  <c r="O77" i="44" s="1"/>
  <c r="N76" i="44"/>
  <c r="O76" i="44"/>
  <c r="N75" i="44"/>
  <c r="O75" i="44"/>
  <c r="N74" i="44"/>
  <c r="O74" i="44"/>
  <c r="N73" i="44"/>
  <c r="O73" i="44" s="1"/>
  <c r="N72" i="44"/>
  <c r="O72" i="44" s="1"/>
  <c r="N71" i="44"/>
  <c r="O71" i="44" s="1"/>
  <c r="N70" i="44"/>
  <c r="O70" i="44"/>
  <c r="N69" i="44"/>
  <c r="O69" i="44"/>
  <c r="N68" i="44"/>
  <c r="O68" i="44"/>
  <c r="N67" i="44"/>
  <c r="O67" i="44" s="1"/>
  <c r="N66" i="44"/>
  <c r="O66" i="44" s="1"/>
  <c r="N65" i="44"/>
  <c r="O65" i="44" s="1"/>
  <c r="N64" i="44"/>
  <c r="O64" i="44"/>
  <c r="N63" i="44"/>
  <c r="O63" i="44"/>
  <c r="N62" i="44"/>
  <c r="O62" i="44"/>
  <c r="N61" i="44"/>
  <c r="O61" i="44"/>
  <c r="N60" i="44"/>
  <c r="O60" i="44" s="1"/>
  <c r="N59" i="44"/>
  <c r="O59" i="44" s="1"/>
  <c r="N58" i="44"/>
  <c r="O58" i="44"/>
  <c r="N57" i="44"/>
  <c r="O57" i="44"/>
  <c r="N56" i="44"/>
  <c r="O56" i="44"/>
  <c r="N55" i="44"/>
  <c r="O55" i="44" s="1"/>
  <c r="N54" i="44"/>
  <c r="O54" i="44" s="1"/>
  <c r="N53" i="44"/>
  <c r="O53" i="44" s="1"/>
  <c r="N52" i="44"/>
  <c r="O52" i="44"/>
  <c r="M51" i="44"/>
  <c r="L51" i="44"/>
  <c r="K51" i="44"/>
  <c r="J51" i="44"/>
  <c r="I51" i="44"/>
  <c r="H51" i="44"/>
  <c r="G51" i="44"/>
  <c r="F51" i="44"/>
  <c r="E51" i="44"/>
  <c r="D51" i="44"/>
  <c r="N50" i="44"/>
  <c r="O50" i="44"/>
  <c r="N49" i="44"/>
  <c r="O49" i="44"/>
  <c r="N48" i="44"/>
  <c r="O48" i="44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5" i="44"/>
  <c r="O45" i="44" s="1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/>
  <c r="N39" i="44"/>
  <c r="O39" i="44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/>
  <c r="N35" i="44"/>
  <c r="O35" i="44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N26" i="44"/>
  <c r="O26" i="44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/>
  <c r="N19" i="44"/>
  <c r="O19" i="44"/>
  <c r="N18" i="44"/>
  <c r="O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H82" i="44" s="1"/>
  <c r="N82" i="44" s="1"/>
  <c r="O82" i="44" s="1"/>
  <c r="G14" i="44"/>
  <c r="F14" i="44"/>
  <c r="E14" i="44"/>
  <c r="D14" i="44"/>
  <c r="N13" i="44"/>
  <c r="O13" i="44" s="1"/>
  <c r="N12" i="44"/>
  <c r="O12" i="44"/>
  <c r="N11" i="44"/>
  <c r="O11" i="44"/>
  <c r="N10" i="44"/>
  <c r="O10" i="44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82" i="43"/>
  <c r="O82" i="43"/>
  <c r="N81" i="43"/>
  <c r="O81" i="43"/>
  <c r="N80" i="43"/>
  <c r="O80" i="43"/>
  <c r="N79" i="43"/>
  <c r="O79" i="43"/>
  <c r="N78" i="43"/>
  <c r="O78" i="43" s="1"/>
  <c r="N77" i="43"/>
  <c r="O77" i="43" s="1"/>
  <c r="N76" i="43"/>
  <c r="O76" i="43"/>
  <c r="N75" i="43"/>
  <c r="O75" i="43"/>
  <c r="N74" i="43"/>
  <c r="O74" i="43"/>
  <c r="N73" i="43"/>
  <c r="O73" i="43" s="1"/>
  <c r="N72" i="43"/>
  <c r="O72" i="43" s="1"/>
  <c r="N71" i="43"/>
  <c r="O71" i="43" s="1"/>
  <c r="N70" i="43"/>
  <c r="O70" i="43"/>
  <c r="N69" i="43"/>
  <c r="O69" i="43"/>
  <c r="N68" i="43"/>
  <c r="O68" i="43"/>
  <c r="N67" i="43"/>
  <c r="O67" i="43" s="1"/>
  <c r="N66" i="43"/>
  <c r="O66" i="43" s="1"/>
  <c r="N65" i="43"/>
  <c r="O65" i="43" s="1"/>
  <c r="N64" i="43"/>
  <c r="O64" i="43"/>
  <c r="N63" i="43"/>
  <c r="O63" i="43"/>
  <c r="N62" i="43"/>
  <c r="O62" i="43"/>
  <c r="N61" i="43"/>
  <c r="O61" i="43"/>
  <c r="N60" i="43"/>
  <c r="O60" i="43" s="1"/>
  <c r="N59" i="43"/>
  <c r="O59" i="43" s="1"/>
  <c r="N58" i="43"/>
  <c r="O58" i="43"/>
  <c r="N57" i="43"/>
  <c r="O57" i="43"/>
  <c r="N56" i="43"/>
  <c r="O56" i="43"/>
  <c r="N55" i="43"/>
  <c r="O55" i="43" s="1"/>
  <c r="N54" i="43"/>
  <c r="O54" i="43" s="1"/>
  <c r="N53" i="43"/>
  <c r="O53" i="43" s="1"/>
  <c r="M52" i="43"/>
  <c r="L52" i="43"/>
  <c r="K52" i="43"/>
  <c r="J52" i="43"/>
  <c r="I52" i="43"/>
  <c r="H52" i="43"/>
  <c r="G52" i="43"/>
  <c r="F52" i="43"/>
  <c r="E52" i="43"/>
  <c r="D52" i="43"/>
  <c r="N51" i="43"/>
  <c r="O51" i="43" s="1"/>
  <c r="N50" i="43"/>
  <c r="O50" i="43"/>
  <c r="N49" i="43"/>
  <c r="O49" i="43"/>
  <c r="N48" i="43"/>
  <c r="O48" i="43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E83" i="43" s="1"/>
  <c r="D42" i="43"/>
  <c r="N41" i="43"/>
  <c r="O41" i="43" s="1"/>
  <c r="N40" i="43"/>
  <c r="O40" i="43"/>
  <c r="N39" i="43"/>
  <c r="O39" i="43"/>
  <c r="N38" i="43"/>
  <c r="O38" i="43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N34" i="43"/>
  <c r="O34" i="43"/>
  <c r="N33" i="43"/>
  <c r="O33" i="43"/>
  <c r="M32" i="43"/>
  <c r="L32" i="43"/>
  <c r="K32" i="43"/>
  <c r="J32" i="43"/>
  <c r="I32" i="43"/>
  <c r="H32" i="43"/>
  <c r="G32" i="43"/>
  <c r="F32" i="43"/>
  <c r="E32" i="43"/>
  <c r="D32" i="43"/>
  <c r="N31" i="43"/>
  <c r="O31" i="43"/>
  <c r="N30" i="43"/>
  <c r="O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N25" i="43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N21" i="43"/>
  <c r="O21" i="43"/>
  <c r="N20" i="43"/>
  <c r="O20" i="43"/>
  <c r="N19" i="43"/>
  <c r="O19" i="43"/>
  <c r="N18" i="43"/>
  <c r="O18" i="43" s="1"/>
  <c r="N17" i="43"/>
  <c r="O17" i="43" s="1"/>
  <c r="N16" i="43"/>
  <c r="O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/>
  <c r="N11" i="43"/>
  <c r="O11" i="43" s="1"/>
  <c r="N10" i="43"/>
  <c r="O10" i="43" s="1"/>
  <c r="N9" i="43"/>
  <c r="O9" i="43" s="1"/>
  <c r="N8" i="43"/>
  <c r="O8" i="43"/>
  <c r="N7" i="43"/>
  <c r="O7" i="43"/>
  <c r="N6" i="43"/>
  <c r="O6" i="43"/>
  <c r="M5" i="43"/>
  <c r="L5" i="43"/>
  <c r="L83" i="43" s="1"/>
  <c r="K5" i="43"/>
  <c r="K83" i="43" s="1"/>
  <c r="J5" i="43"/>
  <c r="I5" i="43"/>
  <c r="H5" i="43"/>
  <c r="G5" i="43"/>
  <c r="F5" i="43"/>
  <c r="E5" i="43"/>
  <c r="D5" i="43"/>
  <c r="N94" i="42"/>
  <c r="O94" i="42"/>
  <c r="N93" i="42"/>
  <c r="O93" i="42"/>
  <c r="N92" i="42"/>
  <c r="O92" i="42" s="1"/>
  <c r="N91" i="42"/>
  <c r="O91" i="42" s="1"/>
  <c r="N90" i="42"/>
  <c r="O90" i="42"/>
  <c r="N89" i="42"/>
  <c r="O89" i="42"/>
  <c r="N88" i="42"/>
  <c r="O88" i="42"/>
  <c r="N87" i="42"/>
  <c r="O87" i="42"/>
  <c r="N86" i="42"/>
  <c r="O86" i="42" s="1"/>
  <c r="N85" i="42"/>
  <c r="O85" i="42" s="1"/>
  <c r="N84" i="42"/>
  <c r="O84" i="42"/>
  <c r="N83" i="42"/>
  <c r="O83" i="42"/>
  <c r="N82" i="42"/>
  <c r="O82" i="42"/>
  <c r="N81" i="42"/>
  <c r="O81" i="42"/>
  <c r="N80" i="42"/>
  <c r="O80" i="42" s="1"/>
  <c r="N79" i="42"/>
  <c r="O79" i="42" s="1"/>
  <c r="N78" i="42"/>
  <c r="O78" i="42"/>
  <c r="N77" i="42"/>
  <c r="O77" i="42"/>
  <c r="N76" i="42"/>
  <c r="O76" i="42"/>
  <c r="N75" i="42"/>
  <c r="O75" i="42" s="1"/>
  <c r="N74" i="42"/>
  <c r="O74" i="42" s="1"/>
  <c r="N73" i="42"/>
  <c r="O73" i="42" s="1"/>
  <c r="N72" i="42"/>
  <c r="O72" i="42"/>
  <c r="N71" i="42"/>
  <c r="O71" i="42"/>
  <c r="N70" i="42"/>
  <c r="O70" i="42"/>
  <c r="N69" i="42"/>
  <c r="O69" i="42"/>
  <c r="N68" i="42"/>
  <c r="O68" i="42" s="1"/>
  <c r="N67" i="42"/>
  <c r="O67" i="42" s="1"/>
  <c r="N66" i="42"/>
  <c r="O66" i="42"/>
  <c r="N65" i="42"/>
  <c r="O65" i="42"/>
  <c r="N64" i="42"/>
  <c r="O64" i="42"/>
  <c r="N63" i="42"/>
  <c r="O63" i="42"/>
  <c r="N62" i="42"/>
  <c r="O62" i="42" s="1"/>
  <c r="N61" i="42"/>
  <c r="O61" i="42" s="1"/>
  <c r="N60" i="42"/>
  <c r="O60" i="42"/>
  <c r="N59" i="42"/>
  <c r="O59" i="42"/>
  <c r="N58" i="42"/>
  <c r="O58" i="42"/>
  <c r="N57" i="42"/>
  <c r="O57" i="42"/>
  <c r="N56" i="42"/>
  <c r="O56" i="42" s="1"/>
  <c r="N55" i="42"/>
  <c r="O55" i="42" s="1"/>
  <c r="N54" i="42"/>
  <c r="O54" i="42"/>
  <c r="N53" i="42"/>
  <c r="O53" i="42"/>
  <c r="N52" i="42"/>
  <c r="O52" i="42"/>
  <c r="M51" i="42"/>
  <c r="L51" i="42"/>
  <c r="K51" i="42"/>
  <c r="J51" i="42"/>
  <c r="I51" i="42"/>
  <c r="H51" i="42"/>
  <c r="G51" i="42"/>
  <c r="F51" i="42"/>
  <c r="E51" i="42"/>
  <c r="D51" i="42"/>
  <c r="N50" i="42"/>
  <c r="O50" i="42"/>
  <c r="N49" i="42"/>
  <c r="O49" i="42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 s="1"/>
  <c r="N44" i="42"/>
  <c r="O44" i="42"/>
  <c r="M43" i="42"/>
  <c r="L43" i="42"/>
  <c r="K43" i="42"/>
  <c r="J43" i="42"/>
  <c r="I43" i="42"/>
  <c r="H43" i="42"/>
  <c r="G43" i="42"/>
  <c r="F43" i="42"/>
  <c r="E43" i="42"/>
  <c r="D43" i="42"/>
  <c r="N42" i="42"/>
  <c r="O42" i="42"/>
  <c r="N41" i="42"/>
  <c r="O41" i="42"/>
  <c r="N40" i="42"/>
  <c r="O40" i="42"/>
  <c r="N39" i="42"/>
  <c r="O39" i="42"/>
  <c r="M38" i="42"/>
  <c r="L38" i="42"/>
  <c r="K38" i="42"/>
  <c r="J38" i="42"/>
  <c r="I38" i="42"/>
  <c r="H38" i="42"/>
  <c r="H95" i="42" s="1"/>
  <c r="G38" i="42"/>
  <c r="F38" i="42"/>
  <c r="E38" i="42"/>
  <c r="D38" i="42"/>
  <c r="N37" i="42"/>
  <c r="O37" i="42"/>
  <c r="N36" i="42"/>
  <c r="O36" i="42" s="1"/>
  <c r="N35" i="42"/>
  <c r="O35" i="42" s="1"/>
  <c r="N34" i="42"/>
  <c r="O34" i="42"/>
  <c r="M33" i="42"/>
  <c r="L33" i="42"/>
  <c r="K33" i="42"/>
  <c r="J33" i="42"/>
  <c r="I33" i="42"/>
  <c r="H33" i="42"/>
  <c r="G33" i="42"/>
  <c r="F33" i="42"/>
  <c r="E33" i="42"/>
  <c r="D33" i="42"/>
  <c r="N32" i="42"/>
  <c r="O32" i="42"/>
  <c r="N31" i="42"/>
  <c r="O31" i="42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/>
  <c r="N27" i="42"/>
  <c r="O27" i="42" s="1"/>
  <c r="N26" i="42"/>
  <c r="O26" i="42" s="1"/>
  <c r="N25" i="42"/>
  <c r="O25" i="42" s="1"/>
  <c r="N24" i="42"/>
  <c r="O24" i="42"/>
  <c r="N23" i="42"/>
  <c r="O23" i="42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 s="1"/>
  <c r="N18" i="42"/>
  <c r="O18" i="42" s="1"/>
  <c r="N17" i="42"/>
  <c r="O17" i="42" s="1"/>
  <c r="N16" i="42"/>
  <c r="O16" i="42"/>
  <c r="N15" i="42"/>
  <c r="O15" i="42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L95" i="42"/>
  <c r="K5" i="42"/>
  <c r="J5" i="42"/>
  <c r="I5" i="42"/>
  <c r="H5" i="42"/>
  <c r="G5" i="42"/>
  <c r="F5" i="42"/>
  <c r="E5" i="42"/>
  <c r="D5" i="42"/>
  <c r="N81" i="41"/>
  <c r="O81" i="41"/>
  <c r="N80" i="41"/>
  <c r="O80" i="41" s="1"/>
  <c r="N79" i="41"/>
  <c r="O79" i="41" s="1"/>
  <c r="N78" i="41"/>
  <c r="O78" i="41"/>
  <c r="N77" i="41"/>
  <c r="O77" i="41" s="1"/>
  <c r="N76" i="41"/>
  <c r="O76" i="41" s="1"/>
  <c r="N75" i="41"/>
  <c r="O75" i="41"/>
  <c r="N74" i="41"/>
  <c r="O74" i="41" s="1"/>
  <c r="N73" i="41"/>
  <c r="O73" i="41" s="1"/>
  <c r="N72" i="41"/>
  <c r="O72" i="41"/>
  <c r="N71" i="41"/>
  <c r="O71" i="41" s="1"/>
  <c r="N70" i="41"/>
  <c r="O70" i="41" s="1"/>
  <c r="N69" i="41"/>
  <c r="O69" i="41"/>
  <c r="N68" i="41"/>
  <c r="O68" i="41" s="1"/>
  <c r="N67" i="41"/>
  <c r="O67" i="41" s="1"/>
  <c r="N66" i="41"/>
  <c r="O66" i="41"/>
  <c r="N65" i="41"/>
  <c r="O65" i="41" s="1"/>
  <c r="N64" i="41"/>
  <c r="O64" i="41" s="1"/>
  <c r="N63" i="41"/>
  <c r="O63" i="41"/>
  <c r="N62" i="41"/>
  <c r="O62" i="41" s="1"/>
  <c r="N61" i="41"/>
  <c r="O61" i="41" s="1"/>
  <c r="N60" i="41"/>
  <c r="O60" i="41"/>
  <c r="N59" i="41"/>
  <c r="O59" i="41" s="1"/>
  <c r="N58" i="41"/>
  <c r="O58" i="41" s="1"/>
  <c r="N57" i="41"/>
  <c r="O57" i="41"/>
  <c r="N56" i="41"/>
  <c r="O56" i="41" s="1"/>
  <c r="N55" i="41"/>
  <c r="O55" i="41" s="1"/>
  <c r="N54" i="41"/>
  <c r="O54" i="41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 s="1"/>
  <c r="N50" i="41"/>
  <c r="O50" i="41" s="1"/>
  <c r="N49" i="41"/>
  <c r="O49" i="41"/>
  <c r="N48" i="41"/>
  <c r="O48" i="41" s="1"/>
  <c r="M47" i="41"/>
  <c r="L47" i="41"/>
  <c r="K47" i="41"/>
  <c r="J47" i="41"/>
  <c r="I47" i="41"/>
  <c r="H47" i="41"/>
  <c r="G47" i="41"/>
  <c r="F47" i="41"/>
  <c r="E47" i="41"/>
  <c r="N47" i="41"/>
  <c r="O47" i="41"/>
  <c r="D47" i="41"/>
  <c r="N46" i="41"/>
  <c r="O46" i="41" s="1"/>
  <c r="N45" i="41"/>
  <c r="O45" i="41"/>
  <c r="N44" i="41"/>
  <c r="O44" i="41" s="1"/>
  <c r="M43" i="41"/>
  <c r="L43" i="41"/>
  <c r="K43" i="41"/>
  <c r="J43" i="41"/>
  <c r="J82" i="41" s="1"/>
  <c r="I43" i="41"/>
  <c r="H43" i="41"/>
  <c r="G43" i="41"/>
  <c r="F43" i="41"/>
  <c r="E43" i="41"/>
  <c r="D43" i="41"/>
  <c r="N42" i="41"/>
  <c r="O42" i="41" s="1"/>
  <c r="N41" i="41"/>
  <c r="O41" i="41" s="1"/>
  <c r="N40" i="41"/>
  <c r="O40" i="41"/>
  <c r="N39" i="41"/>
  <c r="O39" i="41" s="1"/>
  <c r="M38" i="41"/>
  <c r="L38" i="41"/>
  <c r="K38" i="41"/>
  <c r="J38" i="41"/>
  <c r="I38" i="41"/>
  <c r="H38" i="41"/>
  <c r="G38" i="41"/>
  <c r="F38" i="41"/>
  <c r="E38" i="41"/>
  <c r="N38" i="41" s="1"/>
  <c r="O38" i="41" s="1"/>
  <c r="D38" i="41"/>
  <c r="N37" i="41"/>
  <c r="O37" i="41"/>
  <c r="N36" i="41"/>
  <c r="O36" i="41" s="1"/>
  <c r="N35" i="41"/>
  <c r="O35" i="41" s="1"/>
  <c r="N34" i="41"/>
  <c r="O34" i="41"/>
  <c r="M33" i="41"/>
  <c r="L33" i="41"/>
  <c r="K33" i="41"/>
  <c r="J33" i="41"/>
  <c r="I33" i="41"/>
  <c r="H33" i="41"/>
  <c r="G33" i="41"/>
  <c r="F33" i="41"/>
  <c r="E33" i="41"/>
  <c r="D33" i="41"/>
  <c r="N32" i="41"/>
  <c r="O32" i="4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N29" i="41" s="1"/>
  <c r="O29" i="41" s="1"/>
  <c r="D29" i="41"/>
  <c r="N28" i="41"/>
  <c r="O28" i="41" s="1"/>
  <c r="N27" i="41"/>
  <c r="O27" i="41"/>
  <c r="N26" i="41"/>
  <c r="O26" i="41" s="1"/>
  <c r="N25" i="41"/>
  <c r="O25" i="41" s="1"/>
  <c r="N24" i="41"/>
  <c r="O24" i="41"/>
  <c r="M23" i="41"/>
  <c r="N23" i="41" s="1"/>
  <c r="O23" i="41" s="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N20" i="41"/>
  <c r="O20" i="41" s="1"/>
  <c r="N19" i="41"/>
  <c r="O19" i="41"/>
  <c r="N18" i="41"/>
  <c r="O18" i="41" s="1"/>
  <c r="N17" i="4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4" i="41" s="1"/>
  <c r="O14" i="41" s="1"/>
  <c r="N13" i="41"/>
  <c r="O13" i="41"/>
  <c r="N12" i="41"/>
  <c r="O12" i="41" s="1"/>
  <c r="N11" i="41"/>
  <c r="O11" i="41"/>
  <c r="N10" i="41"/>
  <c r="O10" i="41"/>
  <c r="N9" i="41"/>
  <c r="O9" i="41"/>
  <c r="N8" i="41"/>
  <c r="O8" i="41" s="1"/>
  <c r="N7" i="41"/>
  <c r="O7" i="41"/>
  <c r="N6" i="41"/>
  <c r="O6" i="41" s="1"/>
  <c r="M5" i="41"/>
  <c r="L5" i="41"/>
  <c r="L82" i="41" s="1"/>
  <c r="K5" i="41"/>
  <c r="J5" i="41"/>
  <c r="I5" i="41"/>
  <c r="I82" i="41"/>
  <c r="H5" i="41"/>
  <c r="H82" i="41" s="1"/>
  <c r="G5" i="41"/>
  <c r="G82" i="41" s="1"/>
  <c r="F5" i="41"/>
  <c r="E5" i="41"/>
  <c r="D5" i="41"/>
  <c r="N81" i="40"/>
  <c r="O81" i="40" s="1"/>
  <c r="N80" i="40"/>
  <c r="O80" i="40" s="1"/>
  <c r="N79" i="40"/>
  <c r="O79" i="40"/>
  <c r="N78" i="40"/>
  <c r="O78" i="40" s="1"/>
  <c r="N77" i="40"/>
  <c r="O77" i="40" s="1"/>
  <c r="N76" i="40"/>
  <c r="O76" i="40"/>
  <c r="N75" i="40"/>
  <c r="O75" i="40" s="1"/>
  <c r="N74" i="40"/>
  <c r="O74" i="40" s="1"/>
  <c r="N73" i="40"/>
  <c r="O73" i="40"/>
  <c r="N72" i="40"/>
  <c r="O72" i="40" s="1"/>
  <c r="N71" i="40"/>
  <c r="O71" i="40" s="1"/>
  <c r="N70" i="40"/>
  <c r="O70" i="40"/>
  <c r="N69" i="40"/>
  <c r="O69" i="40" s="1"/>
  <c r="N68" i="40"/>
  <c r="O68" i="40" s="1"/>
  <c r="N67" i="40"/>
  <c r="O67" i="40"/>
  <c r="N66" i="40"/>
  <c r="O66" i="40" s="1"/>
  <c r="N65" i="40"/>
  <c r="O65" i="40" s="1"/>
  <c r="N64" i="40"/>
  <c r="O64" i="40"/>
  <c r="N63" i="40"/>
  <c r="O63" i="40" s="1"/>
  <c r="N62" i="40"/>
  <c r="O62" i="40" s="1"/>
  <c r="N61" i="40"/>
  <c r="O61" i="40"/>
  <c r="N60" i="40"/>
  <c r="O60" i="40" s="1"/>
  <c r="N59" i="40"/>
  <c r="O59" i="40" s="1"/>
  <c r="N58" i="40"/>
  <c r="O58" i="40"/>
  <c r="N57" i="40"/>
  <c r="O57" i="40" s="1"/>
  <c r="N56" i="40"/>
  <c r="O56" i="40" s="1"/>
  <c r="N55" i="40"/>
  <c r="O55" i="40"/>
  <c r="N54" i="40"/>
  <c r="O54" i="40" s="1"/>
  <c r="N53" i="40"/>
  <c r="O53" i="40" s="1"/>
  <c r="N52" i="40"/>
  <c r="O52" i="40"/>
  <c r="N51" i="40"/>
  <c r="O51" i="40" s="1"/>
  <c r="N50" i="40"/>
  <c r="O50" i="40" s="1"/>
  <c r="M49" i="40"/>
  <c r="L49" i="40"/>
  <c r="K49" i="40"/>
  <c r="N49" i="40" s="1"/>
  <c r="O49" i="40" s="1"/>
  <c r="J49" i="40"/>
  <c r="I49" i="40"/>
  <c r="H49" i="40"/>
  <c r="G49" i="40"/>
  <c r="F49" i="40"/>
  <c r="E49" i="40"/>
  <c r="D49" i="40"/>
  <c r="N48" i="40"/>
  <c r="O48" i="40"/>
  <c r="M47" i="40"/>
  <c r="L47" i="40"/>
  <c r="K47" i="40"/>
  <c r="J47" i="40"/>
  <c r="I47" i="40"/>
  <c r="H47" i="40"/>
  <c r="G47" i="40"/>
  <c r="F47" i="40"/>
  <c r="E47" i="40"/>
  <c r="D47" i="40"/>
  <c r="N46" i="40"/>
  <c r="O46" i="40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N43" i="40"/>
  <c r="E43" i="40"/>
  <c r="D43" i="40"/>
  <c r="N42" i="40"/>
  <c r="O42" i="40"/>
  <c r="N41" i="40"/>
  <c r="O41" i="40"/>
  <c r="N40" i="40"/>
  <c r="O40" i="40"/>
  <c r="N39" i="40"/>
  <c r="O39" i="40" s="1"/>
  <c r="M38" i="40"/>
  <c r="M82" i="40" s="1"/>
  <c r="L38" i="40"/>
  <c r="K38" i="40"/>
  <c r="J38" i="40"/>
  <c r="I38" i="40"/>
  <c r="H38" i="40"/>
  <c r="G38" i="40"/>
  <c r="F38" i="40"/>
  <c r="E38" i="40"/>
  <c r="D38" i="40"/>
  <c r="N37" i="40"/>
  <c r="O37" i="40" s="1"/>
  <c r="N36" i="40"/>
  <c r="O36" i="40"/>
  <c r="N35" i="40"/>
  <c r="O35" i="40"/>
  <c r="N34" i="40"/>
  <c r="O34" i="40" s="1"/>
  <c r="M33" i="40"/>
  <c r="L33" i="40"/>
  <c r="K33" i="40"/>
  <c r="J33" i="40"/>
  <c r="I33" i="40"/>
  <c r="H33" i="40"/>
  <c r="G33" i="40"/>
  <c r="F33" i="40"/>
  <c r="E33" i="40"/>
  <c r="N33" i="40" s="1"/>
  <c r="O33" i="40" s="1"/>
  <c r="D33" i="40"/>
  <c r="N32" i="40"/>
  <c r="O32" i="40"/>
  <c r="N31" i="40"/>
  <c r="O31" i="40" s="1"/>
  <c r="N30" i="40"/>
  <c r="O30" i="40" s="1"/>
  <c r="M29" i="40"/>
  <c r="L29" i="40"/>
  <c r="K29" i="40"/>
  <c r="N29" i="40" s="1"/>
  <c r="O29" i="40" s="1"/>
  <c r="J29" i="40"/>
  <c r="I29" i="40"/>
  <c r="H29" i="40"/>
  <c r="G29" i="40"/>
  <c r="F29" i="40"/>
  <c r="E29" i="40"/>
  <c r="D29" i="40"/>
  <c r="N28" i="40"/>
  <c r="O28" i="40"/>
  <c r="N27" i="40"/>
  <c r="O27" i="40"/>
  <c r="N26" i="40"/>
  <c r="O26" i="40" s="1"/>
  <c r="N25" i="40"/>
  <c r="O25" i="40"/>
  <c r="N24" i="40"/>
  <c r="O24" i="40"/>
  <c r="N23" i="40"/>
  <c r="O23" i="40" s="1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/>
  <c r="N19" i="40"/>
  <c r="O19" i="40" s="1"/>
  <c r="N18" i="40"/>
  <c r="O18" i="40"/>
  <c r="N17" i="40"/>
  <c r="O17" i="40"/>
  <c r="N16" i="40"/>
  <c r="O16" i="40" s="1"/>
  <c r="N15" i="40"/>
  <c r="O15" i="40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2" i="40" s="1"/>
  <c r="N11" i="40"/>
  <c r="O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J82" i="40"/>
  <c r="I5" i="40"/>
  <c r="I82" i="40" s="1"/>
  <c r="H5" i="40"/>
  <c r="G5" i="40"/>
  <c r="G82" i="40" s="1"/>
  <c r="F5" i="40"/>
  <c r="N5" i="40" s="1"/>
  <c r="O5" i="40" s="1"/>
  <c r="E5" i="40"/>
  <c r="D5" i="40"/>
  <c r="N81" i="39"/>
  <c r="O81" i="39" s="1"/>
  <c r="N80" i="39"/>
  <c r="O80" i="39"/>
  <c r="N79" i="39"/>
  <c r="O79" i="39"/>
  <c r="N78" i="39"/>
  <c r="O78" i="39" s="1"/>
  <c r="N77" i="39"/>
  <c r="O77" i="39"/>
  <c r="N76" i="39"/>
  <c r="O76" i="39"/>
  <c r="N75" i="39"/>
  <c r="O75" i="39" s="1"/>
  <c r="N74" i="39"/>
  <c r="O74" i="39"/>
  <c r="N73" i="39"/>
  <c r="O73" i="39"/>
  <c r="N72" i="39"/>
  <c r="O72" i="39" s="1"/>
  <c r="N71" i="39"/>
  <c r="O71" i="39" s="1"/>
  <c r="N70" i="39"/>
  <c r="O70" i="39"/>
  <c r="N69" i="39"/>
  <c r="O69" i="39" s="1"/>
  <c r="N68" i="39"/>
  <c r="O68" i="39"/>
  <c r="N67" i="39"/>
  <c r="O67" i="39"/>
  <c r="N66" i="39"/>
  <c r="O66" i="39" s="1"/>
  <c r="N65" i="39"/>
  <c r="O65" i="39"/>
  <c r="N64" i="39"/>
  <c r="O64" i="39"/>
  <c r="N63" i="39"/>
  <c r="O63" i="39" s="1"/>
  <c r="N62" i="39"/>
  <c r="O62" i="39"/>
  <c r="N61" i="39"/>
  <c r="O61" i="39"/>
  <c r="N60" i="39"/>
  <c r="O60" i="39" s="1"/>
  <c r="N59" i="39"/>
  <c r="O59" i="39" s="1"/>
  <c r="N58" i="39"/>
  <c r="O58" i="39"/>
  <c r="N57" i="39"/>
  <c r="O57" i="39" s="1"/>
  <c r="N56" i="39"/>
  <c r="O56" i="39"/>
  <c r="N55" i="39"/>
  <c r="O55" i="39"/>
  <c r="N54" i="39"/>
  <c r="O54" i="39" s="1"/>
  <c r="N53" i="39"/>
  <c r="O53" i="39" s="1"/>
  <c r="M52" i="39"/>
  <c r="L52" i="39"/>
  <c r="K52" i="39"/>
  <c r="J52" i="39"/>
  <c r="I52" i="39"/>
  <c r="H52" i="39"/>
  <c r="G52" i="39"/>
  <c r="F52" i="39"/>
  <c r="E52" i="39"/>
  <c r="D52" i="39"/>
  <c r="N51" i="39"/>
  <c r="O51" i="39" s="1"/>
  <c r="N50" i="39"/>
  <c r="O50" i="39"/>
  <c r="N49" i="39"/>
  <c r="O49" i="39" s="1"/>
  <c r="N48" i="39"/>
  <c r="O48" i="39"/>
  <c r="M47" i="39"/>
  <c r="L47" i="39"/>
  <c r="K47" i="39"/>
  <c r="J47" i="39"/>
  <c r="I47" i="39"/>
  <c r="H47" i="39"/>
  <c r="G47" i="39"/>
  <c r="F47" i="39"/>
  <c r="E47" i="39"/>
  <c r="D47" i="39"/>
  <c r="N46" i="39"/>
  <c r="O46" i="39"/>
  <c r="N45" i="39"/>
  <c r="O45" i="39" s="1"/>
  <c r="N44" i="39"/>
  <c r="O44" i="39"/>
  <c r="M43" i="39"/>
  <c r="L43" i="39"/>
  <c r="K43" i="39"/>
  <c r="J43" i="39"/>
  <c r="I43" i="39"/>
  <c r="H43" i="39"/>
  <c r="G43" i="39"/>
  <c r="F43" i="39"/>
  <c r="E43" i="39"/>
  <c r="D43" i="39"/>
  <c r="N43" i="39"/>
  <c r="O43" i="39"/>
  <c r="N42" i="39"/>
  <c r="O42" i="39"/>
  <c r="N41" i="39"/>
  <c r="O41" i="39" s="1"/>
  <c r="N40" i="39"/>
  <c r="O40" i="39"/>
  <c r="N39" i="39"/>
  <c r="O39" i="39"/>
  <c r="M38" i="39"/>
  <c r="L38" i="39"/>
  <c r="K38" i="39"/>
  <c r="J38" i="39"/>
  <c r="N38" i="39" s="1"/>
  <c r="O38" i="39" s="1"/>
  <c r="I38" i="39"/>
  <c r="H38" i="39"/>
  <c r="G38" i="39"/>
  <c r="F38" i="39"/>
  <c r="E38" i="39"/>
  <c r="D38" i="39"/>
  <c r="N37" i="39"/>
  <c r="O37" i="39"/>
  <c r="N36" i="39"/>
  <c r="O36" i="39" s="1"/>
  <c r="N35" i="39"/>
  <c r="O35" i="39" s="1"/>
  <c r="N34" i="39"/>
  <c r="O34" i="39"/>
  <c r="M33" i="39"/>
  <c r="L33" i="39"/>
  <c r="K33" i="39"/>
  <c r="J33" i="39"/>
  <c r="I33" i="39"/>
  <c r="H33" i="39"/>
  <c r="G33" i="39"/>
  <c r="F33" i="39"/>
  <c r="E33" i="39"/>
  <c r="D33" i="39"/>
  <c r="N32" i="39"/>
  <c r="O32" i="39"/>
  <c r="N31" i="39"/>
  <c r="O31" i="39" s="1"/>
  <c r="N30" i="39"/>
  <c r="O30" i="39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/>
  <c r="N26" i="39"/>
  <c r="O26" i="39" s="1"/>
  <c r="N25" i="39"/>
  <c r="O25" i="39" s="1"/>
  <c r="N24" i="39"/>
  <c r="O24" i="39"/>
  <c r="M23" i="39"/>
  <c r="L23" i="39"/>
  <c r="K23" i="39"/>
  <c r="J23" i="39"/>
  <c r="I23" i="39"/>
  <c r="H23" i="39"/>
  <c r="H82" i="39" s="1"/>
  <c r="G23" i="39"/>
  <c r="G82" i="39" s="1"/>
  <c r="F23" i="39"/>
  <c r="E23" i="39"/>
  <c r="D23" i="39"/>
  <c r="N22" i="39"/>
  <c r="O22" i="39" s="1"/>
  <c r="N21" i="39"/>
  <c r="O21" i="39" s="1"/>
  <c r="N20" i="39"/>
  <c r="O20" i="39"/>
  <c r="N19" i="39"/>
  <c r="O19" i="39" s="1"/>
  <c r="N18" i="39"/>
  <c r="O18" i="39" s="1"/>
  <c r="N17" i="39"/>
  <c r="O17" i="39"/>
  <c r="N16" i="39"/>
  <c r="O16" i="39" s="1"/>
  <c r="N15" i="39"/>
  <c r="O15" i="39" s="1"/>
  <c r="M14" i="39"/>
  <c r="L14" i="39"/>
  <c r="K14" i="39"/>
  <c r="N14" i="39" s="1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/>
  <c r="M5" i="39"/>
  <c r="M82" i="39" s="1"/>
  <c r="L5" i="39"/>
  <c r="L82" i="39" s="1"/>
  <c r="K5" i="39"/>
  <c r="J5" i="39"/>
  <c r="I5" i="39"/>
  <c r="H5" i="39"/>
  <c r="G5" i="39"/>
  <c r="F5" i="39"/>
  <c r="F82" i="39"/>
  <c r="E5" i="39"/>
  <c r="E82" i="39" s="1"/>
  <c r="D5" i="39"/>
  <c r="N83" i="38"/>
  <c r="O83" i="38" s="1"/>
  <c r="N82" i="38"/>
  <c r="O82" i="38"/>
  <c r="N81" i="38"/>
  <c r="O81" i="38" s="1"/>
  <c r="N80" i="38"/>
  <c r="O80" i="38" s="1"/>
  <c r="N79" i="38"/>
  <c r="O79" i="38"/>
  <c r="N78" i="38"/>
  <c r="O78" i="38" s="1"/>
  <c r="N77" i="38"/>
  <c r="O77" i="38" s="1"/>
  <c r="N76" i="38"/>
  <c r="O76" i="38"/>
  <c r="N75" i="38"/>
  <c r="O75" i="38" s="1"/>
  <c r="N74" i="38"/>
  <c r="O74" i="38" s="1"/>
  <c r="N73" i="38"/>
  <c r="O73" i="38"/>
  <c r="N72" i="38"/>
  <c r="O72" i="38" s="1"/>
  <c r="N71" i="38"/>
  <c r="O71" i="38" s="1"/>
  <c r="N70" i="38"/>
  <c r="O70" i="38"/>
  <c r="N69" i="38"/>
  <c r="O69" i="38" s="1"/>
  <c r="N68" i="38"/>
  <c r="O68" i="38" s="1"/>
  <c r="N67" i="38"/>
  <c r="O67" i="38"/>
  <c r="N66" i="38"/>
  <c r="O66" i="38" s="1"/>
  <c r="N65" i="38"/>
  <c r="O65" i="38" s="1"/>
  <c r="N64" i="38"/>
  <c r="O64" i="38"/>
  <c r="N63" i="38"/>
  <c r="O63" i="38" s="1"/>
  <c r="N62" i="38"/>
  <c r="O62" i="38" s="1"/>
  <c r="N61" i="38"/>
  <c r="O61" i="38"/>
  <c r="N60" i="38"/>
  <c r="O60" i="38" s="1"/>
  <c r="N59" i="38"/>
  <c r="O59" i="38" s="1"/>
  <c r="N58" i="38"/>
  <c r="O58" i="38"/>
  <c r="N57" i="38"/>
  <c r="O57" i="38" s="1"/>
  <c r="N56" i="38"/>
  <c r="O56" i="38" s="1"/>
  <c r="N55" i="38"/>
  <c r="O55" i="38"/>
  <c r="N54" i="38"/>
  <c r="O54" i="38" s="1"/>
  <c r="M53" i="38"/>
  <c r="L53" i="38"/>
  <c r="K53" i="38"/>
  <c r="J53" i="38"/>
  <c r="I53" i="38"/>
  <c r="H53" i="38"/>
  <c r="G53" i="38"/>
  <c r="F53" i="38"/>
  <c r="E53" i="38"/>
  <c r="D53" i="38"/>
  <c r="N53" i="38" s="1"/>
  <c r="O53" i="38" s="1"/>
  <c r="N52" i="38"/>
  <c r="O52" i="38"/>
  <c r="N51" i="38"/>
  <c r="O51" i="38" s="1"/>
  <c r="N50" i="38"/>
  <c r="O50" i="38"/>
  <c r="N49" i="38"/>
  <c r="O49" i="38"/>
  <c r="M48" i="38"/>
  <c r="L48" i="38"/>
  <c r="K48" i="38"/>
  <c r="N48" i="38" s="1"/>
  <c r="O48" i="38" s="1"/>
  <c r="J48" i="38"/>
  <c r="I48" i="38"/>
  <c r="H48" i="38"/>
  <c r="G48" i="38"/>
  <c r="F48" i="38"/>
  <c r="E48" i="38"/>
  <c r="D48" i="38"/>
  <c r="N47" i="38"/>
  <c r="O47" i="38"/>
  <c r="N46" i="38"/>
  <c r="O46" i="38" s="1"/>
  <c r="N45" i="38"/>
  <c r="O45" i="38"/>
  <c r="M44" i="38"/>
  <c r="L44" i="38"/>
  <c r="K44" i="38"/>
  <c r="J44" i="38"/>
  <c r="I44" i="38"/>
  <c r="H44" i="38"/>
  <c r="G44" i="38"/>
  <c r="F44" i="38"/>
  <c r="E44" i="38"/>
  <c r="D44" i="38"/>
  <c r="N44" i="38"/>
  <c r="O44" i="38" s="1"/>
  <c r="N43" i="38"/>
  <c r="O43" i="38" s="1"/>
  <c r="N42" i="38"/>
  <c r="O42" i="38" s="1"/>
  <c r="N41" i="38"/>
  <c r="O41" i="38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 s="1"/>
  <c r="N36" i="38"/>
  <c r="O36" i="38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4" i="38" s="1"/>
  <c r="O34" i="38" s="1"/>
  <c r="N33" i="38"/>
  <c r="O33" i="38" s="1"/>
  <c r="N32" i="38"/>
  <c r="O32" i="38" s="1"/>
  <c r="N31" i="38"/>
  <c r="O31" i="38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/>
  <c r="N26" i="38"/>
  <c r="O26" i="38" s="1"/>
  <c r="N25" i="38"/>
  <c r="O25" i="38" s="1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/>
  <c r="N19" i="38"/>
  <c r="O19" i="38" s="1"/>
  <c r="N18" i="38"/>
  <c r="O18" i="38" s="1"/>
  <c r="N17" i="38"/>
  <c r="O17" i="38"/>
  <c r="N16" i="38"/>
  <c r="O16" i="38" s="1"/>
  <c r="N15" i="38"/>
  <c r="O15" i="38" s="1"/>
  <c r="M14" i="38"/>
  <c r="L14" i="38"/>
  <c r="L84" i="38"/>
  <c r="K14" i="38"/>
  <c r="K84" i="38" s="1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/>
  <c r="N9" i="38"/>
  <c r="O9" i="38"/>
  <c r="N8" i="38"/>
  <c r="O8" i="38"/>
  <c r="N7" i="38"/>
  <c r="O7" i="38" s="1"/>
  <c r="N6" i="38"/>
  <c r="O6" i="38"/>
  <c r="M5" i="38"/>
  <c r="M84" i="38"/>
  <c r="L5" i="38"/>
  <c r="K5" i="38"/>
  <c r="J5" i="38"/>
  <c r="I5" i="38"/>
  <c r="H5" i="38"/>
  <c r="G5" i="38"/>
  <c r="F5" i="38"/>
  <c r="E5" i="38"/>
  <c r="D5" i="38"/>
  <c r="N78" i="37"/>
  <c r="O78" i="37" s="1"/>
  <c r="N77" i="37"/>
  <c r="O77" i="37"/>
  <c r="N76" i="37"/>
  <c r="O76" i="37"/>
  <c r="N75" i="37"/>
  <c r="O75" i="37" s="1"/>
  <c r="N74" i="37"/>
  <c r="O74" i="37"/>
  <c r="N73" i="37"/>
  <c r="O73" i="37"/>
  <c r="N72" i="37"/>
  <c r="O72" i="37" s="1"/>
  <c r="N71" i="37"/>
  <c r="O71" i="37"/>
  <c r="N70" i="37"/>
  <c r="O70" i="37"/>
  <c r="N69" i="37"/>
  <c r="O69" i="37" s="1"/>
  <c r="N68" i="37"/>
  <c r="O68" i="37"/>
  <c r="N67" i="37"/>
  <c r="O67" i="37"/>
  <c r="N66" i="37"/>
  <c r="O66" i="37" s="1"/>
  <c r="N65" i="37"/>
  <c r="O65" i="37"/>
  <c r="N64" i="37"/>
  <c r="O64" i="37"/>
  <c r="N63" i="37"/>
  <c r="O63" i="37" s="1"/>
  <c r="N62" i="37"/>
  <c r="O62" i="37"/>
  <c r="N61" i="37"/>
  <c r="O61" i="37"/>
  <c r="N60" i="37"/>
  <c r="O60" i="37" s="1"/>
  <c r="N59" i="37"/>
  <c r="O59" i="37"/>
  <c r="N58" i="37"/>
  <c r="O58" i="37"/>
  <c r="N57" i="37"/>
  <c r="O57" i="37" s="1"/>
  <c r="N56" i="37"/>
  <c r="O56" i="37" s="1"/>
  <c r="N55" i="37"/>
  <c r="O55" i="37"/>
  <c r="N54" i="37"/>
  <c r="O54" i="37" s="1"/>
  <c r="N53" i="37"/>
  <c r="O53" i="37"/>
  <c r="N52" i="37"/>
  <c r="O52" i="37"/>
  <c r="N51" i="37"/>
  <c r="O51" i="37" s="1"/>
  <c r="M50" i="37"/>
  <c r="L50" i="37"/>
  <c r="K50" i="37"/>
  <c r="J50" i="37"/>
  <c r="I50" i="37"/>
  <c r="H50" i="37"/>
  <c r="G50" i="37"/>
  <c r="F50" i="37"/>
  <c r="E50" i="37"/>
  <c r="D50" i="37"/>
  <c r="N49" i="37"/>
  <c r="O49" i="37"/>
  <c r="N48" i="37"/>
  <c r="O48" i="37"/>
  <c r="M47" i="37"/>
  <c r="L47" i="37"/>
  <c r="K47" i="37"/>
  <c r="J47" i="37"/>
  <c r="I47" i="37"/>
  <c r="H47" i="37"/>
  <c r="G47" i="37"/>
  <c r="F47" i="37"/>
  <c r="E47" i="37"/>
  <c r="D47" i="37"/>
  <c r="N47" i="37" s="1"/>
  <c r="O47" i="37" s="1"/>
  <c r="N46" i="37"/>
  <c r="O46" i="37"/>
  <c r="N45" i="37"/>
  <c r="O45" i="37" s="1"/>
  <c r="N44" i="37"/>
  <c r="O44" i="37"/>
  <c r="M43" i="37"/>
  <c r="L43" i="37"/>
  <c r="K43" i="37"/>
  <c r="J43" i="37"/>
  <c r="I43" i="37"/>
  <c r="H43" i="37"/>
  <c r="G43" i="37"/>
  <c r="F43" i="37"/>
  <c r="E43" i="37"/>
  <c r="D43" i="37"/>
  <c r="N43" i="37" s="1"/>
  <c r="O43" i="37" s="1"/>
  <c r="N42" i="37"/>
  <c r="O42" i="37"/>
  <c r="N41" i="37"/>
  <c r="O41" i="37" s="1"/>
  <c r="N40" i="37"/>
  <c r="O40" i="37"/>
  <c r="N39" i="37"/>
  <c r="O39" i="37"/>
  <c r="M38" i="37"/>
  <c r="L38" i="37"/>
  <c r="K38" i="37"/>
  <c r="J38" i="37"/>
  <c r="I38" i="37"/>
  <c r="H38" i="37"/>
  <c r="G38" i="37"/>
  <c r="F38" i="37"/>
  <c r="E38" i="37"/>
  <c r="D38" i="37"/>
  <c r="N38" i="37" s="1"/>
  <c r="N37" i="37"/>
  <c r="O37" i="37"/>
  <c r="N36" i="37"/>
  <c r="O36" i="37" s="1"/>
  <c r="N35" i="37"/>
  <c r="O35" i="37"/>
  <c r="N34" i="37"/>
  <c r="O34" i="37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 s="1"/>
  <c r="N30" i="37"/>
  <c r="O30" i="37"/>
  <c r="M29" i="37"/>
  <c r="L29" i="37"/>
  <c r="K29" i="37"/>
  <c r="J29" i="37"/>
  <c r="I29" i="37"/>
  <c r="H29" i="37"/>
  <c r="G29" i="37"/>
  <c r="F29" i="37"/>
  <c r="F79" i="37" s="1"/>
  <c r="E29" i="37"/>
  <c r="D29" i="37"/>
  <c r="N28" i="37"/>
  <c r="O28" i="37"/>
  <c r="N27" i="37"/>
  <c r="O27" i="37" s="1"/>
  <c r="N26" i="37"/>
  <c r="O26" i="37" s="1"/>
  <c r="N25" i="37"/>
  <c r="O25" i="37"/>
  <c r="N24" i="37"/>
  <c r="O24" i="37" s="1"/>
  <c r="N23" i="37"/>
  <c r="O23" i="37" s="1"/>
  <c r="N22" i="37"/>
  <c r="O22" i="37"/>
  <c r="M21" i="37"/>
  <c r="L21" i="37"/>
  <c r="K21" i="37"/>
  <c r="J21" i="37"/>
  <c r="I21" i="37"/>
  <c r="H21" i="37"/>
  <c r="G21" i="37"/>
  <c r="F21" i="37"/>
  <c r="E21" i="37"/>
  <c r="D21" i="37"/>
  <c r="N20" i="37"/>
  <c r="O20" i="37"/>
  <c r="N19" i="37"/>
  <c r="O19" i="37" s="1"/>
  <c r="N18" i="37"/>
  <c r="O18" i="37"/>
  <c r="N17" i="37"/>
  <c r="O17" i="37"/>
  <c r="N16" i="37"/>
  <c r="O16" i="37" s="1"/>
  <c r="N15" i="37"/>
  <c r="O15" i="37"/>
  <c r="N14" i="37"/>
  <c r="O14" i="37"/>
  <c r="N13" i="37"/>
  <c r="O13" i="37" s="1"/>
  <c r="M12" i="37"/>
  <c r="L12" i="37"/>
  <c r="L79" i="37" s="1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K5" i="37"/>
  <c r="J5" i="37"/>
  <c r="J79" i="37" s="1"/>
  <c r="I5" i="37"/>
  <c r="H5" i="37"/>
  <c r="H79" i="37" s="1"/>
  <c r="G5" i="37"/>
  <c r="F5" i="37"/>
  <c r="E5" i="37"/>
  <c r="D5" i="37"/>
  <c r="N5" i="37" s="1"/>
  <c r="O5" i="37" s="1"/>
  <c r="N81" i="36"/>
  <c r="O81" i="36" s="1"/>
  <c r="N80" i="36"/>
  <c r="O80" i="36" s="1"/>
  <c r="N79" i="36"/>
  <c r="O79" i="36"/>
  <c r="N78" i="36"/>
  <c r="O78" i="36" s="1"/>
  <c r="N77" i="36"/>
  <c r="O77" i="36" s="1"/>
  <c r="N76" i="36"/>
  <c r="O76" i="36"/>
  <c r="N75" i="36"/>
  <c r="O75" i="36" s="1"/>
  <c r="N74" i="36"/>
  <c r="O74" i="36" s="1"/>
  <c r="N73" i="36"/>
  <c r="O73" i="36"/>
  <c r="N72" i="36"/>
  <c r="O72" i="36" s="1"/>
  <c r="N71" i="36"/>
  <c r="O71" i="36" s="1"/>
  <c r="N70" i="36"/>
  <c r="O70" i="36"/>
  <c r="N69" i="36"/>
  <c r="O69" i="36" s="1"/>
  <c r="N68" i="36"/>
  <c r="O68" i="36" s="1"/>
  <c r="N67" i="36"/>
  <c r="O67" i="36"/>
  <c r="N66" i="36"/>
  <c r="O66" i="36" s="1"/>
  <c r="N65" i="36"/>
  <c r="O65" i="36" s="1"/>
  <c r="N64" i="36"/>
  <c r="O64" i="36"/>
  <c r="N63" i="36"/>
  <c r="O63" i="36" s="1"/>
  <c r="N62" i="36"/>
  <c r="O62" i="36" s="1"/>
  <c r="N61" i="36"/>
  <c r="O61" i="36"/>
  <c r="N60" i="36"/>
  <c r="O60" i="36" s="1"/>
  <c r="N59" i="36"/>
  <c r="O59" i="36" s="1"/>
  <c r="N58" i="36"/>
  <c r="O58" i="36"/>
  <c r="N57" i="36"/>
  <c r="O57" i="36" s="1"/>
  <c r="N56" i="36"/>
  <c r="O56" i="36" s="1"/>
  <c r="N55" i="36"/>
  <c r="O55" i="36"/>
  <c r="N54" i="36"/>
  <c r="O54" i="36" s="1"/>
  <c r="N53" i="36"/>
  <c r="O53" i="36" s="1"/>
  <c r="N52" i="36"/>
  <c r="O52" i="36"/>
  <c r="M51" i="36"/>
  <c r="L51" i="36"/>
  <c r="K51" i="36"/>
  <c r="J51" i="36"/>
  <c r="I51" i="36"/>
  <c r="H51" i="36"/>
  <c r="G51" i="36"/>
  <c r="F51" i="36"/>
  <c r="E51" i="36"/>
  <c r="N51" i="36" s="1"/>
  <c r="O51" i="36" s="1"/>
  <c r="D51" i="36"/>
  <c r="N50" i="36"/>
  <c r="O50" i="36" s="1"/>
  <c r="N49" i="36"/>
  <c r="O49" i="36" s="1"/>
  <c r="N48" i="36"/>
  <c r="O48" i="36"/>
  <c r="M47" i="36"/>
  <c r="L47" i="36"/>
  <c r="K47" i="36"/>
  <c r="J47" i="36"/>
  <c r="I47" i="36"/>
  <c r="I82" i="36" s="1"/>
  <c r="H47" i="36"/>
  <c r="G47" i="36"/>
  <c r="F47" i="36"/>
  <c r="E47" i="36"/>
  <c r="D47" i="36"/>
  <c r="N46" i="36"/>
  <c r="O46" i="36"/>
  <c r="N45" i="36"/>
  <c r="O45" i="36"/>
  <c r="N44" i="36"/>
  <c r="O44" i="36" s="1"/>
  <c r="M43" i="36"/>
  <c r="L43" i="36"/>
  <c r="N43" i="36" s="1"/>
  <c r="O43" i="36" s="1"/>
  <c r="K43" i="36"/>
  <c r="J43" i="36"/>
  <c r="I43" i="36"/>
  <c r="H43" i="36"/>
  <c r="G43" i="36"/>
  <c r="F43" i="36"/>
  <c r="E43" i="36"/>
  <c r="D43" i="36"/>
  <c r="N42" i="36"/>
  <c r="O42" i="36" s="1"/>
  <c r="N41" i="36"/>
  <c r="O41" i="36"/>
  <c r="N40" i="36"/>
  <c r="O40" i="36"/>
  <c r="N39" i="36"/>
  <c r="O39" i="36"/>
  <c r="M38" i="36"/>
  <c r="L38" i="36"/>
  <c r="K38" i="36"/>
  <c r="J38" i="36"/>
  <c r="I38" i="36"/>
  <c r="H38" i="36"/>
  <c r="G38" i="36"/>
  <c r="F38" i="36"/>
  <c r="N38" i="36" s="1"/>
  <c r="O38" i="36" s="1"/>
  <c r="E38" i="36"/>
  <c r="D38" i="36"/>
  <c r="N37" i="36"/>
  <c r="O37" i="36"/>
  <c r="N36" i="36"/>
  <c r="O36" i="36"/>
  <c r="N35" i="36"/>
  <c r="O35" i="36" s="1"/>
  <c r="N34" i="36"/>
  <c r="O34" i="36"/>
  <c r="M33" i="36"/>
  <c r="L33" i="36"/>
  <c r="K33" i="36"/>
  <c r="J33" i="36"/>
  <c r="I33" i="36"/>
  <c r="H33" i="36"/>
  <c r="G33" i="36"/>
  <c r="F33" i="36"/>
  <c r="E33" i="36"/>
  <c r="D33" i="36"/>
  <c r="N32" i="36"/>
  <c r="O32" i="36"/>
  <c r="N31" i="36"/>
  <c r="O31" i="36"/>
  <c r="N30" i="36"/>
  <c r="O30" i="36"/>
  <c r="M29" i="36"/>
  <c r="L29" i="36"/>
  <c r="K29" i="36"/>
  <c r="J29" i="36"/>
  <c r="I29" i="36"/>
  <c r="H29" i="36"/>
  <c r="G29" i="36"/>
  <c r="F29" i="36"/>
  <c r="N29" i="36" s="1"/>
  <c r="O29" i="36" s="1"/>
  <c r="E29" i="36"/>
  <c r="D29" i="36"/>
  <c r="N28" i="36"/>
  <c r="O28" i="36"/>
  <c r="N27" i="36"/>
  <c r="O27" i="36"/>
  <c r="N26" i="36"/>
  <c r="O26" i="36"/>
  <c r="N25" i="36"/>
  <c r="O25" i="36" s="1"/>
  <c r="N24" i="36"/>
  <c r="O24" i="36" s="1"/>
  <c r="N23" i="36"/>
  <c r="O23" i="36"/>
  <c r="N22" i="36"/>
  <c r="O22" i="36"/>
  <c r="M21" i="36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/>
  <c r="N18" i="36"/>
  <c r="O18" i="36" s="1"/>
  <c r="N17" i="36"/>
  <c r="O17" i="36"/>
  <c r="N16" i="36"/>
  <c r="O16" i="36"/>
  <c r="N15" i="36"/>
  <c r="O15" i="36"/>
  <c r="N14" i="36"/>
  <c r="O14" i="36"/>
  <c r="N13" i="36"/>
  <c r="O13" i="36"/>
  <c r="M12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 s="1"/>
  <c r="N10" i="36"/>
  <c r="O10" i="36"/>
  <c r="N9" i="36"/>
  <c r="O9" i="36"/>
  <c r="N8" i="36"/>
  <c r="O8" i="36"/>
  <c r="N7" i="36"/>
  <c r="O7" i="36"/>
  <c r="N6" i="36"/>
  <c r="O6" i="36" s="1"/>
  <c r="M5" i="36"/>
  <c r="M82" i="36" s="1"/>
  <c r="L5" i="36"/>
  <c r="L82" i="36" s="1"/>
  <c r="K5" i="36"/>
  <c r="J5" i="36"/>
  <c r="J82" i="36" s="1"/>
  <c r="I5" i="36"/>
  <c r="H5" i="36"/>
  <c r="G5" i="36"/>
  <c r="F5" i="36"/>
  <c r="E5" i="36"/>
  <c r="D5" i="36"/>
  <c r="N83" i="35"/>
  <c r="O83" i="35" s="1"/>
  <c r="N82" i="35"/>
  <c r="O82" i="35" s="1"/>
  <c r="N81" i="35"/>
  <c r="O81" i="35"/>
  <c r="N80" i="35"/>
  <c r="O80" i="35" s="1"/>
  <c r="N79" i="35"/>
  <c r="O79" i="35" s="1"/>
  <c r="N78" i="35"/>
  <c r="O78" i="35"/>
  <c r="N77" i="35"/>
  <c r="O77" i="35" s="1"/>
  <c r="N76" i="35"/>
  <c r="O76" i="35" s="1"/>
  <c r="N75" i="35"/>
  <c r="O75" i="35"/>
  <c r="N74" i="35"/>
  <c r="O74" i="35" s="1"/>
  <c r="N73" i="35"/>
  <c r="O73" i="35" s="1"/>
  <c r="N72" i="35"/>
  <c r="O72" i="35"/>
  <c r="N71" i="35"/>
  <c r="O71" i="35" s="1"/>
  <c r="N70" i="35"/>
  <c r="O70" i="35" s="1"/>
  <c r="N69" i="35"/>
  <c r="O69" i="35"/>
  <c r="N68" i="35"/>
  <c r="O68" i="35" s="1"/>
  <c r="N67" i="35"/>
  <c r="O67" i="35" s="1"/>
  <c r="N66" i="35"/>
  <c r="O66" i="35"/>
  <c r="N65" i="35"/>
  <c r="O65" i="35" s="1"/>
  <c r="N64" i="35"/>
  <c r="O64" i="35" s="1"/>
  <c r="N63" i="35"/>
  <c r="O63" i="35"/>
  <c r="N62" i="35"/>
  <c r="O62" i="35" s="1"/>
  <c r="N61" i="35"/>
  <c r="O61" i="35" s="1"/>
  <c r="N60" i="35"/>
  <c r="O60" i="35"/>
  <c r="N59" i="35"/>
  <c r="O59" i="35" s="1"/>
  <c r="N58" i="35"/>
  <c r="O58" i="35" s="1"/>
  <c r="N57" i="35"/>
  <c r="O57" i="35"/>
  <c r="N56" i="35"/>
  <c r="O56" i="35" s="1"/>
  <c r="N55" i="35"/>
  <c r="O55" i="35" s="1"/>
  <c r="N54" i="35"/>
  <c r="O54" i="35"/>
  <c r="M53" i="35"/>
  <c r="L53" i="35"/>
  <c r="K53" i="35"/>
  <c r="J53" i="35"/>
  <c r="I53" i="35"/>
  <c r="H53" i="35"/>
  <c r="G53" i="35"/>
  <c r="F53" i="35"/>
  <c r="E53" i="35"/>
  <c r="D53" i="35"/>
  <c r="N52" i="35"/>
  <c r="O52" i="35" s="1"/>
  <c r="N51" i="35"/>
  <c r="O51" i="35" s="1"/>
  <c r="N50" i="35"/>
  <c r="O50" i="35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7" i="35"/>
  <c r="O47" i="35" s="1"/>
  <c r="N46" i="35"/>
  <c r="O46" i="35"/>
  <c r="N45" i="35"/>
  <c r="O45" i="35" s="1"/>
  <c r="M44" i="35"/>
  <c r="L44" i="35"/>
  <c r="K44" i="35"/>
  <c r="J44" i="35"/>
  <c r="I44" i="35"/>
  <c r="H44" i="35"/>
  <c r="G44" i="35"/>
  <c r="N44" i="35" s="1"/>
  <c r="O44" i="35" s="1"/>
  <c r="F44" i="35"/>
  <c r="E44" i="35"/>
  <c r="D44" i="35"/>
  <c r="N43" i="35"/>
  <c r="O43" i="35" s="1"/>
  <c r="N42" i="35"/>
  <c r="O42" i="35"/>
  <c r="N41" i="35"/>
  <c r="O41" i="35" s="1"/>
  <c r="N40" i="35"/>
  <c r="O40" i="35" s="1"/>
  <c r="M39" i="35"/>
  <c r="L39" i="35"/>
  <c r="N39" i="35" s="1"/>
  <c r="O39" i="35" s="1"/>
  <c r="K39" i="35"/>
  <c r="J39" i="35"/>
  <c r="I39" i="35"/>
  <c r="H39" i="35"/>
  <c r="G39" i="35"/>
  <c r="F39" i="35"/>
  <c r="E39" i="35"/>
  <c r="D39" i="35"/>
  <c r="N38" i="35"/>
  <c r="O38" i="35"/>
  <c r="N37" i="35"/>
  <c r="O37" i="35" s="1"/>
  <c r="N36" i="35"/>
  <c r="O36" i="35" s="1"/>
  <c r="N35" i="35"/>
  <c r="O35" i="35" s="1"/>
  <c r="M34" i="35"/>
  <c r="L34" i="35"/>
  <c r="K34" i="35"/>
  <c r="J34" i="35"/>
  <c r="I34" i="35"/>
  <c r="H34" i="35"/>
  <c r="H84" i="35" s="1"/>
  <c r="G34" i="35"/>
  <c r="N34" i="35" s="1"/>
  <c r="O34" i="35" s="1"/>
  <c r="F34" i="35"/>
  <c r="E34" i="35"/>
  <c r="D34" i="35"/>
  <c r="N33" i="35"/>
  <c r="O33" i="35" s="1"/>
  <c r="N32" i="35"/>
  <c r="O32" i="35" s="1"/>
  <c r="N31" i="35"/>
  <c r="O31" i="35"/>
  <c r="M30" i="35"/>
  <c r="L30" i="35"/>
  <c r="K30" i="35"/>
  <c r="J30" i="35"/>
  <c r="I30" i="35"/>
  <c r="H30" i="35"/>
  <c r="G30" i="35"/>
  <c r="F30" i="35"/>
  <c r="E30" i="35"/>
  <c r="N30" i="35" s="1"/>
  <c r="O30" i="35" s="1"/>
  <c r="D30" i="35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/>
  <c r="M23" i="35"/>
  <c r="M84" i="35" s="1"/>
  <c r="L23" i="35"/>
  <c r="K23" i="35"/>
  <c r="K84" i="35" s="1"/>
  <c r="J23" i="35"/>
  <c r="I23" i="35"/>
  <c r="H23" i="35"/>
  <c r="G23" i="35"/>
  <c r="F23" i="35"/>
  <c r="E23" i="35"/>
  <c r="N23" i="35" s="1"/>
  <c r="O23" i="35" s="1"/>
  <c r="D23" i="35"/>
  <c r="N22" i="35"/>
  <c r="O22" i="35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/>
  <c r="N12" i="35"/>
  <c r="O12" i="35"/>
  <c r="N11" i="35"/>
  <c r="O11" i="35"/>
  <c r="N10" i="35"/>
  <c r="O10" i="35"/>
  <c r="N9" i="35"/>
  <c r="O9" i="35"/>
  <c r="N8" i="35"/>
  <c r="O8" i="35"/>
  <c r="N7" i="35"/>
  <c r="O7" i="35"/>
  <c r="N6" i="35"/>
  <c r="O6" i="35"/>
  <c r="M5" i="35"/>
  <c r="L5" i="35"/>
  <c r="K5" i="35"/>
  <c r="J5" i="35"/>
  <c r="I5" i="35"/>
  <c r="H5" i="35"/>
  <c r="G5" i="35"/>
  <c r="F5" i="35"/>
  <c r="F84" i="35"/>
  <c r="E5" i="35"/>
  <c r="D5" i="35"/>
  <c r="N83" i="34"/>
  <c r="O83" i="34" s="1"/>
  <c r="N82" i="34"/>
  <c r="O82" i="34"/>
  <c r="N81" i="34"/>
  <c r="O81" i="34" s="1"/>
  <c r="N80" i="34"/>
  <c r="O80" i="34" s="1"/>
  <c r="N79" i="34"/>
  <c r="O79" i="34"/>
  <c r="N78" i="34"/>
  <c r="O78" i="34" s="1"/>
  <c r="N77" i="34"/>
  <c r="O77" i="34" s="1"/>
  <c r="N76" i="34"/>
  <c r="O76" i="34"/>
  <c r="N75" i="34"/>
  <c r="O75" i="34" s="1"/>
  <c r="N74" i="34"/>
  <c r="O74" i="34" s="1"/>
  <c r="N73" i="34"/>
  <c r="O73" i="34"/>
  <c r="N72" i="34"/>
  <c r="O72" i="34" s="1"/>
  <c r="N71" i="34"/>
  <c r="O71" i="34" s="1"/>
  <c r="N70" i="34"/>
  <c r="O70" i="34"/>
  <c r="N69" i="34"/>
  <c r="O69" i="34" s="1"/>
  <c r="N68" i="34"/>
  <c r="O68" i="34" s="1"/>
  <c r="N67" i="34"/>
  <c r="O67" i="34"/>
  <c r="N66" i="34"/>
  <c r="O66" i="34" s="1"/>
  <c r="N65" i="34"/>
  <c r="O65" i="34"/>
  <c r="N64" i="34"/>
  <c r="O64" i="34"/>
  <c r="N63" i="34"/>
  <c r="O63" i="34" s="1"/>
  <c r="N62" i="34"/>
  <c r="O62" i="34" s="1"/>
  <c r="N61" i="34"/>
  <c r="O61" i="34"/>
  <c r="N60" i="34"/>
  <c r="O60" i="34" s="1"/>
  <c r="N59" i="34"/>
  <c r="O59" i="34" s="1"/>
  <c r="N58" i="34"/>
  <c r="O58" i="34"/>
  <c r="N57" i="34"/>
  <c r="O57" i="34" s="1"/>
  <c r="N56" i="34"/>
  <c r="O56" i="34" s="1"/>
  <c r="N55" i="34"/>
  <c r="O55" i="34"/>
  <c r="N54" i="34"/>
  <c r="O54" i="34" s="1"/>
  <c r="N53" i="34"/>
  <c r="O53" i="34" s="1"/>
  <c r="M52" i="34"/>
  <c r="L52" i="34"/>
  <c r="K52" i="34"/>
  <c r="J52" i="34"/>
  <c r="I52" i="34"/>
  <c r="H52" i="34"/>
  <c r="G52" i="34"/>
  <c r="F52" i="34"/>
  <c r="N52" i="34" s="1"/>
  <c r="O52" i="34" s="1"/>
  <c r="E52" i="34"/>
  <c r="D52" i="34"/>
  <c r="N51" i="34"/>
  <c r="O51" i="34" s="1"/>
  <c r="N50" i="34"/>
  <c r="O50" i="34"/>
  <c r="N49" i="34"/>
  <c r="O49" i="34" s="1"/>
  <c r="M48" i="34"/>
  <c r="L48" i="34"/>
  <c r="K48" i="34"/>
  <c r="J48" i="34"/>
  <c r="I48" i="34"/>
  <c r="H48" i="34"/>
  <c r="G48" i="34"/>
  <c r="N48" i="34"/>
  <c r="O48" i="34" s="1"/>
  <c r="F48" i="34"/>
  <c r="E48" i="34"/>
  <c r="D48" i="34"/>
  <c r="N47" i="34"/>
  <c r="O47" i="34" s="1"/>
  <c r="N46" i="34"/>
  <c r="O46" i="34"/>
  <c r="N45" i="34"/>
  <c r="O45" i="34" s="1"/>
  <c r="M44" i="34"/>
  <c r="M84" i="34" s="1"/>
  <c r="L44" i="34"/>
  <c r="K44" i="34"/>
  <c r="J44" i="34"/>
  <c r="I44" i="34"/>
  <c r="H44" i="34"/>
  <c r="G44" i="34"/>
  <c r="F44" i="34"/>
  <c r="E44" i="34"/>
  <c r="D44" i="34"/>
  <c r="N44" i="34" s="1"/>
  <c r="O44" i="34" s="1"/>
  <c r="N43" i="34"/>
  <c r="O43" i="34"/>
  <c r="N42" i="34"/>
  <c r="O42" i="34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/>
  <c r="N36" i="34"/>
  <c r="O36" i="34" s="1"/>
  <c r="N35" i="34"/>
  <c r="O35" i="34"/>
  <c r="M34" i="34"/>
  <c r="L34" i="34"/>
  <c r="K34" i="34"/>
  <c r="J34" i="34"/>
  <c r="I34" i="34"/>
  <c r="H34" i="34"/>
  <c r="G34" i="34"/>
  <c r="F34" i="34"/>
  <c r="N34" i="34" s="1"/>
  <c r="O34" i="34" s="1"/>
  <c r="E34" i="34"/>
  <c r="D34" i="34"/>
  <c r="N33" i="34"/>
  <c r="O33" i="34"/>
  <c r="N32" i="34"/>
  <c r="O32" i="34"/>
  <c r="N31" i="34"/>
  <c r="O31" i="34" s="1"/>
  <c r="M30" i="34"/>
  <c r="L30" i="34"/>
  <c r="K30" i="34"/>
  <c r="J30" i="34"/>
  <c r="I30" i="34"/>
  <c r="H30" i="34"/>
  <c r="G30" i="34"/>
  <c r="F30" i="34"/>
  <c r="F84" i="34" s="1"/>
  <c r="E30" i="34"/>
  <c r="D30" i="34"/>
  <c r="N30" i="34" s="1"/>
  <c r="O30" i="34" s="1"/>
  <c r="N29" i="34"/>
  <c r="O29" i="34" s="1"/>
  <c r="N28" i="34"/>
  <c r="O28" i="34" s="1"/>
  <c r="N27" i="34"/>
  <c r="O27" i="34"/>
  <c r="N26" i="34"/>
  <c r="O26" i="34" s="1"/>
  <c r="N25" i="34"/>
  <c r="O25" i="34"/>
  <c r="N24" i="34"/>
  <c r="O24" i="34"/>
  <c r="M23" i="34"/>
  <c r="L23" i="34"/>
  <c r="K23" i="34"/>
  <c r="J23" i="34"/>
  <c r="I23" i="34"/>
  <c r="H23" i="34"/>
  <c r="G23" i="34"/>
  <c r="F23" i="34"/>
  <c r="E23" i="34"/>
  <c r="D23" i="34"/>
  <c r="N23" i="34" s="1"/>
  <c r="O23" i="34"/>
  <c r="N22" i="34"/>
  <c r="O22" i="34" s="1"/>
  <c r="N21" i="34"/>
  <c r="O21" i="34" s="1"/>
  <c r="N20" i="34"/>
  <c r="O20" i="34"/>
  <c r="N19" i="34"/>
  <c r="O19" i="34" s="1"/>
  <c r="N18" i="34"/>
  <c r="O18" i="34"/>
  <c r="N17" i="34"/>
  <c r="O17" i="34"/>
  <c r="N16" i="34"/>
  <c r="O16" i="34" s="1"/>
  <c r="N15" i="34"/>
  <c r="O15" i="34" s="1"/>
  <c r="M14" i="34"/>
  <c r="L14" i="34"/>
  <c r="K14" i="34"/>
  <c r="J14" i="34"/>
  <c r="I14" i="34"/>
  <c r="I84" i="34" s="1"/>
  <c r="H14" i="34"/>
  <c r="G14" i="34"/>
  <c r="F14" i="34"/>
  <c r="E14" i="34"/>
  <c r="D14" i="34"/>
  <c r="N13" i="34"/>
  <c r="O13" i="34"/>
  <c r="N12" i="34"/>
  <c r="O12" i="34"/>
  <c r="N11" i="34"/>
  <c r="O11" i="34"/>
  <c r="N10" i="34"/>
  <c r="O10" i="34" s="1"/>
  <c r="N9" i="34"/>
  <c r="O9" i="34" s="1"/>
  <c r="N8" i="34"/>
  <c r="O8" i="34"/>
  <c r="N7" i="34"/>
  <c r="O7" i="34"/>
  <c r="N6" i="34"/>
  <c r="O6" i="34"/>
  <c r="M5" i="34"/>
  <c r="L5" i="34"/>
  <c r="K5" i="34"/>
  <c r="K84" i="34" s="1"/>
  <c r="J5" i="34"/>
  <c r="I5" i="34"/>
  <c r="H5" i="34"/>
  <c r="G5" i="34"/>
  <c r="F5" i="34"/>
  <c r="E5" i="34"/>
  <c r="D5" i="34"/>
  <c r="E51" i="33"/>
  <c r="F51" i="33"/>
  <c r="G51" i="33"/>
  <c r="H51" i="33"/>
  <c r="I51" i="33"/>
  <c r="N51" i="33" s="1"/>
  <c r="O51" i="33" s="1"/>
  <c r="J51" i="33"/>
  <c r="K51" i="33"/>
  <c r="L51" i="33"/>
  <c r="M51" i="33"/>
  <c r="D51" i="33"/>
  <c r="N82" i="33"/>
  <c r="O82" i="33"/>
  <c r="E47" i="33"/>
  <c r="F47" i="33"/>
  <c r="G47" i="33"/>
  <c r="N47" i="33" s="1"/>
  <c r="O47" i="33" s="1"/>
  <c r="H47" i="33"/>
  <c r="I47" i="33"/>
  <c r="J47" i="33"/>
  <c r="K47" i="33"/>
  <c r="L47" i="33"/>
  <c r="M47" i="33"/>
  <c r="D47" i="33"/>
  <c r="N71" i="33"/>
  <c r="O71" i="33"/>
  <c r="N72" i="33"/>
  <c r="O72" i="33" s="1"/>
  <c r="N73" i="33"/>
  <c r="O73" i="33"/>
  <c r="N74" i="33"/>
  <c r="O74" i="33" s="1"/>
  <c r="N75" i="33"/>
  <c r="O75" i="33" s="1"/>
  <c r="N76" i="33"/>
  <c r="O76" i="33"/>
  <c r="N77" i="33"/>
  <c r="O77" i="33"/>
  <c r="N78" i="33"/>
  <c r="O78" i="33" s="1"/>
  <c r="N79" i="33"/>
  <c r="O79" i="33"/>
  <c r="N80" i="33"/>
  <c r="O80" i="33" s="1"/>
  <c r="N81" i="33"/>
  <c r="O81" i="33" s="1"/>
  <c r="N58" i="33"/>
  <c r="O58" i="33"/>
  <c r="N59" i="33"/>
  <c r="O59" i="33" s="1"/>
  <c r="N60" i="33"/>
  <c r="O60" i="33" s="1"/>
  <c r="N61" i="33"/>
  <c r="O61" i="33"/>
  <c r="N62" i="33"/>
  <c r="O62" i="33" s="1"/>
  <c r="N63" i="33"/>
  <c r="O63" i="33" s="1"/>
  <c r="N64" i="33"/>
  <c r="O64" i="33"/>
  <c r="N65" i="33"/>
  <c r="O65" i="33" s="1"/>
  <c r="N66" i="33"/>
  <c r="O66" i="33" s="1"/>
  <c r="N67" i="33"/>
  <c r="O67" i="33"/>
  <c r="N68" i="33"/>
  <c r="O68" i="33" s="1"/>
  <c r="N69" i="33"/>
  <c r="O69" i="33" s="1"/>
  <c r="N70" i="33"/>
  <c r="O70" i="33"/>
  <c r="E43" i="33"/>
  <c r="F43" i="33"/>
  <c r="G43" i="33"/>
  <c r="G83" i="33" s="1"/>
  <c r="H43" i="33"/>
  <c r="I43" i="33"/>
  <c r="J43" i="33"/>
  <c r="K43" i="33"/>
  <c r="L43" i="33"/>
  <c r="M43" i="33"/>
  <c r="E38" i="33"/>
  <c r="F38" i="33"/>
  <c r="G38" i="33"/>
  <c r="H38" i="33"/>
  <c r="I38" i="33"/>
  <c r="N38" i="33" s="1"/>
  <c r="O38" i="33" s="1"/>
  <c r="J38" i="33"/>
  <c r="K38" i="33"/>
  <c r="L38" i="33"/>
  <c r="M38" i="33"/>
  <c r="E33" i="33"/>
  <c r="F33" i="33"/>
  <c r="G33" i="33"/>
  <c r="H33" i="33"/>
  <c r="I33" i="33"/>
  <c r="J33" i="33"/>
  <c r="K33" i="33"/>
  <c r="L33" i="33"/>
  <c r="M33" i="33"/>
  <c r="E29" i="33"/>
  <c r="F29" i="33"/>
  <c r="F83" i="33" s="1"/>
  <c r="G29" i="33"/>
  <c r="H29" i="33"/>
  <c r="I29" i="33"/>
  <c r="J29" i="33"/>
  <c r="K29" i="33"/>
  <c r="L29" i="33"/>
  <c r="M29" i="33"/>
  <c r="E23" i="33"/>
  <c r="F23" i="33"/>
  <c r="G23" i="33"/>
  <c r="H23" i="33"/>
  <c r="I23" i="33"/>
  <c r="J23" i="33"/>
  <c r="K23" i="33"/>
  <c r="L23" i="33"/>
  <c r="M23" i="33"/>
  <c r="E14" i="33"/>
  <c r="F14" i="33"/>
  <c r="G14" i="33"/>
  <c r="H14" i="33"/>
  <c r="I14" i="33"/>
  <c r="I83" i="33"/>
  <c r="J14" i="33"/>
  <c r="K14" i="33"/>
  <c r="L14" i="33"/>
  <c r="M14" i="33"/>
  <c r="E5" i="33"/>
  <c r="F5" i="33"/>
  <c r="G5" i="33"/>
  <c r="H5" i="33"/>
  <c r="I5" i="33"/>
  <c r="J5" i="33"/>
  <c r="K5" i="33"/>
  <c r="L5" i="33"/>
  <c r="L83" i="33" s="1"/>
  <c r="M5" i="33"/>
  <c r="D43" i="33"/>
  <c r="D38" i="33"/>
  <c r="D29" i="33"/>
  <c r="D23" i="33"/>
  <c r="D14" i="33"/>
  <c r="D5" i="33"/>
  <c r="N57" i="33"/>
  <c r="O57" i="33" s="1"/>
  <c r="N54" i="33"/>
  <c r="O54" i="33"/>
  <c r="N55" i="33"/>
  <c r="O55" i="33" s="1"/>
  <c r="N56" i="33"/>
  <c r="O56" i="33" s="1"/>
  <c r="N49" i="33"/>
  <c r="O49" i="33"/>
  <c r="N50" i="33"/>
  <c r="O50" i="33" s="1"/>
  <c r="N52" i="33"/>
  <c r="O52" i="33" s="1"/>
  <c r="N53" i="33"/>
  <c r="O53" i="33"/>
  <c r="N48" i="33"/>
  <c r="O48" i="33" s="1"/>
  <c r="N40" i="33"/>
  <c r="N41" i="33"/>
  <c r="N42" i="33"/>
  <c r="O42" i="33"/>
  <c r="N44" i="33"/>
  <c r="O44" i="33" s="1"/>
  <c r="N45" i="33"/>
  <c r="O45" i="33" s="1"/>
  <c r="N46" i="33"/>
  <c r="O46" i="33"/>
  <c r="N39" i="33"/>
  <c r="O39" i="33" s="1"/>
  <c r="D33" i="33"/>
  <c r="N34" i="33"/>
  <c r="O34" i="33"/>
  <c r="N35" i="33"/>
  <c r="O35" i="33"/>
  <c r="N36" i="33"/>
  <c r="O36" i="33"/>
  <c r="N37" i="33"/>
  <c r="O37" i="33" s="1"/>
  <c r="N31" i="33"/>
  <c r="N32" i="33"/>
  <c r="O32" i="33" s="1"/>
  <c r="N30" i="33"/>
  <c r="O30" i="33"/>
  <c r="O31" i="33"/>
  <c r="O41" i="33"/>
  <c r="O40" i="33"/>
  <c r="N16" i="33"/>
  <c r="O16" i="33"/>
  <c r="N17" i="33"/>
  <c r="O17" i="33" s="1"/>
  <c r="N18" i="33"/>
  <c r="O18" i="33"/>
  <c r="N19" i="33"/>
  <c r="O19" i="33" s="1"/>
  <c r="N20" i="33"/>
  <c r="O20" i="33"/>
  <c r="N21" i="33"/>
  <c r="O21" i="33"/>
  <c r="N22" i="33"/>
  <c r="O22" i="33"/>
  <c r="N7" i="33"/>
  <c r="O7" i="33" s="1"/>
  <c r="N8" i="33"/>
  <c r="O8" i="33"/>
  <c r="N9" i="33"/>
  <c r="O9" i="33" s="1"/>
  <c r="N10" i="33"/>
  <c r="O10" i="33"/>
  <c r="N11" i="33"/>
  <c r="O11" i="33"/>
  <c r="N12" i="33"/>
  <c r="O12" i="33"/>
  <c r="N13" i="33"/>
  <c r="O13" i="33" s="1"/>
  <c r="N6" i="33"/>
  <c r="O6" i="33"/>
  <c r="N24" i="33"/>
  <c r="O24" i="33" s="1"/>
  <c r="N25" i="33"/>
  <c r="O25" i="33" s="1"/>
  <c r="N26" i="33"/>
  <c r="O26" i="33"/>
  <c r="N27" i="33"/>
  <c r="O27" i="33"/>
  <c r="N28" i="33"/>
  <c r="O28" i="33" s="1"/>
  <c r="N15" i="33"/>
  <c r="O15" i="33"/>
  <c r="K82" i="36"/>
  <c r="N33" i="36"/>
  <c r="O33" i="36" s="1"/>
  <c r="O38" i="37"/>
  <c r="G79" i="37"/>
  <c r="J84" i="38"/>
  <c r="K82" i="39"/>
  <c r="N52" i="39"/>
  <c r="O52" i="39"/>
  <c r="N33" i="39"/>
  <c r="O33" i="39" s="1"/>
  <c r="O14" i="39"/>
  <c r="O12" i="40"/>
  <c r="H82" i="40"/>
  <c r="O43" i="40"/>
  <c r="N38" i="40"/>
  <c r="O38" i="40" s="1"/>
  <c r="E82" i="40"/>
  <c r="E82" i="36"/>
  <c r="K82" i="41"/>
  <c r="F82" i="41"/>
  <c r="N52" i="41"/>
  <c r="O52" i="41" s="1"/>
  <c r="N43" i="41"/>
  <c r="O43" i="41"/>
  <c r="N33" i="41"/>
  <c r="O33" i="41"/>
  <c r="G95" i="42"/>
  <c r="K95" i="42"/>
  <c r="M95" i="42"/>
  <c r="F95" i="42"/>
  <c r="N51" i="42"/>
  <c r="O51" i="42"/>
  <c r="J95" i="42"/>
  <c r="N47" i="42"/>
  <c r="O47" i="42" s="1"/>
  <c r="N43" i="42"/>
  <c r="O43" i="42"/>
  <c r="N38" i="42"/>
  <c r="O38" i="42" s="1"/>
  <c r="N33" i="42"/>
  <c r="O33" i="42"/>
  <c r="N29" i="42"/>
  <c r="O29" i="42"/>
  <c r="N21" i="42"/>
  <c r="O21" i="42" s="1"/>
  <c r="I95" i="42"/>
  <c r="D95" i="42"/>
  <c r="E95" i="42"/>
  <c r="N95" i="42" s="1"/>
  <c r="O95" i="42" s="1"/>
  <c r="N12" i="42"/>
  <c r="O12" i="42"/>
  <c r="N5" i="42"/>
  <c r="O5" i="42" s="1"/>
  <c r="D83" i="43"/>
  <c r="N28" i="43"/>
  <c r="O28" i="43" s="1"/>
  <c r="G83" i="43"/>
  <c r="M83" i="43"/>
  <c r="N23" i="43"/>
  <c r="O23" i="43"/>
  <c r="N37" i="43"/>
  <c r="O37" i="43"/>
  <c r="J83" i="43"/>
  <c r="N14" i="43"/>
  <c r="O14" i="43"/>
  <c r="N5" i="43"/>
  <c r="O5" i="43" s="1"/>
  <c r="I83" i="43"/>
  <c r="F83" i="43"/>
  <c r="N52" i="43"/>
  <c r="O52" i="43"/>
  <c r="N46" i="43"/>
  <c r="O46" i="43"/>
  <c r="N42" i="43"/>
  <c r="O42" i="43" s="1"/>
  <c r="N32" i="43"/>
  <c r="O32" i="43"/>
  <c r="D84" i="35"/>
  <c r="N5" i="35"/>
  <c r="O5" i="35" s="1"/>
  <c r="F84" i="38"/>
  <c r="N12" i="37"/>
  <c r="O12" i="37" s="1"/>
  <c r="D82" i="36"/>
  <c r="M83" i="33"/>
  <c r="E84" i="34"/>
  <c r="N39" i="38"/>
  <c r="O39" i="38"/>
  <c r="N5" i="41"/>
  <c r="O5" i="41"/>
  <c r="I84" i="38"/>
  <c r="D82" i="39"/>
  <c r="D82" i="40"/>
  <c r="D83" i="33"/>
  <c r="E83" i="33"/>
  <c r="N5" i="33"/>
  <c r="O5" i="33" s="1"/>
  <c r="N47" i="36"/>
  <c r="O47" i="36" s="1"/>
  <c r="N14" i="38"/>
  <c r="O14" i="38" s="1"/>
  <c r="N47" i="40"/>
  <c r="O47" i="40"/>
  <c r="M82" i="44"/>
  <c r="K82" i="44"/>
  <c r="L82" i="44"/>
  <c r="J82" i="44"/>
  <c r="N51" i="44"/>
  <c r="O51" i="44" s="1"/>
  <c r="I82" i="44"/>
  <c r="N46" i="44"/>
  <c r="O46" i="44"/>
  <c r="N42" i="44"/>
  <c r="O42" i="44"/>
  <c r="G82" i="44"/>
  <c r="N37" i="44"/>
  <c r="O37" i="44"/>
  <c r="N32" i="44"/>
  <c r="O32" i="44"/>
  <c r="N28" i="44"/>
  <c r="O28" i="44" s="1"/>
  <c r="N23" i="44"/>
  <c r="O23" i="44" s="1"/>
  <c r="E82" i="44"/>
  <c r="N14" i="44"/>
  <c r="O14" i="44" s="1"/>
  <c r="D82" i="44"/>
  <c r="F82" i="44"/>
  <c r="N5" i="44"/>
  <c r="O5" i="44"/>
  <c r="N43" i="45"/>
  <c r="O43" i="45" s="1"/>
  <c r="N51" i="45"/>
  <c r="O51" i="45"/>
  <c r="N38" i="45"/>
  <c r="O38" i="45"/>
  <c r="N33" i="45"/>
  <c r="O33" i="45"/>
  <c r="N29" i="45"/>
  <c r="O29" i="45" s="1"/>
  <c r="M82" i="45"/>
  <c r="N23" i="45"/>
  <c r="O23" i="45"/>
  <c r="F82" i="45"/>
  <c r="G82" i="45"/>
  <c r="E82" i="45"/>
  <c r="H82" i="45"/>
  <c r="L82" i="45"/>
  <c r="I82" i="45"/>
  <c r="N14" i="45"/>
  <c r="O14" i="45" s="1"/>
  <c r="J82" i="45"/>
  <c r="K82" i="45"/>
  <c r="N50" i="46"/>
  <c r="O50" i="46"/>
  <c r="N46" i="46"/>
  <c r="O46" i="46"/>
  <c r="N43" i="46"/>
  <c r="O43" i="46" s="1"/>
  <c r="N38" i="46"/>
  <c r="O38" i="46" s="1"/>
  <c r="N33" i="46"/>
  <c r="O33" i="46"/>
  <c r="N29" i="46"/>
  <c r="O29" i="46" s="1"/>
  <c r="N23" i="46"/>
  <c r="O23" i="46"/>
  <c r="I80" i="46"/>
  <c r="M80" i="46"/>
  <c r="N14" i="46"/>
  <c r="O14" i="46" s="1"/>
  <c r="H80" i="46"/>
  <c r="F80" i="46"/>
  <c r="E80" i="46"/>
  <c r="G80" i="46"/>
  <c r="J80" i="46"/>
  <c r="K80" i="46"/>
  <c r="L80" i="46"/>
  <c r="D80" i="46"/>
  <c r="N5" i="46"/>
  <c r="O5" i="46"/>
  <c r="N80" i="46"/>
  <c r="O80" i="46" s="1"/>
  <c r="N50" i="47"/>
  <c r="O50" i="47" s="1"/>
  <c r="N46" i="47"/>
  <c r="O46" i="47"/>
  <c r="N42" i="47"/>
  <c r="O42" i="47" s="1"/>
  <c r="N37" i="47"/>
  <c r="O37" i="47"/>
  <c r="N32" i="47"/>
  <c r="O32" i="47"/>
  <c r="N28" i="47"/>
  <c r="O28" i="47" s="1"/>
  <c r="N23" i="47"/>
  <c r="O23" i="47" s="1"/>
  <c r="K80" i="47"/>
  <c r="E80" i="47"/>
  <c r="H80" i="47"/>
  <c r="I80" i="47"/>
  <c r="N14" i="47"/>
  <c r="O14" i="47"/>
  <c r="G80" i="47"/>
  <c r="J80" i="47"/>
  <c r="L80" i="47"/>
  <c r="M80" i="47"/>
  <c r="D80" i="47"/>
  <c r="N29" i="48"/>
  <c r="O29" i="48"/>
  <c r="N52" i="48"/>
  <c r="O52" i="48"/>
  <c r="N48" i="48"/>
  <c r="O48" i="48" s="1"/>
  <c r="N43" i="48"/>
  <c r="O43" i="48" s="1"/>
  <c r="N38" i="48"/>
  <c r="O38" i="48"/>
  <c r="N33" i="48"/>
  <c r="O33" i="48" s="1"/>
  <c r="N23" i="48"/>
  <c r="O23" i="48"/>
  <c r="D83" i="48"/>
  <c r="H83" i="48"/>
  <c r="J83" i="48"/>
  <c r="N83" i="48" s="1"/>
  <c r="O83" i="48" s="1"/>
  <c r="I83" i="48"/>
  <c r="M83" i="48"/>
  <c r="N14" i="48"/>
  <c r="O14" i="48"/>
  <c r="E83" i="48"/>
  <c r="G83" i="48"/>
  <c r="K83" i="48"/>
  <c r="L83" i="48"/>
  <c r="N5" i="48"/>
  <c r="O5" i="48" s="1"/>
  <c r="F83" i="48"/>
  <c r="O53" i="50"/>
  <c r="P53" i="50" s="1"/>
  <c r="O48" i="50"/>
  <c r="P48" i="50"/>
  <c r="O43" i="50"/>
  <c r="P43" i="50" s="1"/>
  <c r="O38" i="50"/>
  <c r="P38" i="50"/>
  <c r="O33" i="50"/>
  <c r="P33" i="50"/>
  <c r="E84" i="50"/>
  <c r="O84" i="50" s="1"/>
  <c r="P84" i="50" s="1"/>
  <c r="O29" i="50"/>
  <c r="P29" i="50"/>
  <c r="O23" i="50"/>
  <c r="P23" i="50"/>
  <c r="M84" i="50"/>
  <c r="H84" i="50"/>
  <c r="N84" i="50"/>
  <c r="F84" i="50"/>
  <c r="I84" i="50"/>
  <c r="L84" i="50"/>
  <c r="O14" i="50"/>
  <c r="P14" i="50"/>
  <c r="G84" i="50"/>
  <c r="J84" i="50"/>
  <c r="K84" i="50"/>
  <c r="D84" i="50"/>
  <c r="O5" i="50"/>
  <c r="P5" i="50"/>
  <c r="O83" i="51" l="1"/>
  <c r="P83" i="51" s="1"/>
  <c r="N82" i="40"/>
  <c r="O82" i="40" s="1"/>
  <c r="L84" i="34"/>
  <c r="N48" i="35"/>
  <c r="O48" i="35" s="1"/>
  <c r="F80" i="47"/>
  <c r="N80" i="47" s="1"/>
  <c r="O80" i="47" s="1"/>
  <c r="N5" i="39"/>
  <c r="O5" i="39" s="1"/>
  <c r="D82" i="41"/>
  <c r="N82" i="41" s="1"/>
  <c r="O82" i="41" s="1"/>
  <c r="N29" i="33"/>
  <c r="O29" i="33" s="1"/>
  <c r="N53" i="35"/>
  <c r="O53" i="35" s="1"/>
  <c r="K79" i="37"/>
  <c r="N23" i="38"/>
  <c r="O23" i="38" s="1"/>
  <c r="F82" i="36"/>
  <c r="N82" i="36" s="1"/>
  <c r="O82" i="36" s="1"/>
  <c r="D84" i="34"/>
  <c r="N5" i="36"/>
  <c r="O5" i="36" s="1"/>
  <c r="F82" i="40"/>
  <c r="D84" i="38"/>
  <c r="J83" i="33"/>
  <c r="I79" i="37"/>
  <c r="N33" i="37"/>
  <c r="O33" i="37" s="1"/>
  <c r="E84" i="38"/>
  <c r="N5" i="38"/>
  <c r="O5" i="38" s="1"/>
  <c r="N29" i="39"/>
  <c r="O29" i="39" s="1"/>
  <c r="N21" i="40"/>
  <c r="O21" i="40" s="1"/>
  <c r="N29" i="37"/>
  <c r="O29" i="37" s="1"/>
  <c r="E79" i="37"/>
  <c r="K83" i="33"/>
  <c r="N14" i="35"/>
  <c r="O14" i="35" s="1"/>
  <c r="N21" i="36"/>
  <c r="O21" i="36" s="1"/>
  <c r="G82" i="36"/>
  <c r="D79" i="37"/>
  <c r="N21" i="37"/>
  <c r="O21" i="37" s="1"/>
  <c r="H84" i="38"/>
  <c r="D82" i="45"/>
  <c r="N82" i="45" s="1"/>
  <c r="O82" i="45" s="1"/>
  <c r="N14" i="33"/>
  <c r="O14" i="33" s="1"/>
  <c r="H83" i="33"/>
  <c r="N83" i="33" s="1"/>
  <c r="O83" i="33" s="1"/>
  <c r="N14" i="34"/>
  <c r="O14" i="34" s="1"/>
  <c r="I84" i="35"/>
  <c r="E84" i="35"/>
  <c r="N84" i="35" s="1"/>
  <c r="O84" i="35" s="1"/>
  <c r="G84" i="38"/>
  <c r="J82" i="39"/>
  <c r="K82" i="40"/>
  <c r="M82" i="41"/>
  <c r="N33" i="33"/>
  <c r="O33" i="33" s="1"/>
  <c r="G84" i="34"/>
  <c r="N39" i="34"/>
  <c r="O39" i="34" s="1"/>
  <c r="J84" i="35"/>
  <c r="H82" i="36"/>
  <c r="N50" i="37"/>
  <c r="O50" i="37" s="1"/>
  <c r="N47" i="39"/>
  <c r="O47" i="39" s="1"/>
  <c r="N5" i="34"/>
  <c r="O5" i="34" s="1"/>
  <c r="N43" i="33"/>
  <c r="O43" i="33" s="1"/>
  <c r="N23" i="33"/>
  <c r="O23" i="33" s="1"/>
  <c r="H84" i="34"/>
  <c r="M79" i="37"/>
  <c r="I82" i="39"/>
  <c r="N82" i="39" s="1"/>
  <c r="O82" i="39" s="1"/>
  <c r="G84" i="35"/>
  <c r="N23" i="39"/>
  <c r="O23" i="39" s="1"/>
  <c r="E82" i="41"/>
  <c r="J84" i="34"/>
  <c r="L84" i="35"/>
  <c r="N30" i="38"/>
  <c r="O30" i="38" s="1"/>
  <c r="L82" i="40"/>
  <c r="H83" i="43"/>
  <c r="N83" i="43" s="1"/>
  <c r="O83" i="43" s="1"/>
  <c r="N79" i="37" l="1"/>
  <c r="O79" i="37" s="1"/>
  <c r="N84" i="38"/>
  <c r="O84" i="38" s="1"/>
  <c r="N84" i="34"/>
  <c r="O84" i="34" s="1"/>
</calcChain>
</file>

<file path=xl/sharedStrings.xml><?xml version="1.0" encoding="utf-8"?>
<sst xmlns="http://schemas.openxmlformats.org/spreadsheetml/2006/main" count="1885" uniqueCount="220">
  <si>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</si>
  <si>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</si>
  <si>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</si>
  <si>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</si>
  <si>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</si>
  <si>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</si>
  <si>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</si>
  <si>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</si>
  <si>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</si>
  <si>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</si>
  <si>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</si>
  <si>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</si>
  <si>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</si>
  <si>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</si>
  <si>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</si>
  <si>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</si>
  <si>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</si>
  <si>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</si>
  <si>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</si>
  <si>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</si>
  <si>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</si>
  <si>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</si>
  <si>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</si>
  <si>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</si>
  <si>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</si>
  <si>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</si>
  <si>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</si>
  <si>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</si>
  <si>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</si>
  <si>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</si>
  <si>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</si>
  <si>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</si>
  <si>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</si>
  <si>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</si>
  <si>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</si>
  <si>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</si>
  <si>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</si>
  <si>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</si>
  <si>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</si>
  <si>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</si>
  <si>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</si>
  <si>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</si>
  <si>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</si>
  <si>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</si>
  <si>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</si>
  <si>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Airports</t>
  </si>
  <si>
    <t>Mass Transit Systems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</si>
  <si>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</si>
  <si>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</si>
  <si>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</si>
  <si>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</si>
  <si>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</si>
  <si>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</si>
  <si>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Hospital Services</t>
  </si>
  <si>
    <t>Health Services</t>
  </si>
  <si>
    <t>Public Assistance Services</t>
  </si>
  <si>
    <t>Other Human Services</t>
  </si>
  <si>
    <t>Culture / Recreation</t>
  </si>
  <si>
    <t>Libraries</t>
  </si>
  <si>
    <t>Parks and Recreation</t>
  </si>
  <si>
    <t>Other Culture / Recreation</t>
  </si>
  <si>
    <t>Inter-Fund Group Transfers Out</t>
  </si>
  <si>
    <t>Clerk of Court Excess Remittance</t>
  </si>
  <si>
    <t>Proprietary - Non-Operating Interest Expense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</si>
  <si>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</si>
  <si>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</si>
  <si>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</si>
  <si>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</si>
  <si>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Judicial Support</t>
  </si>
  <si>
    <t>General Administration - Jury Management</t>
  </si>
  <si>
    <t>General Administration - Pre-Filing Alternative Dispute Resolutions Programs</t>
  </si>
  <si>
    <t>Circuit Court - Criminal - Clerk of Court Administration</t>
  </si>
  <si>
    <t>Circuit Court - Criminal - Drug Court</t>
  </si>
  <si>
    <t>Circuit Court - Criminal - Pre-Trial Release</t>
  </si>
  <si>
    <t>Circuit Court - Civil - Clerk of Court Administration</t>
  </si>
  <si>
    <t>Circuit Court - Criminal - Other Costs</t>
  </si>
  <si>
    <t>Circuit Court - Family (Excluding Juvenile) - Clerk of Court Administration</t>
  </si>
  <si>
    <t>Circuit Court - Family (Excluding Juvenile) - Alternative Dispute Resolution</t>
  </si>
  <si>
    <t>Circuit Court - Family (Excluding Juvenile) - Pro Se Services</t>
  </si>
  <si>
    <t>Circuit Court - Family (Excluding Juvenile) - Domestic Violence Court</t>
  </si>
  <si>
    <t>Circuit Court - Juvenile - Clerk of Court Administration</t>
  </si>
  <si>
    <t>Circuit Court - Juvenile - Alternative Dispute Resolution</t>
  </si>
  <si>
    <t>Circuit Court - Juvenile - Guardian Ad Litem</t>
  </si>
  <si>
    <t>Circuit Court - Juvenile - Other Costs</t>
  </si>
  <si>
    <t>Circuit Court - Probate - Clerk of Court Administration</t>
  </si>
  <si>
    <t>Circuit Court - Probate - Public Guardian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</si>
  <si>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</si>
  <si>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</si>
  <si>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</si>
  <si>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</si>
  <si>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</si>
  <si>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Clerk of Court-Related Technology</t>
  </si>
  <si>
    <t>General Court-Related Operations - Other Costs</t>
  </si>
  <si>
    <t>County Court - Criminal - Clerk of Court Administration</t>
  </si>
  <si>
    <t>County Court - Criminal - Misdemeanor Probation</t>
  </si>
  <si>
    <t>Other Uses and Non-Operating</t>
  </si>
  <si>
    <t>County Court - Civil - Clerk of Court Administration</t>
  </si>
  <si>
    <t>County Court - Traffic - Clerk of Court Administration</t>
  </si>
  <si>
    <t>Lee County Government Expenditures Reported by Account Code and Fund Type</t>
  </si>
  <si>
    <t>Local Fiscal Year Ended September 30, 2010</t>
  </si>
  <si>
    <t>Sewer / Wastewater Services</t>
  </si>
  <si>
    <t>Payment to Refunded Bond Escrow Agent</t>
  </si>
  <si>
    <t>2010 Countywide Census Population:</t>
  </si>
  <si>
    <t>Local Fiscal Year Ended September 30, 2011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</si>
  <si>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</si>
  <si>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</si>
  <si>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</si>
  <si>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Water Utility Services</t>
  </si>
  <si>
    <t>Intragovernmental Transfers Out from Constitutional Fee Officers</t>
  </si>
  <si>
    <t>General Administration - Appeals</t>
  </si>
  <si>
    <t>Circuit Court - Juvenile - Public Defender Conflicts</t>
  </si>
  <si>
    <t>County Court - Criminal - Court Reporter Services</t>
  </si>
  <si>
    <t>2008 Countywide Population:</t>
  </si>
  <si>
    <t>Local Fiscal Year Ended September 30, 2007</t>
  </si>
  <si>
    <t>Circuit Court - Criminal - Public Defender Conflicts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</si>
  <si>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</si>
  <si>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</si>
  <si>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</si>
  <si>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</si>
  <si>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</si>
  <si>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General Administration - Trial Court Law Clerks / Legal Support</t>
  </si>
  <si>
    <t>Circuit Court - Criminal - Court Reporter Services</t>
  </si>
  <si>
    <t>Circuit Court - Criminal - Clinical Evaluations</t>
  </si>
  <si>
    <t>Circuit Court - Criminal - Witness Coordination / Management</t>
  </si>
  <si>
    <t>Circuit Court - Civil - Alternative Dispute Resolution</t>
  </si>
  <si>
    <t>Circuit Court - Family - Clerk of Court Administration</t>
  </si>
  <si>
    <t>Circuit Court - Family - Alternative Dispute Resolution</t>
  </si>
  <si>
    <t>Circuit Court - Family - Pro Se Services</t>
  </si>
  <si>
    <t>Circuit Court - Family - Domestic Violence Court</t>
  </si>
  <si>
    <t>Circuit Court - Juvenile - Expert Witness Fees</t>
  </si>
  <si>
    <t>Circuit Court - Juvenile - Other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</si>
  <si>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</si>
  <si>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</si>
  <si>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</si>
  <si>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</si>
  <si>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Legal Aid</t>
  </si>
  <si>
    <t>General Court Operations - Clerk of Court-Related Technology</t>
  </si>
  <si>
    <t>General Court Operations - Other Costs</t>
  </si>
  <si>
    <t>County Court - Criminal - Other Costs</t>
  </si>
  <si>
    <t>2013 Countywide Population:</t>
  </si>
  <si>
    <t>Local Fiscal Year Ended September 30, 2006</t>
  </si>
  <si>
    <t>Circuit Court - Juvenile - Public Defender Administration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</si>
  <si>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</si>
  <si>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</si>
  <si>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</si>
  <si>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</si>
  <si>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</si>
  <si>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</si>
  <si>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</si>
  <si>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</si>
  <si>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</si>
  <si>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Mass Transit</t>
  </si>
  <si>
    <t>Veterans Services</t>
  </si>
  <si>
    <t>Hospitals</t>
  </si>
  <si>
    <t>Health</t>
  </si>
  <si>
    <t>Public Assistance</t>
  </si>
  <si>
    <t>Parks / Recreation</t>
  </si>
  <si>
    <t>Other Uses</t>
  </si>
  <si>
    <t>Interfund Transfers Out</t>
  </si>
  <si>
    <t>Clerk of Court Excess Fee Functions</t>
  </si>
  <si>
    <t>Non-Operating Interest Expense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</si>
  <si>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</si>
  <si>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</si>
  <si>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</si>
  <si>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Judicial Support</t>
  </si>
  <si>
    <t>General Court Administration - Jury Management</t>
  </si>
  <si>
    <t>Circuit Court - Criminal - Clerk of Court</t>
  </si>
  <si>
    <t>Circuit Court - Criminal - Court Interpreters</t>
  </si>
  <si>
    <t>Circuit Court - Criminal - Expert Witness Fees</t>
  </si>
  <si>
    <t>Circuit Court - Civil - Clerk of Court</t>
  </si>
  <si>
    <t>Circuit Court - Family - Clerk of Court</t>
  </si>
  <si>
    <t>Circuit Court - Juvenile - Clerk of Court</t>
  </si>
  <si>
    <t>Circuit Court - Juvenile - Court Reporter Services</t>
  </si>
  <si>
    <t>Circuit Court - Juvenile - Court Interpreters</t>
  </si>
  <si>
    <t>Circuit Court - Juvenile - Witness Coordination / Management</t>
  </si>
  <si>
    <t>Circuit Court - Juvenile - Alternative Dispute Resolutions</t>
  </si>
  <si>
    <t>Circuit Court - Probate - Clerk of Court</t>
  </si>
  <si>
    <t>Circuit Court - Probate - Clinical Evaluations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</si>
  <si>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</si>
  <si>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</si>
  <si>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</si>
  <si>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</si>
  <si>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</si>
  <si>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</si>
  <si>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General Administration - Clerk of Court Administration</t>
  </si>
  <si>
    <t>Circuit Court - Family (Excluding Juvenile) - Court Administration</t>
  </si>
  <si>
    <t>County Court - Criminal - Public Defender Conflicts</t>
  </si>
  <si>
    <t>2005 Countywide Population:</t>
  </si>
  <si>
    <t>Local Fiscal Year Ended September 30, 2015</t>
  </si>
  <si>
    <t>Capital Lease Acquisitions</t>
  </si>
  <si>
    <t>Circuit Court - Family - Alternative Dispute Resolutions</t>
  </si>
  <si>
    <t>Circuit Court - Juvenile - Masters / Hearing Officers</t>
  </si>
  <si>
    <t>2015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</si>
  <si>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</si>
  <si>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</si>
  <si>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</si>
  <si>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</si>
  <si>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</si>
  <si>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</si>
  <si>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</si>
  <si>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Special Events</t>
  </si>
  <si>
    <t>2019 Countywide Population:</t>
  </si>
  <si>
    <t>Local Fiscal Year Ended September 30, 2020</t>
  </si>
  <si>
    <t>Special Facilities</t>
  </si>
  <si>
    <t>2020 Countywide Population:</t>
  </si>
  <si>
    <t>Local Fiscal Year Ended September 30, 2021</t>
  </si>
  <si>
    <t>Circuit Court - Criminal - Community Service Programs</t>
  </si>
  <si>
    <t>2021 Countywide Population:</t>
  </si>
  <si>
    <t>Per Capita Account</t>
  </si>
  <si>
    <t>Custodial</t>
  </si>
  <si>
    <t>Total Account</t>
  </si>
  <si>
    <t>Special Recreation Facilities</t>
  </si>
  <si>
    <t>Inter-fund Group Transfers Out</t>
  </si>
  <si>
    <t>Local Fiscal Year Ended September 30, 2022</t>
  </si>
  <si>
    <t>Mental Health Services</t>
  </si>
  <si>
    <t>Lease Acquisitions</t>
  </si>
  <si>
    <t>2022 Countywide Population:</t>
  </si>
  <si>
    <t>Local Fiscal Year Ended September 30, 2023</t>
  </si>
  <si>
    <t>Circuit Court - Juvenile - Drug Court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</si>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</sst>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208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209</v>
      </c>
      <c r="N4" s="34" t="s">
        <v>5</v>
      </c>
      <c r="O4" s="34" t="s">
        <v>210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SUM(D6:D13)</f>
        <v>220604442</v>
      </c>
      <c r="E5" s="26">
        <f>SUM(E6:E13)</f>
        <v>63553949</v>
      </c>
      <c r="F5" s="26">
        <f>SUM(F6:F13)</f>
        <v>16175308</v>
      </c>
      <c r="G5" s="26">
        <f>SUM(G6:G13)</f>
        <v>3366497</v>
      </c>
      <c r="H5" s="26">
        <f>SUM(H6:H13)</f>
        <v>0</v>
      </c>
      <c r="I5" s="26">
        <f>SUM(I6:I13)</f>
        <v>156040991</v>
      </c>
      <c r="J5" s="26">
        <f>SUM(J6:J13)</f>
        <v>133066342</v>
      </c>
      <c r="K5" s="26">
        <f>SUM(K6:K13)</f>
        <v>0</v>
      </c>
      <c r="L5" s="26">
        <f>SUM(L6:L13)</f>
        <v>0</v>
      </c>
      <c r="M5" s="26">
        <f>SUM(M6:M13)</f>
        <v>1788807451</v>
      </c>
      <c r="N5" s="26">
        <f>SUM(N6:N13)</f>
        <v>0</v>
      </c>
      <c r="O5" s="27">
        <f>SUM(D5:N5)</f>
        <v>2381614980</v>
      </c>
      <c r="P5" s="32">
        <f>(O5/P$86)</f>
        <v>2973.342929803031</v>
      </c>
      <c r="Q5" s="6"/>
    </row>
    <row r="6" spans="1:134">
      <c r="A6" s="12"/>
      <c r="B6" s="44">
        <v>511</v>
      </c>
      <c r="C6" s="20" t="s">
        <v>20</v>
      </c>
      <c r="D6" s="46">
        <v>1841716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1841716</v>
      </c>
      <c r="P6" s="47">
        <f>(O6/P$86)</f>
        <v>2.2993024873000754</v>
      </c>
      <c r="Q6" s="9"/>
    </row>
    <row r="7" spans="1:134">
      <c r="A7" s="12"/>
      <c r="B7" s="44">
        <v>512</v>
      </c>
      <c r="C7" s="20" t="s">
        <v>21</v>
      </c>
      <c r="D7" s="46">
        <v>24208738</v>
      </c>
      <c r="E7" s="46">
        <v>3926780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28135518</v>
      </c>
      <c r="P7" s="47">
        <f>(O7/P$86)</f>
        <v>35.125973015859145</v>
      </c>
      <c r="Q7" s="9"/>
    </row>
    <row r="8" spans="1:134">
      <c r="A8" s="12"/>
      <c r="B8" s="44">
        <v>513</v>
      </c>
      <c r="C8" s="20" t="s">
        <v>22</v>
      </c>
      <c r="D8" s="46">
        <v>145517382</v>
      </c>
      <c r="E8" s="46">
        <v>10694938</v>
      </c>
      <c r="F8" s="46">
        <v>0</v>
      </c>
      <c r="G8" s="46">
        <v>17</v>
      </c>
      <c r="H8" s="46">
        <v>0</v>
      </c>
      <c r="I8" s="46">
        <v>154656244</v>
      </c>
      <c r="J8" s="46">
        <v>103959224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414827805</v>
      </c>
      <c r="P8" s="47">
        <f>(O8/P$86)</f>
        <v>517.89450916304713</v>
      </c>
      <c r="Q8" s="9"/>
    </row>
    <row r="9" spans="1:134">
      <c r="A9" s="12"/>
      <c r="B9" s="44">
        <v>514</v>
      </c>
      <c r="C9" s="20" t="s">
        <v>23</v>
      </c>
      <c r="D9" s="46">
        <v>3619262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3619262</v>
      </c>
      <c r="P9" s="47">
        <f>(O9/P$86)</f>
        <v>4.5184915148647482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5593409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5593409</v>
      </c>
      <c r="P10" s="47">
        <f>(O10/P$86)</f>
        <v>6.9831283575679564</v>
      </c>
      <c r="Q10" s="9"/>
    </row>
    <row r="11" spans="1:134">
      <c r="A11" s="12"/>
      <c r="B11" s="44">
        <v>516</v>
      </c>
      <c r="C11" s="20" t="s">
        <v>25</v>
      </c>
      <c r="D11" s="46">
        <v>1284577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13252379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14536956</v>
      </c>
      <c r="P11" s="47">
        <f>(O11/P$86)</f>
        <v>18.14875859718423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16175308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16175308</v>
      </c>
      <c r="P12" s="47">
        <f>(O12/P$86)</f>
        <v>20.194169957390177</v>
      </c>
      <c r="Q12" s="9"/>
    </row>
    <row r="13" spans="1:134">
      <c r="A13" s="12"/>
      <c r="B13" s="44">
        <v>519</v>
      </c>
      <c r="C13" s="20" t="s">
        <v>27</v>
      </c>
      <c r="D13" s="46">
        <v>44132767</v>
      </c>
      <c r="E13" s="46">
        <v>43338822</v>
      </c>
      <c r="F13" s="46">
        <v>0</v>
      </c>
      <c r="G13" s="46">
        <v>3366480</v>
      </c>
      <c r="H13" s="46">
        <v>0</v>
      </c>
      <c r="I13" s="46">
        <v>1384747</v>
      </c>
      <c r="J13" s="46">
        <v>15854739</v>
      </c>
      <c r="K13" s="46">
        <v>0</v>
      </c>
      <c r="L13" s="46">
        <v>0</v>
      </c>
      <c r="M13" s="46">
        <v>1788807451</v>
      </c>
      <c r="N13" s="46">
        <v>0</v>
      </c>
      <c r="O13" s="46">
        <f t="shared" si="0"/>
        <v>1896885006</v>
      </c>
      <c r="P13" s="47">
        <f>(O13/P$86)</f>
        <v>2368.1785967098176</v>
      </c>
      <c r="Q13" s="9"/>
    </row>
    <row r="14" spans="1:134" ht="15.75">
      <c r="A14" s="28" t="s">
        <v>28</v>
      </c>
      <c r="B14" s="29"/>
      <c r="C14" s="30"/>
      <c r="D14" s="31">
        <f>SUM(D15:D22)</f>
        <v>330499214</v>
      </c>
      <c r="E14" s="31">
        <f>SUM(E15:E22)</f>
        <v>66909278</v>
      </c>
      <c r="F14" s="31">
        <f>SUM(F15:F22)</f>
        <v>0</v>
      </c>
      <c r="G14" s="31">
        <f>SUM(G15:G22)</f>
        <v>0</v>
      </c>
      <c r="H14" s="31">
        <f>SUM(H15:H22)</f>
        <v>0</v>
      </c>
      <c r="I14" s="31">
        <f>SUM(I15:I22)</f>
        <v>0</v>
      </c>
      <c r="J14" s="31">
        <f>SUM(J15:J22)</f>
        <v>43718855</v>
      </c>
      <c r="K14" s="31">
        <f>SUM(K15:K22)</f>
        <v>0</v>
      </c>
      <c r="L14" s="31">
        <f>SUM(L15:L22)</f>
        <v>0</v>
      </c>
      <c r="M14" s="31">
        <f>SUM(M15:M22)</f>
        <v>0</v>
      </c>
      <c r="N14" s="31">
        <f>SUM(N15:N22)</f>
        <v>0</v>
      </c>
      <c r="O14" s="42">
        <f>SUM(D14:N14)</f>
        <v>441127347</v>
      </c>
      <c r="P14" s="43">
        <f>(O14/P$86)</f>
        <v>550.72834583246458</v>
      </c>
      <c r="Q14" s="10"/>
    </row>
    <row r="15" spans="1:134">
      <c r="A15" s="12"/>
      <c r="B15" s="44">
        <v>521</v>
      </c>
      <c r="C15" s="20" t="s">
        <v>29</v>
      </c>
      <c r="D15" s="46">
        <v>180795099</v>
      </c>
      <c r="E15" s="46">
        <v>15987311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196782410</v>
      </c>
      <c r="P15" s="47">
        <f>(O15/P$86)</f>
        <v>245.67429764953076</v>
      </c>
      <c r="Q15" s="9"/>
    </row>
    <row r="16" spans="1:134">
      <c r="A16" s="12"/>
      <c r="B16" s="44">
        <v>522</v>
      </c>
      <c r="C16" s="20" t="s">
        <v>30</v>
      </c>
      <c r="D16" s="46">
        <v>0</v>
      </c>
      <c r="E16" s="46">
        <v>5965516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1">SUM(D16:N16)</f>
        <v>5965516</v>
      </c>
      <c r="P16" s="47">
        <f>(O16/P$86)</f>
        <v>7.4476877959622421</v>
      </c>
      <c r="Q16" s="9"/>
    </row>
    <row r="17" spans="1:17">
      <c r="A17" s="12"/>
      <c r="B17" s="44">
        <v>523</v>
      </c>
      <c r="C17" s="20" t="s">
        <v>31</v>
      </c>
      <c r="D17" s="46">
        <v>77110156</v>
      </c>
      <c r="E17" s="46">
        <v>4472034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81582190</v>
      </c>
      <c r="P17" s="47">
        <f>(O17/P$86)</f>
        <v>101.85182318358929</v>
      </c>
      <c r="Q17" s="9"/>
    </row>
    <row r="18" spans="1:17">
      <c r="A18" s="12"/>
      <c r="B18" s="44">
        <v>524</v>
      </c>
      <c r="C18" s="20" t="s">
        <v>32</v>
      </c>
      <c r="D18" s="46">
        <v>0</v>
      </c>
      <c r="E18" s="46">
        <v>17735839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17735839</v>
      </c>
      <c r="P18" s="47">
        <f>(O18/P$86)</f>
        <v>22.14242517687509</v>
      </c>
      <c r="Q18" s="9"/>
    </row>
    <row r="19" spans="1:17">
      <c r="A19" s="12"/>
      <c r="B19" s="44">
        <v>525</v>
      </c>
      <c r="C19" s="20" t="s">
        <v>33</v>
      </c>
      <c r="D19" s="46">
        <v>36426</v>
      </c>
      <c r="E19" s="46">
        <v>19587711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19624137</v>
      </c>
      <c r="P19" s="47">
        <f>(O19/P$86)</f>
        <v>24.499883269308317</v>
      </c>
      <c r="Q19" s="9"/>
    </row>
    <row r="20" spans="1:17">
      <c r="A20" s="12"/>
      <c r="B20" s="44">
        <v>526</v>
      </c>
      <c r="C20" s="20" t="s">
        <v>34</v>
      </c>
      <c r="D20" s="46">
        <v>61262772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61262772</v>
      </c>
      <c r="P20" s="47">
        <f>(O20/P$86)</f>
        <v>76.483911764081654</v>
      </c>
      <c r="Q20" s="9"/>
    </row>
    <row r="21" spans="1:17">
      <c r="A21" s="12"/>
      <c r="B21" s="44">
        <v>527</v>
      </c>
      <c r="C21" s="20" t="s">
        <v>35</v>
      </c>
      <c r="D21" s="46">
        <v>7074423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7074423</v>
      </c>
      <c r="P21" s="47">
        <f>(O21/P$86)</f>
        <v>8.8321100539458097</v>
      </c>
      <c r="Q21" s="9"/>
    </row>
    <row r="22" spans="1:17">
      <c r="A22" s="12"/>
      <c r="B22" s="44">
        <v>529</v>
      </c>
      <c r="C22" s="20" t="s">
        <v>36</v>
      </c>
      <c r="D22" s="46">
        <v>4220338</v>
      </c>
      <c r="E22" s="46">
        <v>3160867</v>
      </c>
      <c r="F22" s="46">
        <v>0</v>
      </c>
      <c r="G22" s="46">
        <v>0</v>
      </c>
      <c r="H22" s="46">
        <v>0</v>
      </c>
      <c r="I22" s="46">
        <v>0</v>
      </c>
      <c r="J22" s="46">
        <v>43718855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51100060</v>
      </c>
      <c r="P22" s="47">
        <f>(O22/P$86)</f>
        <v>63.796206939171448</v>
      </c>
      <c r="Q22" s="9"/>
    </row>
    <row r="23" spans="1:17" ht="15.75">
      <c r="A23" s="28" t="s">
        <v>37</v>
      </c>
      <c r="B23" s="29"/>
      <c r="C23" s="30"/>
      <c r="D23" s="31">
        <f>SUM(D24:D27)</f>
        <v>16742412</v>
      </c>
      <c r="E23" s="31">
        <f>SUM(E24:E27)</f>
        <v>6152241</v>
      </c>
      <c r="F23" s="31">
        <f>SUM(F24:F27)</f>
        <v>0</v>
      </c>
      <c r="G23" s="31">
        <f>SUM(G24:G27)</f>
        <v>5102410</v>
      </c>
      <c r="H23" s="31">
        <f>SUM(H24:H27)</f>
        <v>0</v>
      </c>
      <c r="I23" s="31">
        <f>SUM(I24:I27)</f>
        <v>337459759</v>
      </c>
      <c r="J23" s="31">
        <f>SUM(J24:J27)</f>
        <v>0</v>
      </c>
      <c r="K23" s="31">
        <f>SUM(K24:K27)</f>
        <v>0</v>
      </c>
      <c r="L23" s="31">
        <f>SUM(L24:L27)</f>
        <v>0</v>
      </c>
      <c r="M23" s="31">
        <f>SUM(M24:M27)</f>
        <v>0</v>
      </c>
      <c r="N23" s="31">
        <f>SUM(N24:N27)</f>
        <v>0</v>
      </c>
      <c r="O23" s="42">
        <f>SUM(D23:N23)</f>
        <v>365456822</v>
      </c>
      <c r="P23" s="43">
        <f>(O23/P$86)</f>
        <v>456.25697980871149</v>
      </c>
      <c r="Q23" s="10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148385070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6" si="2">SUM(D24:N24)</f>
        <v>148385070</v>
      </c>
      <c r="P24" s="47">
        <f>(O24/P$86)</f>
        <v>185.25231932024036</v>
      </c>
      <c r="Q24" s="9"/>
    </row>
    <row r="25" spans="1:17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189074689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189074689</v>
      </c>
      <c r="P25" s="47">
        <f>(O25/P$86)</f>
        <v>236.05154253054661</v>
      </c>
      <c r="Q25" s="9"/>
    </row>
    <row r="26" spans="1:17">
      <c r="A26" s="12"/>
      <c r="B26" s="44">
        <v>537</v>
      </c>
      <c r="C26" s="20" t="s">
        <v>40</v>
      </c>
      <c r="D26" s="46">
        <v>16742412</v>
      </c>
      <c r="E26" s="46">
        <v>5303275</v>
      </c>
      <c r="F26" s="46">
        <v>0</v>
      </c>
      <c r="G26" s="46">
        <v>5102410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27148097</v>
      </c>
      <c r="P26" s="47">
        <f>(O26/P$86)</f>
        <v>33.893220755840595</v>
      </c>
      <c r="Q26" s="9"/>
    </row>
    <row r="27" spans="1:17">
      <c r="A27" s="12"/>
      <c r="B27" s="44">
        <v>539</v>
      </c>
      <c r="C27" s="20" t="s">
        <v>42</v>
      </c>
      <c r="D27" s="46">
        <v>0</v>
      </c>
      <c r="E27" s="46">
        <v>848966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848966</v>
      </c>
      <c r="P27" s="47">
        <f>(O27/P$86)</f>
        <v>1.0598972020839237</v>
      </c>
      <c r="Q27" s="9"/>
    </row>
    <row r="28" spans="1:17" ht="15.75">
      <c r="A28" s="28" t="s">
        <v>43</v>
      </c>
      <c r="B28" s="29"/>
      <c r="C28" s="30"/>
      <c r="D28" s="31">
        <f>SUM(D29:D31)</f>
        <v>0</v>
      </c>
      <c r="E28" s="31">
        <f>SUM(E29:E31)</f>
        <v>45069605</v>
      </c>
      <c r="F28" s="31">
        <f>SUM(F29:F31)</f>
        <v>0</v>
      </c>
      <c r="G28" s="31">
        <f>SUM(G29:G31)</f>
        <v>59337812</v>
      </c>
      <c r="H28" s="31">
        <f>SUM(H29:H31)</f>
        <v>0</v>
      </c>
      <c r="I28" s="31">
        <f>SUM(I29:I31)</f>
        <v>350806647</v>
      </c>
      <c r="J28" s="31">
        <f>SUM(J29:J31)</f>
        <v>0</v>
      </c>
      <c r="K28" s="31">
        <f>SUM(K29:K31)</f>
        <v>0</v>
      </c>
      <c r="L28" s="31">
        <f>SUM(L29:L31)</f>
        <v>0</v>
      </c>
      <c r="M28" s="31">
        <f>SUM(M29:M31)</f>
        <v>0</v>
      </c>
      <c r="N28" s="31">
        <f>SUM(N29:N31)</f>
        <v>0</v>
      </c>
      <c r="O28" s="31">
        <f t="shared" si="2"/>
        <v>455214064</v>
      </c>
      <c r="P28" s="43">
        <f>(O28/P$86)</f>
        <v>568.31500058053234</v>
      </c>
      <c r="Q28" s="10"/>
    </row>
    <row r="29" spans="1:17">
      <c r="A29" s="12"/>
      <c r="B29" s="44">
        <v>541</v>
      </c>
      <c r="C29" s="20" t="s">
        <v>44</v>
      </c>
      <c r="D29" s="46">
        <v>0</v>
      </c>
      <c r="E29" s="46">
        <v>45069605</v>
      </c>
      <c r="F29" s="46">
        <v>0</v>
      </c>
      <c r="G29" s="46">
        <v>59337812</v>
      </c>
      <c r="H29" s="46">
        <v>0</v>
      </c>
      <c r="I29" s="46">
        <v>20313995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124721412</v>
      </c>
      <c r="P29" s="47">
        <f>(O29/P$86)</f>
        <v>155.70926941568487</v>
      </c>
      <c r="Q29" s="9"/>
    </row>
    <row r="30" spans="1:17">
      <c r="A30" s="12"/>
      <c r="B30" s="44">
        <v>542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292050721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292050721</v>
      </c>
      <c r="P30" s="47">
        <f>(O30/P$86)</f>
        <v>364.61264886284329</v>
      </c>
      <c r="Q30" s="9"/>
    </row>
    <row r="31" spans="1:17">
      <c r="A31" s="12"/>
      <c r="B31" s="44">
        <v>544</v>
      </c>
      <c r="C31" s="20" t="s">
        <v>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38441931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38441931</v>
      </c>
      <c r="P31" s="47">
        <f>(O31/P$86)</f>
        <v>47.993082302004147</v>
      </c>
      <c r="Q31" s="9"/>
    </row>
    <row r="32" spans="1:17" ht="15.75">
      <c r="A32" s="28" t="s">
        <v>47</v>
      </c>
      <c r="B32" s="29"/>
      <c r="C32" s="30"/>
      <c r="D32" s="31">
        <f>SUM(D33:D36)</f>
        <v>8531758</v>
      </c>
      <c r="E32" s="31">
        <f>SUM(E33:E36)</f>
        <v>30132690</v>
      </c>
      <c r="F32" s="31">
        <f>SUM(F33:F36)</f>
        <v>0</v>
      </c>
      <c r="G32" s="31">
        <f>SUM(G33:G36)</f>
        <v>0</v>
      </c>
      <c r="H32" s="31">
        <f>SUM(H33:H36)</f>
        <v>0</v>
      </c>
      <c r="I32" s="31">
        <f>SUM(I33:I36)</f>
        <v>0</v>
      </c>
      <c r="J32" s="31">
        <f>SUM(J33:J36)</f>
        <v>0</v>
      </c>
      <c r="K32" s="31">
        <f>SUM(K33:K36)</f>
        <v>0</v>
      </c>
      <c r="L32" s="31">
        <f>SUM(L33:L36)</f>
        <v>0</v>
      </c>
      <c r="M32" s="31">
        <f>SUM(M33:M36)</f>
        <v>0</v>
      </c>
      <c r="N32" s="31">
        <f>SUM(N33:N36)</f>
        <v>0</v>
      </c>
      <c r="O32" s="31">
        <f t="shared" si="2"/>
        <v>38664448</v>
      </c>
      <c r="P32" s="43">
        <f>(O32/P$86)</f>
        <v>48.270885118272538</v>
      </c>
      <c r="Q32" s="10"/>
    </row>
    <row r="33" spans="1:17">
      <c r="A33" s="13"/>
      <c r="B33" s="45">
        <v>552</v>
      </c>
      <c r="C33" s="21" t="s">
        <v>48</v>
      </c>
      <c r="D33" s="46">
        <v>1274470</v>
      </c>
      <c r="E33" s="46">
        <v>19251251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20525721</v>
      </c>
      <c r="P33" s="47">
        <f>(O33/P$86)</f>
        <v>25.625471760536037</v>
      </c>
      <c r="Q33" s="9"/>
    </row>
    <row r="34" spans="1:17">
      <c r="A34" s="13"/>
      <c r="B34" s="45">
        <v>553</v>
      </c>
      <c r="C34" s="21" t="s">
        <v>49</v>
      </c>
      <c r="D34" s="46">
        <v>314185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314185</v>
      </c>
      <c r="P34" s="47">
        <f>(O34/P$86)</f>
        <v>0.39224633546777798</v>
      </c>
      <c r="Q34" s="9"/>
    </row>
    <row r="35" spans="1:17">
      <c r="A35" s="13"/>
      <c r="B35" s="45">
        <v>554</v>
      </c>
      <c r="C35" s="21" t="s">
        <v>50</v>
      </c>
      <c r="D35" s="46">
        <v>6943103</v>
      </c>
      <c r="E35" s="46">
        <v>7916747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14859850</v>
      </c>
      <c r="P35" s="47">
        <f>(O35/P$86)</f>
        <v>18.551877741142512</v>
      </c>
      <c r="Q35" s="9"/>
    </row>
    <row r="36" spans="1:17">
      <c r="A36" s="13"/>
      <c r="B36" s="45">
        <v>559</v>
      </c>
      <c r="C36" s="21" t="s">
        <v>51</v>
      </c>
      <c r="D36" s="46">
        <v>0</v>
      </c>
      <c r="E36" s="46">
        <v>2964692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2964692</v>
      </c>
      <c r="P36" s="47">
        <f>(O36/P$86)</f>
        <v>3.7012892811262077</v>
      </c>
      <c r="Q36" s="9"/>
    </row>
    <row r="37" spans="1:17" ht="15.75">
      <c r="A37" s="28" t="s">
        <v>52</v>
      </c>
      <c r="B37" s="29"/>
      <c r="C37" s="30"/>
      <c r="D37" s="31">
        <f>SUM(D38:D42)</f>
        <v>20190404</v>
      </c>
      <c r="E37" s="31">
        <f>SUM(E38:E42)</f>
        <v>8141916</v>
      </c>
      <c r="F37" s="31">
        <f>SUM(F38:F42)</f>
        <v>0</v>
      </c>
      <c r="G37" s="31">
        <f>SUM(G38:G42)</f>
        <v>0</v>
      </c>
      <c r="H37" s="31">
        <f>SUM(H38:H42)</f>
        <v>0</v>
      </c>
      <c r="I37" s="31">
        <f>SUM(I38:I42)</f>
        <v>0</v>
      </c>
      <c r="J37" s="31">
        <f>SUM(J38:J42)</f>
        <v>0</v>
      </c>
      <c r="K37" s="31">
        <f>SUM(K38:K42)</f>
        <v>0</v>
      </c>
      <c r="L37" s="31">
        <f>SUM(L38:L42)</f>
        <v>0</v>
      </c>
      <c r="M37" s="31">
        <f>SUM(M38:M42)</f>
        <v>0</v>
      </c>
      <c r="N37" s="31">
        <f>SUM(N38:N42)</f>
        <v>0</v>
      </c>
      <c r="O37" s="31">
        <f t="shared" si="2"/>
        <v>28332320</v>
      </c>
      <c r="P37" s="43">
        <f>(O37/P$86)</f>
        <v>35.371671770773382</v>
      </c>
      <c r="Q37" s="10"/>
    </row>
    <row r="38" spans="1:17">
      <c r="A38" s="12"/>
      <c r="B38" s="44">
        <v>561</v>
      </c>
      <c r="C38" s="20" t="s">
        <v>53</v>
      </c>
      <c r="D38" s="46">
        <v>4398771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2"/>
        <v>4398771</v>
      </c>
      <c r="P38" s="47">
        <f>(O38/P$86)</f>
        <v>5.491674667192683</v>
      </c>
      <c r="Q38" s="9"/>
    </row>
    <row r="39" spans="1:17">
      <c r="A39" s="12"/>
      <c r="B39" s="44">
        <v>562</v>
      </c>
      <c r="C39" s="20" t="s">
        <v>54</v>
      </c>
      <c r="D39" s="46">
        <v>2290462</v>
      </c>
      <c r="E39" s="46">
        <v>6807906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2"/>
        <v>9098368</v>
      </c>
      <c r="P39" s="47">
        <f>(O39/P$86)</f>
        <v>11.358917538193408</v>
      </c>
      <c r="Q39" s="9"/>
    </row>
    <row r="40" spans="1:17">
      <c r="A40" s="12"/>
      <c r="B40" s="44">
        <v>563</v>
      </c>
      <c r="C40" s="20" t="s">
        <v>214</v>
      </c>
      <c r="D40" s="46">
        <v>330789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2"/>
        <v>330789</v>
      </c>
      <c r="P40" s="47">
        <f>(O40/P$86)</f>
        <v>0.41297570878002071</v>
      </c>
      <c r="Q40" s="9"/>
    </row>
    <row r="41" spans="1:17">
      <c r="A41" s="12"/>
      <c r="B41" s="44">
        <v>564</v>
      </c>
      <c r="C41" s="20" t="s">
        <v>55</v>
      </c>
      <c r="D41" s="46">
        <v>7304970</v>
      </c>
      <c r="E41" s="46">
        <v>1334010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2"/>
        <v>8638980</v>
      </c>
      <c r="P41" s="47">
        <f>(O41/P$86)</f>
        <v>10.78539155968434</v>
      </c>
      <c r="Q41" s="9"/>
    </row>
    <row r="42" spans="1:17">
      <c r="A42" s="12"/>
      <c r="B42" s="44">
        <v>569</v>
      </c>
      <c r="C42" s="20" t="s">
        <v>56</v>
      </c>
      <c r="D42" s="46">
        <v>5865412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2"/>
        <v>5865412</v>
      </c>
      <c r="P42" s="47">
        <f>(O42/P$86)</f>
        <v>7.322712296922929</v>
      </c>
      <c r="Q42" s="9"/>
    </row>
    <row r="43" spans="1:17" ht="15.75">
      <c r="A43" s="28" t="s">
        <v>57</v>
      </c>
      <c r="B43" s="29"/>
      <c r="C43" s="30"/>
      <c r="D43" s="31">
        <f>SUM(D44:D46)</f>
        <v>20334359</v>
      </c>
      <c r="E43" s="31">
        <f>SUM(E44:E46)</f>
        <v>50455157</v>
      </c>
      <c r="F43" s="31">
        <f>SUM(F44:F46)</f>
        <v>0</v>
      </c>
      <c r="G43" s="31">
        <f>SUM(G44:G46)</f>
        <v>25148927</v>
      </c>
      <c r="H43" s="31">
        <f>SUM(H44:H46)</f>
        <v>0</v>
      </c>
      <c r="I43" s="31">
        <f>SUM(I44:I46)</f>
        <v>0</v>
      </c>
      <c r="J43" s="31">
        <f>SUM(J44:J46)</f>
        <v>0</v>
      </c>
      <c r="K43" s="31">
        <f>SUM(K44:K46)</f>
        <v>0</v>
      </c>
      <c r="L43" s="31">
        <f>SUM(L44:L46)</f>
        <v>0</v>
      </c>
      <c r="M43" s="31">
        <f>SUM(M44:M46)</f>
        <v>0</v>
      </c>
      <c r="N43" s="31">
        <f>SUM(N44:N46)</f>
        <v>0</v>
      </c>
      <c r="O43" s="31">
        <f>SUM(D43:N43)</f>
        <v>95938443</v>
      </c>
      <c r="P43" s="43">
        <f>(O43/P$86)</f>
        <v>119.77498192859078</v>
      </c>
      <c r="Q43" s="9"/>
    </row>
    <row r="44" spans="1:17">
      <c r="A44" s="12"/>
      <c r="B44" s="44">
        <v>571</v>
      </c>
      <c r="C44" s="20" t="s">
        <v>58</v>
      </c>
      <c r="D44" s="46">
        <v>0</v>
      </c>
      <c r="E44" s="46">
        <v>35149041</v>
      </c>
      <c r="F44" s="46">
        <v>0</v>
      </c>
      <c r="G44" s="46">
        <v>3896738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2"/>
        <v>39045779</v>
      </c>
      <c r="P44" s="47">
        <f>(O44/P$86)</f>
        <v>48.746960320304026</v>
      </c>
      <c r="Q44" s="9"/>
    </row>
    <row r="45" spans="1:17">
      <c r="A45" s="12"/>
      <c r="B45" s="44">
        <v>572</v>
      </c>
      <c r="C45" s="20" t="s">
        <v>59</v>
      </c>
      <c r="D45" s="46">
        <v>20334359</v>
      </c>
      <c r="E45" s="46">
        <v>15281616</v>
      </c>
      <c r="F45" s="46">
        <v>0</v>
      </c>
      <c r="G45" s="46">
        <v>21252189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2"/>
        <v>56868164</v>
      </c>
      <c r="P45" s="47">
        <f>(O45/P$86)</f>
        <v>70.997434421696184</v>
      </c>
      <c r="Q45" s="9"/>
    </row>
    <row r="46" spans="1:17">
      <c r="A46" s="12"/>
      <c r="B46" s="44">
        <v>574</v>
      </c>
      <c r="C46" s="20" t="s">
        <v>200</v>
      </c>
      <c r="D46" s="46">
        <v>0</v>
      </c>
      <c r="E46" s="46">
        <v>24500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2"/>
        <v>24500</v>
      </c>
      <c r="P46" s="47">
        <f>(O46/P$86)</f>
        <v>3.0587186590577398E-2</v>
      </c>
      <c r="Q46" s="9"/>
    </row>
    <row r="47" spans="1:17" ht="15.75">
      <c r="A47" s="28" t="s">
        <v>95</v>
      </c>
      <c r="B47" s="29"/>
      <c r="C47" s="30"/>
      <c r="D47" s="31">
        <f>SUM(D48:D51)</f>
        <v>117224738</v>
      </c>
      <c r="E47" s="31">
        <f>SUM(E48:E51)</f>
        <v>56653510</v>
      </c>
      <c r="F47" s="31">
        <f>SUM(F48:F51)</f>
        <v>3372759</v>
      </c>
      <c r="G47" s="31">
        <f>SUM(G48:G51)</f>
        <v>13690679</v>
      </c>
      <c r="H47" s="31">
        <f>SUM(H48:H51)</f>
        <v>0</v>
      </c>
      <c r="I47" s="31">
        <f>SUM(I48:I51)</f>
        <v>31387389</v>
      </c>
      <c r="J47" s="31">
        <f>SUM(J48:J51)</f>
        <v>6515825</v>
      </c>
      <c r="K47" s="31">
        <f>SUM(K48:K51)</f>
        <v>0</v>
      </c>
      <c r="L47" s="31">
        <f>SUM(L48:L51)</f>
        <v>0</v>
      </c>
      <c r="M47" s="31">
        <f>SUM(M48:M51)</f>
        <v>0</v>
      </c>
      <c r="N47" s="31">
        <f>SUM(N48:N51)</f>
        <v>0</v>
      </c>
      <c r="O47" s="31">
        <f>SUM(D47:N47)</f>
        <v>228844900</v>
      </c>
      <c r="P47" s="43">
        <f>(O47/P$86)</f>
        <v>285.70292475926635</v>
      </c>
      <c r="Q47" s="9"/>
    </row>
    <row r="48" spans="1:17">
      <c r="A48" s="12"/>
      <c r="B48" s="44">
        <v>581</v>
      </c>
      <c r="C48" s="20" t="s">
        <v>212</v>
      </c>
      <c r="D48" s="46">
        <v>113813990</v>
      </c>
      <c r="E48" s="46">
        <v>49263912</v>
      </c>
      <c r="F48" s="46">
        <v>3372759</v>
      </c>
      <c r="G48" s="46">
        <v>13690679</v>
      </c>
      <c r="H48" s="46">
        <v>0</v>
      </c>
      <c r="I48" s="46">
        <v>20926394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201067734</v>
      </c>
      <c r="P48" s="47">
        <f>(O48/P$86)</f>
        <v>251.02433866132992</v>
      </c>
      <c r="Q48" s="9"/>
    </row>
    <row r="49" spans="1:17">
      <c r="A49" s="12"/>
      <c r="B49" s="44">
        <v>584</v>
      </c>
      <c r="C49" s="20" t="s">
        <v>215</v>
      </c>
      <c r="D49" s="46">
        <v>3410748</v>
      </c>
      <c r="E49" s="46">
        <v>3182010</v>
      </c>
      <c r="F49" s="46">
        <v>0</v>
      </c>
      <c r="G49" s="46">
        <v>0</v>
      </c>
      <c r="H49" s="46">
        <v>0</v>
      </c>
      <c r="I49" s="46">
        <v>1560650</v>
      </c>
      <c r="J49" s="46">
        <v>6515825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8" si="3">SUM(D49:N49)</f>
        <v>14669233</v>
      </c>
      <c r="P49" s="47">
        <f>(O49/P$86)</f>
        <v>18.313900690271652</v>
      </c>
      <c r="Q49" s="9"/>
    </row>
    <row r="50" spans="1:17">
      <c r="A50" s="12"/>
      <c r="B50" s="44">
        <v>587</v>
      </c>
      <c r="C50" s="20" t="s">
        <v>62</v>
      </c>
      <c r="D50" s="46">
        <v>0</v>
      </c>
      <c r="E50" s="46">
        <v>4207588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3"/>
        <v>4207588</v>
      </c>
      <c r="P50" s="47">
        <f>(O50/P$86)</f>
        <v>5.2529909898887501</v>
      </c>
      <c r="Q50" s="9"/>
    </row>
    <row r="51" spans="1:17">
      <c r="A51" s="12"/>
      <c r="B51" s="44">
        <v>591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8900345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3"/>
        <v>8900345</v>
      </c>
      <c r="P51" s="47">
        <f>(O51/P$86)</f>
        <v>11.111694417776024</v>
      </c>
      <c r="Q51" s="9"/>
    </row>
    <row r="52" spans="1:17" ht="15.75">
      <c r="A52" s="28" t="s">
        <v>64</v>
      </c>
      <c r="B52" s="29"/>
      <c r="C52" s="30"/>
      <c r="D52" s="31">
        <f>SUM(D53:D83)</f>
        <v>20471513</v>
      </c>
      <c r="E52" s="31">
        <f>SUM(E53:E83)</f>
        <v>29059883</v>
      </c>
      <c r="F52" s="31">
        <f>SUM(F53:F83)</f>
        <v>9701375</v>
      </c>
      <c r="G52" s="31">
        <f>SUM(G53:G83)</f>
        <v>0</v>
      </c>
      <c r="H52" s="31">
        <f>SUM(H53:H83)</f>
        <v>0</v>
      </c>
      <c r="I52" s="31">
        <f>SUM(I53:I83)</f>
        <v>0</v>
      </c>
      <c r="J52" s="31">
        <f>SUM(J53:J83)</f>
        <v>0</v>
      </c>
      <c r="K52" s="31">
        <f>SUM(K53:K83)</f>
        <v>0</v>
      </c>
      <c r="L52" s="31">
        <f>SUM(L53:L83)</f>
        <v>0</v>
      </c>
      <c r="M52" s="31">
        <f>SUM(M53:M83)</f>
        <v>0</v>
      </c>
      <c r="N52" s="31">
        <f>SUM(N53:N83)</f>
        <v>0</v>
      </c>
      <c r="O52" s="31">
        <f>SUM(D52:N52)</f>
        <v>59232771</v>
      </c>
      <c r="P52" s="43">
        <f>(O52/P$86)</f>
        <v>73.949543626691508</v>
      </c>
      <c r="Q52" s="9"/>
    </row>
    <row r="53" spans="1:17">
      <c r="A53" s="12"/>
      <c r="B53" s="44">
        <v>601</v>
      </c>
      <c r="C53" s="20" t="s">
        <v>65</v>
      </c>
      <c r="D53" s="46">
        <v>0</v>
      </c>
      <c r="E53" s="46">
        <v>1151176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3"/>
        <v>1151176</v>
      </c>
      <c r="P53" s="47">
        <f>(O53/P$86)</f>
        <v>1.4371932698201848</v>
      </c>
      <c r="Q53" s="9"/>
    </row>
    <row r="54" spans="1:17">
      <c r="A54" s="12"/>
      <c r="B54" s="44">
        <v>602</v>
      </c>
      <c r="C54" s="20" t="s">
        <v>66</v>
      </c>
      <c r="D54" s="46">
        <v>824499</v>
      </c>
      <c r="E54" s="46">
        <v>549658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3"/>
        <v>1374157</v>
      </c>
      <c r="P54" s="47">
        <f>(O54/P$86)</f>
        <v>1.7155753699489007</v>
      </c>
      <c r="Q54" s="9"/>
    </row>
    <row r="55" spans="1:17">
      <c r="A55" s="12"/>
      <c r="B55" s="44">
        <v>603</v>
      </c>
      <c r="C55" s="20" t="s">
        <v>67</v>
      </c>
      <c r="D55" s="46">
        <v>1079969</v>
      </c>
      <c r="E55" s="46">
        <v>508370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3"/>
        <v>1588339</v>
      </c>
      <c r="P55" s="47">
        <f>(O55/P$86)</f>
        <v>1.9829723004935149</v>
      </c>
      <c r="Q55" s="9"/>
    </row>
    <row r="56" spans="1:17">
      <c r="A56" s="12"/>
      <c r="B56" s="44">
        <v>604</v>
      </c>
      <c r="C56" s="20" t="s">
        <v>184</v>
      </c>
      <c r="D56" s="46">
        <v>1480790</v>
      </c>
      <c r="E56" s="46">
        <v>330097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3"/>
        <v>1810887</v>
      </c>
      <c r="P56" s="47">
        <f>(O56/P$86)</f>
        <v>2.2608138189163647</v>
      </c>
      <c r="Q56" s="9"/>
    </row>
    <row r="57" spans="1:17">
      <c r="A57" s="12"/>
      <c r="B57" s="44">
        <v>605</v>
      </c>
      <c r="C57" s="20" t="s">
        <v>68</v>
      </c>
      <c r="D57" s="46">
        <v>1937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3"/>
        <v>1937</v>
      </c>
      <c r="P57" s="47">
        <f>(O57/P$86)</f>
        <v>2.4182604255489153E-3</v>
      </c>
      <c r="Q57" s="9"/>
    </row>
    <row r="58" spans="1:17">
      <c r="A58" s="12"/>
      <c r="B58" s="44">
        <v>608</v>
      </c>
      <c r="C58" s="20" t="s">
        <v>69</v>
      </c>
      <c r="D58" s="46">
        <v>0</v>
      </c>
      <c r="E58" s="46">
        <v>414039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3"/>
        <v>414039</v>
      </c>
      <c r="P58" s="47">
        <f>(O58/P$86)</f>
        <v>0.51690972035820715</v>
      </c>
      <c r="Q58" s="9"/>
    </row>
    <row r="59" spans="1:17">
      <c r="A59" s="12"/>
      <c r="B59" s="44">
        <v>614</v>
      </c>
      <c r="C59" s="20" t="s">
        <v>71</v>
      </c>
      <c r="D59" s="46">
        <v>0</v>
      </c>
      <c r="E59" s="46">
        <v>1756627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ref="O59:O77" si="4">SUM(D59:N59)</f>
        <v>1756627</v>
      </c>
      <c r="P59" s="47">
        <f>(O59/P$86)</f>
        <v>2.1930725640427022</v>
      </c>
      <c r="Q59" s="9"/>
    </row>
    <row r="60" spans="1:17">
      <c r="A60" s="12"/>
      <c r="B60" s="44">
        <v>622</v>
      </c>
      <c r="C60" s="20" t="s">
        <v>72</v>
      </c>
      <c r="D60" s="46">
        <v>506691</v>
      </c>
      <c r="E60" s="46">
        <v>663691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4"/>
        <v>1170382</v>
      </c>
      <c r="P60" s="47">
        <f>(O60/P$86)</f>
        <v>1.4611711271940064</v>
      </c>
      <c r="Q60" s="9"/>
    </row>
    <row r="61" spans="1:17">
      <c r="A61" s="12"/>
      <c r="B61" s="44">
        <v>623</v>
      </c>
      <c r="C61" s="20" t="s">
        <v>73</v>
      </c>
      <c r="D61" s="46">
        <v>0</v>
      </c>
      <c r="E61" s="46">
        <v>2469849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4"/>
        <v>2469849</v>
      </c>
      <c r="P61" s="47">
        <f>(O61/P$86)</f>
        <v>3.0834992740224898</v>
      </c>
      <c r="Q61" s="9"/>
    </row>
    <row r="62" spans="1:17">
      <c r="A62" s="12"/>
      <c r="B62" s="44">
        <v>624</v>
      </c>
      <c r="C62" s="20" t="s">
        <v>206</v>
      </c>
      <c r="D62" s="46">
        <v>0</v>
      </c>
      <c r="E62" s="46">
        <v>105000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4"/>
        <v>105000</v>
      </c>
      <c r="P62" s="47">
        <f>(O62/P$86)</f>
        <v>0.131087942531046</v>
      </c>
      <c r="Q62" s="9"/>
    </row>
    <row r="63" spans="1:17">
      <c r="A63" s="12"/>
      <c r="B63" s="44">
        <v>634</v>
      </c>
      <c r="C63" s="20" t="s">
        <v>74</v>
      </c>
      <c r="D63" s="46">
        <v>0</v>
      </c>
      <c r="E63" s="46">
        <v>1313656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4"/>
        <v>1313656</v>
      </c>
      <c r="P63" s="47">
        <f>(O63/P$86)</f>
        <v>1.6400424974625121</v>
      </c>
      <c r="Q63" s="9"/>
    </row>
    <row r="64" spans="1:17">
      <c r="A64" s="12"/>
      <c r="B64" s="44">
        <v>654</v>
      </c>
      <c r="C64" s="20" t="s">
        <v>125</v>
      </c>
      <c r="D64" s="46">
        <v>0</v>
      </c>
      <c r="E64" s="46">
        <v>1886869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4"/>
        <v>1886869</v>
      </c>
      <c r="P64" s="47">
        <f>(O64/P$86)</f>
        <v>2.3556740479582117</v>
      </c>
      <c r="Q64" s="9"/>
    </row>
    <row r="65" spans="1:17">
      <c r="A65" s="12"/>
      <c r="B65" s="44">
        <v>662</v>
      </c>
      <c r="C65" s="20" t="s">
        <v>126</v>
      </c>
      <c r="D65" s="46">
        <v>0</v>
      </c>
      <c r="E65" s="46">
        <v>182430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4"/>
        <v>182430</v>
      </c>
      <c r="P65" s="47">
        <f>(O65/P$86)</f>
        <v>0.22775593672322592</v>
      </c>
      <c r="Q65" s="9"/>
    </row>
    <row r="66" spans="1:17">
      <c r="A66" s="12"/>
      <c r="B66" s="44">
        <v>663</v>
      </c>
      <c r="C66" s="20" t="s">
        <v>127</v>
      </c>
      <c r="D66" s="46">
        <v>0</v>
      </c>
      <c r="E66" s="46">
        <v>1354352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4"/>
        <v>1354352</v>
      </c>
      <c r="P66" s="47">
        <f>(O66/P$86)</f>
        <v>1.6908496870743543</v>
      </c>
      <c r="Q66" s="9"/>
    </row>
    <row r="67" spans="1:17">
      <c r="A67" s="12"/>
      <c r="B67" s="44">
        <v>664</v>
      </c>
      <c r="C67" s="20" t="s">
        <v>128</v>
      </c>
      <c r="D67" s="46">
        <v>0</v>
      </c>
      <c r="E67" s="46">
        <v>337072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4"/>
        <v>337072</v>
      </c>
      <c r="P67" s="47">
        <f>(O67/P$86)</f>
        <v>0.42081976156975937</v>
      </c>
      <c r="Q67" s="9"/>
    </row>
    <row r="68" spans="1:17">
      <c r="A68" s="12"/>
      <c r="B68" s="44">
        <v>674</v>
      </c>
      <c r="C68" s="20" t="s">
        <v>80</v>
      </c>
      <c r="D68" s="46">
        <v>0</v>
      </c>
      <c r="E68" s="46">
        <v>722830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4"/>
        <v>722830</v>
      </c>
      <c r="P68" s="47">
        <f>(O68/P$86)</f>
        <v>0.90242188094967601</v>
      </c>
      <c r="Q68" s="9"/>
    </row>
    <row r="69" spans="1:17">
      <c r="A69" s="12"/>
      <c r="B69" s="44">
        <v>682</v>
      </c>
      <c r="C69" s="20" t="s">
        <v>81</v>
      </c>
      <c r="D69" s="46">
        <v>0</v>
      </c>
      <c r="E69" s="46">
        <v>891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4"/>
        <v>891</v>
      </c>
      <c r="P69" s="47">
        <f>(O69/P$86)</f>
        <v>1.1123748266205903E-3</v>
      </c>
      <c r="Q69" s="9"/>
    </row>
    <row r="70" spans="1:17">
      <c r="A70" s="12"/>
      <c r="B70" s="44">
        <v>683</v>
      </c>
      <c r="C70" s="20" t="s">
        <v>191</v>
      </c>
      <c r="D70" s="46">
        <v>0</v>
      </c>
      <c r="E70" s="46">
        <v>173058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4"/>
        <v>173058</v>
      </c>
      <c r="P70" s="47">
        <f>(O70/P$86)</f>
        <v>0.21605540150988339</v>
      </c>
      <c r="Q70" s="9"/>
    </row>
    <row r="71" spans="1:17">
      <c r="A71" s="12"/>
      <c r="B71" s="44">
        <v>684</v>
      </c>
      <c r="C71" s="20" t="s">
        <v>218</v>
      </c>
      <c r="D71" s="46">
        <v>8683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4"/>
        <v>8683</v>
      </c>
      <c r="P71" s="47">
        <f>(O71/P$86)</f>
        <v>1.0840348619019736E-2</v>
      </c>
      <c r="Q71" s="9"/>
    </row>
    <row r="72" spans="1:17">
      <c r="A72" s="12"/>
      <c r="B72" s="44">
        <v>685</v>
      </c>
      <c r="C72" s="20" t="s">
        <v>82</v>
      </c>
      <c r="D72" s="46">
        <v>60293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4"/>
        <v>60293</v>
      </c>
      <c r="P72" s="47">
        <f>(O72/P$86)</f>
        <v>7.5273193514517681E-2</v>
      </c>
      <c r="Q72" s="9"/>
    </row>
    <row r="73" spans="1:17">
      <c r="A73" s="12"/>
      <c r="B73" s="44">
        <v>694</v>
      </c>
      <c r="C73" s="20" t="s">
        <v>84</v>
      </c>
      <c r="D73" s="46">
        <v>0</v>
      </c>
      <c r="E73" s="46">
        <v>469012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4"/>
        <v>469012</v>
      </c>
      <c r="P73" s="47">
        <f>(O73/P$86)</f>
        <v>0.58554112478448517</v>
      </c>
      <c r="Q73" s="9"/>
    </row>
    <row r="74" spans="1:17">
      <c r="A74" s="12"/>
      <c r="B74" s="44">
        <v>711</v>
      </c>
      <c r="C74" s="20" t="s">
        <v>86</v>
      </c>
      <c r="D74" s="46">
        <v>12093108</v>
      </c>
      <c r="E74" s="46">
        <v>1560176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4"/>
        <v>13653284</v>
      </c>
      <c r="P74" s="47">
        <f>(O74/P$86)</f>
        <v>17.045532460495711</v>
      </c>
      <c r="Q74" s="9"/>
    </row>
    <row r="75" spans="1:17">
      <c r="A75" s="12"/>
      <c r="B75" s="44">
        <v>712</v>
      </c>
      <c r="C75" s="20" t="s">
        <v>87</v>
      </c>
      <c r="D75" s="46">
        <v>2046402</v>
      </c>
      <c r="E75" s="46">
        <v>491578</v>
      </c>
      <c r="F75" s="46">
        <v>9701375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4"/>
        <v>12239355</v>
      </c>
      <c r="P75" s="47">
        <f>(O75/P$86)</f>
        <v>15.280303474829243</v>
      </c>
      <c r="Q75" s="9"/>
    </row>
    <row r="76" spans="1:17">
      <c r="A76" s="12"/>
      <c r="B76" s="44">
        <v>713</v>
      </c>
      <c r="C76" s="20" t="s">
        <v>88</v>
      </c>
      <c r="D76" s="46">
        <v>1089245</v>
      </c>
      <c r="E76" s="46">
        <v>3545348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4"/>
        <v>4634593</v>
      </c>
      <c r="P76" s="47">
        <f>(O76/P$86)</f>
        <v>5.7860881984646477</v>
      </c>
      <c r="Q76" s="9"/>
    </row>
    <row r="77" spans="1:17">
      <c r="A77" s="12"/>
      <c r="B77" s="44">
        <v>714</v>
      </c>
      <c r="C77" s="20" t="s">
        <v>89</v>
      </c>
      <c r="D77" s="46">
        <v>0</v>
      </c>
      <c r="E77" s="46">
        <v>240877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4"/>
        <v>240877</v>
      </c>
      <c r="P77" s="47">
        <f>(O77/P$86)</f>
        <v>0.30072447936238828</v>
      </c>
      <c r="Q77" s="9"/>
    </row>
    <row r="78" spans="1:17">
      <c r="A78" s="12"/>
      <c r="B78" s="44">
        <v>715</v>
      </c>
      <c r="C78" s="20" t="s">
        <v>90</v>
      </c>
      <c r="D78" s="46">
        <v>0</v>
      </c>
      <c r="E78" s="46">
        <v>752224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ref="O78:O83" si="5">SUM(D78:N78)</f>
        <v>752224</v>
      </c>
      <c r="P78" s="47">
        <f>(O78/P$86)</f>
        <v>0.93911901411879561</v>
      </c>
      <c r="Q78" s="9"/>
    </row>
    <row r="79" spans="1:17">
      <c r="A79" s="12"/>
      <c r="B79" s="44">
        <v>716</v>
      </c>
      <c r="C79" s="20" t="s">
        <v>91</v>
      </c>
      <c r="D79" s="46">
        <v>0</v>
      </c>
      <c r="E79" s="46">
        <v>2825774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5"/>
        <v>2825774</v>
      </c>
      <c r="P79" s="47">
        <f>(O79/P$86)</f>
        <v>3.5278561877878474</v>
      </c>
      <c r="Q79" s="9"/>
    </row>
    <row r="80" spans="1:17">
      <c r="A80" s="12"/>
      <c r="B80" s="44">
        <v>724</v>
      </c>
      <c r="C80" s="20" t="s">
        <v>93</v>
      </c>
      <c r="D80" s="46">
        <v>1279896</v>
      </c>
      <c r="E80" s="46">
        <v>617975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5"/>
        <v>1897871</v>
      </c>
      <c r="P80" s="47">
        <f>(O80/P$86)</f>
        <v>2.3694095674222742</v>
      </c>
      <c r="Q80" s="9"/>
    </row>
    <row r="81" spans="1:120">
      <c r="A81" s="12"/>
      <c r="B81" s="44">
        <v>733</v>
      </c>
      <c r="C81" s="20" t="s">
        <v>94</v>
      </c>
      <c r="D81" s="46">
        <v>0</v>
      </c>
      <c r="E81" s="46">
        <v>2108510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5"/>
        <v>2108510</v>
      </c>
      <c r="P81" s="47">
        <f>(O81/P$86)</f>
        <v>2.6323832162489125</v>
      </c>
      <c r="Q81" s="9"/>
    </row>
    <row r="82" spans="1:120">
      <c r="A82" s="12"/>
      <c r="B82" s="44">
        <v>744</v>
      </c>
      <c r="C82" s="20" t="s">
        <v>96</v>
      </c>
      <c r="D82" s="46">
        <v>0</v>
      </c>
      <c r="E82" s="46">
        <v>509355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5"/>
        <v>509355</v>
      </c>
      <c r="P82" s="47">
        <f>(O82/P$86)</f>
        <v>0.63590760921810408</v>
      </c>
      <c r="Q82" s="9"/>
    </row>
    <row r="83" spans="1:120" ht="15.75" thickBot="1">
      <c r="A83" s="12"/>
      <c r="B83" s="44">
        <v>764</v>
      </c>
      <c r="C83" s="20" t="s">
        <v>97</v>
      </c>
      <c r="D83" s="46">
        <v>0</v>
      </c>
      <c r="E83" s="46">
        <v>2019389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5"/>
        <v>2019389</v>
      </c>
      <c r="P83" s="47">
        <f>(O83/P$86)</f>
        <v>2.5211195159983468</v>
      </c>
      <c r="Q83" s="9"/>
    </row>
    <row r="84" spans="1:120" ht="16.5" thickBot="1">
      <c r="A84" s="14" t="s">
        <v>10</v>
      </c>
      <c r="B84" s="23"/>
      <c r="C84" s="22"/>
      <c r="D84" s="15">
        <f>SUM(D5,D14,D23,D28,D32,D37,D43,D47,D52)</f>
        <v>754598840</v>
      </c>
      <c r="E84" s="15">
        <f>SUM(E5,E14,E23,E28,E32,E37,E43,E47,E52)</f>
        <v>356128229</v>
      </c>
      <c r="F84" s="15">
        <f>SUM(F5,F14,F23,F28,F32,F37,F43,F47,F52)</f>
        <v>29249442</v>
      </c>
      <c r="G84" s="15">
        <f>SUM(G5,G14,G23,G28,G32,G37,G43,G47,G52)</f>
        <v>106646325</v>
      </c>
      <c r="H84" s="15">
        <f>SUM(H5,H14,H23,H28,H32,H37,H43,H47,H52)</f>
        <v>0</v>
      </c>
      <c r="I84" s="15">
        <f>SUM(I5,I14,I23,I28,I32,I37,I43,I47,I52)</f>
        <v>875694786</v>
      </c>
      <c r="J84" s="15">
        <f>SUM(J5,J14,J23,J28,J32,J37,J43,J47,J52)</f>
        <v>183301022</v>
      </c>
      <c r="K84" s="15">
        <f>SUM(K5,K14,K23,K28,K32,K37,K43,K47,K52)</f>
        <v>0</v>
      </c>
      <c r="L84" s="15">
        <f>SUM(L5,L14,L23,L28,L32,L37,L43,L47,L52)</f>
        <v>0</v>
      </c>
      <c r="M84" s="15">
        <f>SUM(M5,M14,M23,M28,M32,M37,M43,M47,M52)</f>
        <v>1788807451</v>
      </c>
      <c r="N84" s="15">
        <f>SUM(N5,N14,N23,N28,N32,N37,N43,N47,N52)</f>
        <v>0</v>
      </c>
      <c r="O84" s="15">
        <f>SUM(D84:N84)</f>
        <v>4094426095</v>
      </c>
      <c r="P84" s="37">
        <f>(O84/P$86)</f>
        <v>5111.7132632283337</v>
      </c>
      <c r="Q84" s="6"/>
      <c r="R84" s="2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</row>
    <row r="85" spans="1:120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9"/>
    </row>
    <row r="86" spans="1:120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40"/>
      <c r="M86" s="48" t="s">
        <v>219</v>
      </c>
      <c r="N86" s="48"/>
      <c r="O86" s="48"/>
      <c r="P86" s="41">
        <v>800989</v>
      </c>
    </row>
    <row r="87" spans="1:120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1"/>
    </row>
    <row r="88" spans="1:120" ht="15.75" customHeight="1" thickBot="1">
      <c r="A88" s="52" t="s">
        <v>105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4"/>
    </row>
  </sheetData>
  <mergeCells count="10">
    <mergeCell ref="M86:O86"/>
    <mergeCell ref="A87:P87"/>
    <mergeCell ref="A88:P8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85699648</v>
      </c>
      <c r="E5" s="26">
        <f t="shared" si="0"/>
        <v>14928850</v>
      </c>
      <c r="F5" s="26">
        <f t="shared" si="0"/>
        <v>17829378</v>
      </c>
      <c r="G5" s="26">
        <f t="shared" si="0"/>
        <v>3811497</v>
      </c>
      <c r="H5" s="26">
        <f t="shared" si="0"/>
        <v>0</v>
      </c>
      <c r="I5" s="26">
        <f t="shared" si="0"/>
        <v>20750457</v>
      </c>
      <c r="J5" s="26">
        <f t="shared" si="0"/>
        <v>91626021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234645851</v>
      </c>
      <c r="O5" s="32">
        <f t="shared" ref="O5:O36" si="1">(N5/O$84)</f>
        <v>359.06845757745015</v>
      </c>
      <c r="P5" s="6"/>
    </row>
    <row r="6" spans="1:133">
      <c r="A6" s="12"/>
      <c r="B6" s="44">
        <v>511</v>
      </c>
      <c r="C6" s="20" t="s">
        <v>20</v>
      </c>
      <c r="D6" s="46">
        <v>1304503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1304503</v>
      </c>
      <c r="O6" s="47">
        <f t="shared" si="1"/>
        <v>1.9962248559645592</v>
      </c>
      <c r="P6" s="9"/>
    </row>
    <row r="7" spans="1:133">
      <c r="A7" s="12"/>
      <c r="B7" s="44">
        <v>512</v>
      </c>
      <c r="C7" s="20" t="s">
        <v>21</v>
      </c>
      <c r="D7" s="46">
        <v>8465226</v>
      </c>
      <c r="E7" s="46">
        <v>3454578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11919804</v>
      </c>
      <c r="O7" s="47">
        <f t="shared" si="1"/>
        <v>18.240363589064785</v>
      </c>
      <c r="P7" s="9"/>
    </row>
    <row r="8" spans="1:133">
      <c r="A8" s="12"/>
      <c r="B8" s="44">
        <v>513</v>
      </c>
      <c r="C8" s="20" t="s">
        <v>22</v>
      </c>
      <c r="D8" s="46">
        <v>49349341</v>
      </c>
      <c r="E8" s="46">
        <v>5790685</v>
      </c>
      <c r="F8" s="46">
        <v>1197</v>
      </c>
      <c r="G8" s="46">
        <v>16865</v>
      </c>
      <c r="H8" s="46">
        <v>0</v>
      </c>
      <c r="I8" s="46">
        <v>2</v>
      </c>
      <c r="J8" s="46">
        <v>74576872</v>
      </c>
      <c r="K8" s="46">
        <v>0</v>
      </c>
      <c r="L8" s="46">
        <v>0</v>
      </c>
      <c r="M8" s="46">
        <v>0</v>
      </c>
      <c r="N8" s="46">
        <f t="shared" si="2"/>
        <v>129734962</v>
      </c>
      <c r="O8" s="47">
        <f t="shared" si="1"/>
        <v>198.52783460982272</v>
      </c>
      <c r="P8" s="9"/>
    </row>
    <row r="9" spans="1:133">
      <c r="A9" s="12"/>
      <c r="B9" s="44">
        <v>514</v>
      </c>
      <c r="C9" s="20" t="s">
        <v>23</v>
      </c>
      <c r="D9" s="46">
        <v>2625194</v>
      </c>
      <c r="E9" s="46">
        <v>21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2625215</v>
      </c>
      <c r="O9" s="47">
        <f t="shared" si="1"/>
        <v>4.0172536477501399</v>
      </c>
      <c r="P9" s="9"/>
    </row>
    <row r="10" spans="1:133">
      <c r="A10" s="12"/>
      <c r="B10" s="44">
        <v>515</v>
      </c>
      <c r="C10" s="20" t="s">
        <v>24</v>
      </c>
      <c r="D10" s="46">
        <v>302744</v>
      </c>
      <c r="E10" s="46">
        <v>4261776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4564520</v>
      </c>
      <c r="O10" s="47">
        <f t="shared" si="1"/>
        <v>6.98488871205919</v>
      </c>
      <c r="P10" s="9"/>
    </row>
    <row r="11" spans="1:133">
      <c r="A11" s="12"/>
      <c r="B11" s="44">
        <v>516</v>
      </c>
      <c r="C11" s="20" t="s">
        <v>25</v>
      </c>
      <c r="D11" s="46">
        <v>565810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8093033</v>
      </c>
      <c r="K11" s="46">
        <v>0</v>
      </c>
      <c r="L11" s="46">
        <v>0</v>
      </c>
      <c r="M11" s="46">
        <v>0</v>
      </c>
      <c r="N11" s="46">
        <f t="shared" si="2"/>
        <v>8658843</v>
      </c>
      <c r="O11" s="47">
        <f t="shared" si="1"/>
        <v>13.250255170355862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17779131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17779131</v>
      </c>
      <c r="O12" s="47">
        <f t="shared" si="1"/>
        <v>27.206639785151918</v>
      </c>
      <c r="P12" s="9"/>
    </row>
    <row r="13" spans="1:133">
      <c r="A13" s="12"/>
      <c r="B13" s="44">
        <v>519</v>
      </c>
      <c r="C13" s="20" t="s">
        <v>144</v>
      </c>
      <c r="D13" s="46">
        <v>23086830</v>
      </c>
      <c r="E13" s="46">
        <v>1421790</v>
      </c>
      <c r="F13" s="46">
        <v>49050</v>
      </c>
      <c r="G13" s="46">
        <v>3794632</v>
      </c>
      <c r="H13" s="46">
        <v>0</v>
      </c>
      <c r="I13" s="46">
        <v>20750455</v>
      </c>
      <c r="J13" s="46">
        <v>8956116</v>
      </c>
      <c r="K13" s="46">
        <v>0</v>
      </c>
      <c r="L13" s="46">
        <v>0</v>
      </c>
      <c r="M13" s="46">
        <v>0</v>
      </c>
      <c r="N13" s="46">
        <f t="shared" si="2"/>
        <v>58058873</v>
      </c>
      <c r="O13" s="47">
        <f t="shared" si="1"/>
        <v>88.844997207280969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179405360</v>
      </c>
      <c r="E14" s="31">
        <f t="shared" si="3"/>
        <v>22919226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30214337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232538923</v>
      </c>
      <c r="O14" s="43">
        <f t="shared" si="1"/>
        <v>355.84431624291301</v>
      </c>
      <c r="P14" s="10"/>
    </row>
    <row r="15" spans="1:133">
      <c r="A15" s="12"/>
      <c r="B15" s="44">
        <v>521</v>
      </c>
      <c r="C15" s="20" t="s">
        <v>29</v>
      </c>
      <c r="D15" s="46">
        <v>90743115</v>
      </c>
      <c r="E15" s="46">
        <v>8075294</v>
      </c>
      <c r="F15" s="46">
        <v>0</v>
      </c>
      <c r="G15" s="46">
        <v>0</v>
      </c>
      <c r="H15" s="46">
        <v>0</v>
      </c>
      <c r="I15" s="46">
        <v>0</v>
      </c>
      <c r="J15" s="46">
        <v>26882937</v>
      </c>
      <c r="K15" s="46">
        <v>0</v>
      </c>
      <c r="L15" s="46">
        <v>0</v>
      </c>
      <c r="M15" s="46">
        <v>0</v>
      </c>
      <c r="N15" s="46">
        <f>SUM(D15:M15)</f>
        <v>125701346</v>
      </c>
      <c r="O15" s="47">
        <f t="shared" si="1"/>
        <v>192.35536546362962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1029124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1029124</v>
      </c>
      <c r="O16" s="47">
        <f t="shared" si="1"/>
        <v>1.5748242117263593</v>
      </c>
      <c r="P16" s="9"/>
    </row>
    <row r="17" spans="1:16">
      <c r="A17" s="12"/>
      <c r="B17" s="44">
        <v>523</v>
      </c>
      <c r="C17" s="20" t="s">
        <v>145</v>
      </c>
      <c r="D17" s="46">
        <v>49691797</v>
      </c>
      <c r="E17" s="46">
        <v>2169597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51861394</v>
      </c>
      <c r="O17" s="47">
        <f t="shared" si="1"/>
        <v>79.361261543876296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7663643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7663643</v>
      </c>
      <c r="O18" s="47">
        <f t="shared" si="1"/>
        <v>11.72734339732358</v>
      </c>
      <c r="P18" s="9"/>
    </row>
    <row r="19" spans="1:16">
      <c r="A19" s="12"/>
      <c r="B19" s="44">
        <v>525</v>
      </c>
      <c r="C19" s="20" t="s">
        <v>33</v>
      </c>
      <c r="D19" s="46">
        <v>250377</v>
      </c>
      <c r="E19" s="46">
        <v>1606545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1856922</v>
      </c>
      <c r="O19" s="47">
        <f t="shared" si="1"/>
        <v>2.8415679013290283</v>
      </c>
      <c r="P19" s="9"/>
    </row>
    <row r="20" spans="1:16">
      <c r="A20" s="12"/>
      <c r="B20" s="44">
        <v>526</v>
      </c>
      <c r="C20" s="20" t="s">
        <v>34</v>
      </c>
      <c r="D20" s="46">
        <v>33644203</v>
      </c>
      <c r="E20" s="46">
        <v>14607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33658810</v>
      </c>
      <c r="O20" s="47">
        <f t="shared" si="1"/>
        <v>51.506629838481373</v>
      </c>
      <c r="P20" s="9"/>
    </row>
    <row r="21" spans="1:16">
      <c r="A21" s="12"/>
      <c r="B21" s="44">
        <v>527</v>
      </c>
      <c r="C21" s="20" t="s">
        <v>35</v>
      </c>
      <c r="D21" s="46">
        <v>2687693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2687693</v>
      </c>
      <c r="O21" s="47">
        <f t="shared" si="1"/>
        <v>4.1128610450125098</v>
      </c>
      <c r="P21" s="9"/>
    </row>
    <row r="22" spans="1:16">
      <c r="A22" s="12"/>
      <c r="B22" s="44">
        <v>529</v>
      </c>
      <c r="C22" s="20" t="s">
        <v>36</v>
      </c>
      <c r="D22" s="46">
        <v>2388175</v>
      </c>
      <c r="E22" s="46">
        <v>2360416</v>
      </c>
      <c r="F22" s="46">
        <v>0</v>
      </c>
      <c r="G22" s="46">
        <v>0</v>
      </c>
      <c r="H22" s="46">
        <v>0</v>
      </c>
      <c r="I22" s="46">
        <v>0</v>
      </c>
      <c r="J22" s="46">
        <v>3331400</v>
      </c>
      <c r="K22" s="46">
        <v>0</v>
      </c>
      <c r="L22" s="46">
        <v>0</v>
      </c>
      <c r="M22" s="46">
        <v>0</v>
      </c>
      <c r="N22" s="46">
        <f t="shared" si="4"/>
        <v>8079991</v>
      </c>
      <c r="O22" s="47">
        <f t="shared" si="1"/>
        <v>12.364462841534236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5834110</v>
      </c>
      <c r="E23" s="31">
        <f t="shared" si="5"/>
        <v>4868779</v>
      </c>
      <c r="F23" s="31">
        <f t="shared" si="5"/>
        <v>0</v>
      </c>
      <c r="G23" s="31">
        <f t="shared" si="5"/>
        <v>9321991</v>
      </c>
      <c r="H23" s="31">
        <f t="shared" si="5"/>
        <v>0</v>
      </c>
      <c r="I23" s="31">
        <f t="shared" si="5"/>
        <v>146323041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166347921</v>
      </c>
      <c r="O23" s="43">
        <f t="shared" si="1"/>
        <v>254.55507165428435</v>
      </c>
      <c r="P23" s="10"/>
    </row>
    <row r="24" spans="1:16">
      <c r="A24" s="12"/>
      <c r="B24" s="44">
        <v>534</v>
      </c>
      <c r="C24" s="20" t="s">
        <v>146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72212501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72212501</v>
      </c>
      <c r="O24" s="47">
        <f t="shared" si="1"/>
        <v>110.50368562400055</v>
      </c>
      <c r="P24" s="9"/>
    </row>
    <row r="25" spans="1:16">
      <c r="A25" s="12"/>
      <c r="B25" s="44">
        <v>536</v>
      </c>
      <c r="C25" s="20" t="s">
        <v>147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74110540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74110540</v>
      </c>
      <c r="O25" s="47">
        <f t="shared" si="1"/>
        <v>113.40817310267259</v>
      </c>
      <c r="P25" s="9"/>
    </row>
    <row r="26" spans="1:16">
      <c r="A26" s="12"/>
      <c r="B26" s="44">
        <v>537</v>
      </c>
      <c r="C26" s="20" t="s">
        <v>148</v>
      </c>
      <c r="D26" s="46">
        <v>5834110</v>
      </c>
      <c r="E26" s="46">
        <v>4311692</v>
      </c>
      <c r="F26" s="46">
        <v>0</v>
      </c>
      <c r="G26" s="46">
        <v>9321991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19467793</v>
      </c>
      <c r="O26" s="47">
        <f t="shared" si="1"/>
        <v>29.790726642539614</v>
      </c>
      <c r="P26" s="9"/>
    </row>
    <row r="27" spans="1:16">
      <c r="A27" s="12"/>
      <c r="B27" s="44">
        <v>538</v>
      </c>
      <c r="C27" s="20" t="s">
        <v>149</v>
      </c>
      <c r="D27" s="46">
        <v>0</v>
      </c>
      <c r="E27" s="46">
        <v>3150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3150</v>
      </c>
      <c r="O27" s="47">
        <f t="shared" si="1"/>
        <v>4.8203095709924478E-3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553937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553937</v>
      </c>
      <c r="O28" s="47">
        <f t="shared" si="1"/>
        <v>0.84766597550058531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142898</v>
      </c>
      <c r="E29" s="31">
        <f t="shared" si="7"/>
        <v>26135972</v>
      </c>
      <c r="F29" s="31">
        <f t="shared" si="7"/>
        <v>318</v>
      </c>
      <c r="G29" s="31">
        <f t="shared" si="7"/>
        <v>12964393</v>
      </c>
      <c r="H29" s="31">
        <f t="shared" si="7"/>
        <v>0</v>
      </c>
      <c r="I29" s="31">
        <f t="shared" si="7"/>
        <v>147623220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186866801</v>
      </c>
      <c r="O29" s="43">
        <f t="shared" si="1"/>
        <v>285.95423154318769</v>
      </c>
      <c r="P29" s="10"/>
    </row>
    <row r="30" spans="1:16">
      <c r="A30" s="12"/>
      <c r="B30" s="44">
        <v>541</v>
      </c>
      <c r="C30" s="20" t="s">
        <v>150</v>
      </c>
      <c r="D30" s="46">
        <v>142898</v>
      </c>
      <c r="E30" s="46">
        <v>26135972</v>
      </c>
      <c r="F30" s="46">
        <v>318</v>
      </c>
      <c r="G30" s="46">
        <v>12964393</v>
      </c>
      <c r="H30" s="46">
        <v>0</v>
      </c>
      <c r="I30" s="46">
        <v>20207653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59451234</v>
      </c>
      <c r="O30" s="47">
        <f t="shared" si="1"/>
        <v>90.975667383337026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103403045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103403045</v>
      </c>
      <c r="O31" s="47">
        <f t="shared" si="1"/>
        <v>158.23323412167073</v>
      </c>
      <c r="P31" s="9"/>
    </row>
    <row r="32" spans="1:16">
      <c r="A32" s="12"/>
      <c r="B32" s="44">
        <v>544</v>
      </c>
      <c r="C32" s="20" t="s">
        <v>151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24012522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24012522</v>
      </c>
      <c r="O32" s="47">
        <f t="shared" si="1"/>
        <v>36.745330038179915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6276740</v>
      </c>
      <c r="E33" s="31">
        <f t="shared" si="9"/>
        <v>19556186</v>
      </c>
      <c r="F33" s="31">
        <f t="shared" si="9"/>
        <v>0</v>
      </c>
      <c r="G33" s="31">
        <f t="shared" si="9"/>
        <v>1194530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27027456</v>
      </c>
      <c r="O33" s="43">
        <f t="shared" si="1"/>
        <v>41.358953916310242</v>
      </c>
      <c r="P33" s="10"/>
    </row>
    <row r="34" spans="1:16">
      <c r="A34" s="13"/>
      <c r="B34" s="45">
        <v>552</v>
      </c>
      <c r="C34" s="21" t="s">
        <v>48</v>
      </c>
      <c r="D34" s="46">
        <v>995744</v>
      </c>
      <c r="E34" s="46">
        <v>16727001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17722745</v>
      </c>
      <c r="O34" s="47">
        <f t="shared" si="1"/>
        <v>27.120354713574145</v>
      </c>
      <c r="P34" s="9"/>
    </row>
    <row r="35" spans="1:16">
      <c r="A35" s="13"/>
      <c r="B35" s="45">
        <v>553</v>
      </c>
      <c r="C35" s="21" t="s">
        <v>152</v>
      </c>
      <c r="D35" s="46">
        <v>114353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114353</v>
      </c>
      <c r="O35" s="47">
        <f t="shared" si="1"/>
        <v>0.17498947948307919</v>
      </c>
      <c r="P35" s="9"/>
    </row>
    <row r="36" spans="1:16">
      <c r="A36" s="13"/>
      <c r="B36" s="45">
        <v>554</v>
      </c>
      <c r="C36" s="21" t="s">
        <v>50</v>
      </c>
      <c r="D36" s="46">
        <v>4612005</v>
      </c>
      <c r="E36" s="46">
        <v>2829185</v>
      </c>
      <c r="F36" s="46">
        <v>0</v>
      </c>
      <c r="G36" s="46">
        <v>1194530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8635720</v>
      </c>
      <c r="O36" s="47">
        <f t="shared" si="1"/>
        <v>13.214871037590763</v>
      </c>
      <c r="P36" s="9"/>
    </row>
    <row r="37" spans="1:16">
      <c r="A37" s="13"/>
      <c r="B37" s="45">
        <v>559</v>
      </c>
      <c r="C37" s="21" t="s">
        <v>51</v>
      </c>
      <c r="D37" s="46">
        <v>554638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554638</v>
      </c>
      <c r="O37" s="47">
        <f t="shared" ref="O37:O68" si="10">(N37/O$84)</f>
        <v>0.84873868566225696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SUM(D39:D42)</f>
        <v>13370282</v>
      </c>
      <c r="E38" s="31">
        <f t="shared" si="11"/>
        <v>6557569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19927851</v>
      </c>
      <c r="O38" s="43">
        <f t="shared" si="10"/>
        <v>30.494733620511564</v>
      </c>
      <c r="P38" s="10"/>
    </row>
    <row r="39" spans="1:16">
      <c r="A39" s="12"/>
      <c r="B39" s="44">
        <v>561</v>
      </c>
      <c r="C39" s="20" t="s">
        <v>153</v>
      </c>
      <c r="D39" s="46">
        <v>5033042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5033042</v>
      </c>
      <c r="O39" s="47">
        <f t="shared" si="10"/>
        <v>7.7018477853355467</v>
      </c>
      <c r="P39" s="9"/>
    </row>
    <row r="40" spans="1:16">
      <c r="A40" s="12"/>
      <c r="B40" s="44">
        <v>562</v>
      </c>
      <c r="C40" s="20" t="s">
        <v>154</v>
      </c>
      <c r="D40" s="46">
        <v>2281776</v>
      </c>
      <c r="E40" s="46">
        <v>4598371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2">SUM(D40:M40)</f>
        <v>6880147</v>
      </c>
      <c r="O40" s="47">
        <f t="shared" si="10"/>
        <v>10.528393153630152</v>
      </c>
      <c r="P40" s="9"/>
    </row>
    <row r="41" spans="1:16">
      <c r="A41" s="12"/>
      <c r="B41" s="44">
        <v>564</v>
      </c>
      <c r="C41" s="20" t="s">
        <v>155</v>
      </c>
      <c r="D41" s="46">
        <v>1948705</v>
      </c>
      <c r="E41" s="46">
        <v>1958030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3906735</v>
      </c>
      <c r="O41" s="47">
        <f t="shared" si="10"/>
        <v>5.9783086069305336</v>
      </c>
      <c r="P41" s="9"/>
    </row>
    <row r="42" spans="1:16">
      <c r="A42" s="12"/>
      <c r="B42" s="44">
        <v>569</v>
      </c>
      <c r="C42" s="20" t="s">
        <v>56</v>
      </c>
      <c r="D42" s="46">
        <v>4106759</v>
      </c>
      <c r="E42" s="46">
        <v>1168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4107927</v>
      </c>
      <c r="O42" s="47">
        <f t="shared" si="10"/>
        <v>6.2861840746153312</v>
      </c>
      <c r="P42" s="9"/>
    </row>
    <row r="43" spans="1:16" ht="15.75">
      <c r="A43" s="28" t="s">
        <v>57</v>
      </c>
      <c r="B43" s="29"/>
      <c r="C43" s="30"/>
      <c r="D43" s="31">
        <f t="shared" ref="D43:M43" si="13">SUM(D44:D46)</f>
        <v>15317372</v>
      </c>
      <c r="E43" s="31">
        <f t="shared" si="13"/>
        <v>38237239</v>
      </c>
      <c r="F43" s="31">
        <f t="shared" si="13"/>
        <v>0</v>
      </c>
      <c r="G43" s="31">
        <f t="shared" si="13"/>
        <v>44254770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97809381</v>
      </c>
      <c r="O43" s="43">
        <f t="shared" si="10"/>
        <v>149.67349059274505</v>
      </c>
      <c r="P43" s="9"/>
    </row>
    <row r="44" spans="1:16">
      <c r="A44" s="12"/>
      <c r="B44" s="44">
        <v>571</v>
      </c>
      <c r="C44" s="20" t="s">
        <v>58</v>
      </c>
      <c r="D44" s="46">
        <v>0</v>
      </c>
      <c r="E44" s="46">
        <v>25063052</v>
      </c>
      <c r="F44" s="46">
        <v>0</v>
      </c>
      <c r="G44" s="46">
        <v>2514590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27577642</v>
      </c>
      <c r="O44" s="47">
        <f t="shared" si="10"/>
        <v>42.200879897778833</v>
      </c>
      <c r="P44" s="9"/>
    </row>
    <row r="45" spans="1:16">
      <c r="A45" s="12"/>
      <c r="B45" s="44">
        <v>572</v>
      </c>
      <c r="C45" s="20" t="s">
        <v>156</v>
      </c>
      <c r="D45" s="46">
        <v>13539696</v>
      </c>
      <c r="E45" s="46">
        <v>13174187</v>
      </c>
      <c r="F45" s="46">
        <v>0</v>
      </c>
      <c r="G45" s="46">
        <v>41740180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68454063</v>
      </c>
      <c r="O45" s="47">
        <f t="shared" si="10"/>
        <v>104.7523095403873</v>
      </c>
      <c r="P45" s="9"/>
    </row>
    <row r="46" spans="1:16">
      <c r="A46" s="12"/>
      <c r="B46" s="44">
        <v>579</v>
      </c>
      <c r="C46" s="20" t="s">
        <v>60</v>
      </c>
      <c r="D46" s="46">
        <v>1777676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1777676</v>
      </c>
      <c r="O46" s="47">
        <f t="shared" si="10"/>
        <v>2.7203011545789115</v>
      </c>
      <c r="P46" s="9"/>
    </row>
    <row r="47" spans="1:16" ht="15.75">
      <c r="A47" s="28" t="s">
        <v>157</v>
      </c>
      <c r="B47" s="29"/>
      <c r="C47" s="30"/>
      <c r="D47" s="31">
        <f t="shared" ref="D47:M47" si="14">SUM(D48:D51)</f>
        <v>32822437</v>
      </c>
      <c r="E47" s="31">
        <f t="shared" si="14"/>
        <v>42462326</v>
      </c>
      <c r="F47" s="31">
        <f t="shared" si="14"/>
        <v>31835455</v>
      </c>
      <c r="G47" s="31">
        <f t="shared" si="14"/>
        <v>6911466</v>
      </c>
      <c r="H47" s="31">
        <f t="shared" si="14"/>
        <v>0</v>
      </c>
      <c r="I47" s="31">
        <f t="shared" si="14"/>
        <v>42109778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156141462</v>
      </c>
      <c r="O47" s="43">
        <f t="shared" si="10"/>
        <v>238.93656625630274</v>
      </c>
      <c r="P47" s="9"/>
    </row>
    <row r="48" spans="1:16">
      <c r="A48" s="12"/>
      <c r="B48" s="44">
        <v>581</v>
      </c>
      <c r="C48" s="20" t="s">
        <v>158</v>
      </c>
      <c r="D48" s="46">
        <v>32822437</v>
      </c>
      <c r="E48" s="46">
        <v>39984980</v>
      </c>
      <c r="F48" s="46">
        <v>19317555</v>
      </c>
      <c r="G48" s="46">
        <v>6911466</v>
      </c>
      <c r="H48" s="46">
        <v>0</v>
      </c>
      <c r="I48" s="46">
        <v>4630794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103667232</v>
      </c>
      <c r="O48" s="47">
        <f t="shared" si="10"/>
        <v>158.63750812949036</v>
      </c>
      <c r="P48" s="9"/>
    </row>
    <row r="49" spans="1:16">
      <c r="A49" s="12"/>
      <c r="B49" s="44">
        <v>585</v>
      </c>
      <c r="C49" s="20" t="s">
        <v>101</v>
      </c>
      <c r="D49" s="46">
        <v>0</v>
      </c>
      <c r="E49" s="46">
        <v>0</v>
      </c>
      <c r="F49" s="46">
        <v>12517900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7" si="15">SUM(D49:M49)</f>
        <v>12517900</v>
      </c>
      <c r="O49" s="47">
        <f t="shared" si="10"/>
        <v>19.155604183722655</v>
      </c>
      <c r="P49" s="9"/>
    </row>
    <row r="50" spans="1:16">
      <c r="A50" s="12"/>
      <c r="B50" s="44">
        <v>587</v>
      </c>
      <c r="C50" s="20" t="s">
        <v>159</v>
      </c>
      <c r="D50" s="46">
        <v>0</v>
      </c>
      <c r="E50" s="46">
        <v>2477346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2477346</v>
      </c>
      <c r="O50" s="47">
        <f t="shared" si="10"/>
        <v>3.7909760744317009</v>
      </c>
      <c r="P50" s="9"/>
    </row>
    <row r="51" spans="1:16">
      <c r="A51" s="12"/>
      <c r="B51" s="44">
        <v>591</v>
      </c>
      <c r="C51" s="20" t="s">
        <v>160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37478984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37478984</v>
      </c>
      <c r="O51" s="47">
        <f t="shared" si="10"/>
        <v>57.352477868658042</v>
      </c>
      <c r="P51" s="9"/>
    </row>
    <row r="52" spans="1:16" ht="15.75">
      <c r="A52" s="28" t="s">
        <v>64</v>
      </c>
      <c r="B52" s="29"/>
      <c r="C52" s="30"/>
      <c r="D52" s="31">
        <f t="shared" ref="D52:M52" si="16">SUM(D53:D81)</f>
        <v>13946582</v>
      </c>
      <c r="E52" s="31">
        <f t="shared" si="16"/>
        <v>26332381</v>
      </c>
      <c r="F52" s="31">
        <f t="shared" si="16"/>
        <v>5025850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45304813</v>
      </c>
      <c r="O52" s="43">
        <f t="shared" si="10"/>
        <v>69.328007528864475</v>
      </c>
      <c r="P52" s="9"/>
    </row>
    <row r="53" spans="1:16">
      <c r="A53" s="12"/>
      <c r="B53" s="44">
        <v>601</v>
      </c>
      <c r="C53" s="20" t="s">
        <v>161</v>
      </c>
      <c r="D53" s="46">
        <v>0</v>
      </c>
      <c r="E53" s="46">
        <v>1016578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1016578</v>
      </c>
      <c r="O53" s="47">
        <f t="shared" si="10"/>
        <v>1.5556256073207495</v>
      </c>
      <c r="P53" s="9"/>
    </row>
    <row r="54" spans="1:16">
      <c r="A54" s="12"/>
      <c r="B54" s="44">
        <v>602</v>
      </c>
      <c r="C54" s="20" t="s">
        <v>162</v>
      </c>
      <c r="D54" s="46">
        <v>450462</v>
      </c>
      <c r="E54" s="46">
        <v>186013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636475</v>
      </c>
      <c r="O54" s="47">
        <f t="shared" si="10"/>
        <v>0.97397032831664077</v>
      </c>
      <c r="P54" s="9"/>
    </row>
    <row r="55" spans="1:16">
      <c r="A55" s="12"/>
      <c r="B55" s="44">
        <v>603</v>
      </c>
      <c r="C55" s="20" t="s">
        <v>163</v>
      </c>
      <c r="D55" s="46">
        <v>413242</v>
      </c>
      <c r="E55" s="46">
        <v>124620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537862</v>
      </c>
      <c r="O55" s="47">
        <f t="shared" si="10"/>
        <v>0.82306709411845724</v>
      </c>
      <c r="P55" s="9"/>
    </row>
    <row r="56" spans="1:16">
      <c r="A56" s="12"/>
      <c r="B56" s="44">
        <v>605</v>
      </c>
      <c r="C56" s="20" t="s">
        <v>164</v>
      </c>
      <c r="D56" s="46">
        <v>8038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8038</v>
      </c>
      <c r="O56" s="47">
        <f t="shared" si="10"/>
        <v>1.2300205819567396E-2</v>
      </c>
      <c r="P56" s="9"/>
    </row>
    <row r="57" spans="1:16">
      <c r="A57" s="12"/>
      <c r="B57" s="44">
        <v>608</v>
      </c>
      <c r="C57" s="20" t="s">
        <v>165</v>
      </c>
      <c r="D57" s="46">
        <v>0</v>
      </c>
      <c r="E57" s="46">
        <v>201493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201493</v>
      </c>
      <c r="O57" s="47">
        <f t="shared" si="10"/>
        <v>0.30833607504380361</v>
      </c>
      <c r="P57" s="9"/>
    </row>
    <row r="58" spans="1:16">
      <c r="A58" s="12"/>
      <c r="B58" s="44">
        <v>614</v>
      </c>
      <c r="C58" s="20" t="s">
        <v>166</v>
      </c>
      <c r="D58" s="46">
        <v>0</v>
      </c>
      <c r="E58" s="46">
        <v>1480738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74" si="17">SUM(D58:M58)</f>
        <v>1480738</v>
      </c>
      <c r="O58" s="47">
        <f t="shared" si="10"/>
        <v>2.2659096995340366</v>
      </c>
      <c r="P58" s="9"/>
    </row>
    <row r="59" spans="1:16">
      <c r="A59" s="12"/>
      <c r="B59" s="44">
        <v>623</v>
      </c>
      <c r="C59" s="20" t="s">
        <v>73</v>
      </c>
      <c r="D59" s="46">
        <v>0</v>
      </c>
      <c r="E59" s="46">
        <v>2188346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2188346</v>
      </c>
      <c r="O59" s="47">
        <f t="shared" si="10"/>
        <v>3.3487317995057269</v>
      </c>
      <c r="P59" s="9"/>
    </row>
    <row r="60" spans="1:16">
      <c r="A60" s="12"/>
      <c r="B60" s="44">
        <v>634</v>
      </c>
      <c r="C60" s="20" t="s">
        <v>169</v>
      </c>
      <c r="D60" s="46">
        <v>0</v>
      </c>
      <c r="E60" s="46">
        <v>2519255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2519255</v>
      </c>
      <c r="O60" s="47">
        <f t="shared" si="10"/>
        <v>3.8551076153239938</v>
      </c>
      <c r="P60" s="9"/>
    </row>
    <row r="61" spans="1:16">
      <c r="A61" s="12"/>
      <c r="B61" s="44">
        <v>654</v>
      </c>
      <c r="C61" s="20" t="s">
        <v>170</v>
      </c>
      <c r="D61" s="46">
        <v>0</v>
      </c>
      <c r="E61" s="46">
        <v>336402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336402</v>
      </c>
      <c r="O61" s="47">
        <f t="shared" si="10"/>
        <v>0.51478151755587354</v>
      </c>
      <c r="P61" s="9"/>
    </row>
    <row r="62" spans="1:16">
      <c r="A62" s="12"/>
      <c r="B62" s="44">
        <v>662</v>
      </c>
      <c r="C62" s="20" t="s">
        <v>126</v>
      </c>
      <c r="D62" s="46">
        <v>0</v>
      </c>
      <c r="E62" s="46">
        <v>132480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132480</v>
      </c>
      <c r="O62" s="47">
        <f t="shared" si="10"/>
        <v>0.20272844824288239</v>
      </c>
      <c r="P62" s="9"/>
    </row>
    <row r="63" spans="1:16">
      <c r="A63" s="12"/>
      <c r="B63" s="44">
        <v>663</v>
      </c>
      <c r="C63" s="20" t="s">
        <v>127</v>
      </c>
      <c r="D63" s="46">
        <v>0</v>
      </c>
      <c r="E63" s="46">
        <v>820782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820782</v>
      </c>
      <c r="O63" s="47">
        <f t="shared" si="10"/>
        <v>1.2560074064439122</v>
      </c>
      <c r="P63" s="9"/>
    </row>
    <row r="64" spans="1:16">
      <c r="A64" s="12"/>
      <c r="B64" s="44">
        <v>664</v>
      </c>
      <c r="C64" s="20" t="s">
        <v>128</v>
      </c>
      <c r="D64" s="46">
        <v>0</v>
      </c>
      <c r="E64" s="46">
        <v>334878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334878</v>
      </c>
      <c r="O64" s="47">
        <f t="shared" si="10"/>
        <v>0.51244940587771715</v>
      </c>
      <c r="P64" s="9"/>
    </row>
    <row r="65" spans="1:16">
      <c r="A65" s="12"/>
      <c r="B65" s="44">
        <v>674</v>
      </c>
      <c r="C65" s="20" t="s">
        <v>171</v>
      </c>
      <c r="D65" s="46">
        <v>0</v>
      </c>
      <c r="E65" s="46">
        <v>536629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536629</v>
      </c>
      <c r="O65" s="47">
        <f t="shared" si="10"/>
        <v>0.82118028722924019</v>
      </c>
      <c r="P65" s="9"/>
    </row>
    <row r="66" spans="1:16">
      <c r="A66" s="12"/>
      <c r="B66" s="44">
        <v>682</v>
      </c>
      <c r="C66" s="20" t="s">
        <v>175</v>
      </c>
      <c r="D66" s="46">
        <v>0</v>
      </c>
      <c r="E66" s="46">
        <v>137968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137968</v>
      </c>
      <c r="O66" s="47">
        <f t="shared" si="10"/>
        <v>0.21112649869545591</v>
      </c>
      <c r="P66" s="9"/>
    </row>
    <row r="67" spans="1:16">
      <c r="A67" s="12"/>
      <c r="B67" s="44">
        <v>685</v>
      </c>
      <c r="C67" s="20" t="s">
        <v>82</v>
      </c>
      <c r="D67" s="46">
        <v>43547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43547</v>
      </c>
      <c r="O67" s="47">
        <f t="shared" si="10"/>
        <v>6.6638101869208932E-2</v>
      </c>
      <c r="P67" s="9"/>
    </row>
    <row r="68" spans="1:16">
      <c r="A68" s="12"/>
      <c r="B68" s="44">
        <v>689</v>
      </c>
      <c r="C68" s="20" t="s">
        <v>130</v>
      </c>
      <c r="D68" s="46">
        <v>0</v>
      </c>
      <c r="E68" s="46">
        <v>1718643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1718643</v>
      </c>
      <c r="O68" s="47">
        <f t="shared" si="10"/>
        <v>2.6299654927044998</v>
      </c>
      <c r="P68" s="9"/>
    </row>
    <row r="69" spans="1:16">
      <c r="A69" s="12"/>
      <c r="B69" s="44">
        <v>694</v>
      </c>
      <c r="C69" s="20" t="s">
        <v>176</v>
      </c>
      <c r="D69" s="46">
        <v>0</v>
      </c>
      <c r="E69" s="46">
        <v>355072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355072</v>
      </c>
      <c r="O69" s="47">
        <f t="shared" ref="O69:O82" si="18">(N69/O$84)</f>
        <v>0.54335141587029545</v>
      </c>
      <c r="P69" s="9"/>
    </row>
    <row r="70" spans="1:16">
      <c r="A70" s="12"/>
      <c r="B70" s="44">
        <v>704</v>
      </c>
      <c r="C70" s="20" t="s">
        <v>85</v>
      </c>
      <c r="D70" s="46">
        <v>0</v>
      </c>
      <c r="E70" s="46">
        <v>241488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241488</v>
      </c>
      <c r="O70" s="47">
        <f t="shared" si="18"/>
        <v>0.36953870402534106</v>
      </c>
      <c r="P70" s="9"/>
    </row>
    <row r="71" spans="1:16">
      <c r="A71" s="12"/>
      <c r="B71" s="44">
        <v>711</v>
      </c>
      <c r="C71" s="20" t="s">
        <v>131</v>
      </c>
      <c r="D71" s="46">
        <v>8490367</v>
      </c>
      <c r="E71" s="46">
        <v>1097037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9587404</v>
      </c>
      <c r="O71" s="47">
        <f t="shared" si="18"/>
        <v>14.671192146721042</v>
      </c>
      <c r="P71" s="9"/>
    </row>
    <row r="72" spans="1:16">
      <c r="A72" s="12"/>
      <c r="B72" s="44">
        <v>712</v>
      </c>
      <c r="C72" s="20" t="s">
        <v>132</v>
      </c>
      <c r="D72" s="46">
        <v>3498399</v>
      </c>
      <c r="E72" s="46">
        <v>339362</v>
      </c>
      <c r="F72" s="46">
        <v>5025850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8863611</v>
      </c>
      <c r="O72" s="47">
        <f t="shared" si="18"/>
        <v>13.563602837096491</v>
      </c>
      <c r="P72" s="9"/>
    </row>
    <row r="73" spans="1:16">
      <c r="A73" s="12"/>
      <c r="B73" s="44">
        <v>713</v>
      </c>
      <c r="C73" s="20" t="s">
        <v>178</v>
      </c>
      <c r="D73" s="46">
        <v>786079</v>
      </c>
      <c r="E73" s="46">
        <v>4848542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5634621</v>
      </c>
      <c r="O73" s="47">
        <f t="shared" si="18"/>
        <v>8.6224182651476315</v>
      </c>
      <c r="P73" s="9"/>
    </row>
    <row r="74" spans="1:16">
      <c r="A74" s="12"/>
      <c r="B74" s="44">
        <v>714</v>
      </c>
      <c r="C74" s="20" t="s">
        <v>134</v>
      </c>
      <c r="D74" s="46">
        <v>0</v>
      </c>
      <c r="E74" s="46">
        <v>229466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229466</v>
      </c>
      <c r="O74" s="47">
        <f t="shared" si="18"/>
        <v>0.35114195429122319</v>
      </c>
      <c r="P74" s="9"/>
    </row>
    <row r="75" spans="1:16">
      <c r="A75" s="12"/>
      <c r="B75" s="44">
        <v>715</v>
      </c>
      <c r="C75" s="20" t="s">
        <v>135</v>
      </c>
      <c r="D75" s="46">
        <v>0</v>
      </c>
      <c r="E75" s="46">
        <v>530421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ref="N75:N81" si="19">SUM(D75:M75)</f>
        <v>530421</v>
      </c>
      <c r="O75" s="47">
        <f t="shared" si="18"/>
        <v>0.81168045173186831</v>
      </c>
      <c r="P75" s="9"/>
    </row>
    <row r="76" spans="1:16">
      <c r="A76" s="12"/>
      <c r="B76" s="44">
        <v>716</v>
      </c>
      <c r="C76" s="20" t="s">
        <v>136</v>
      </c>
      <c r="D76" s="46">
        <v>0</v>
      </c>
      <c r="E76" s="46">
        <v>882965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882965</v>
      </c>
      <c r="O76" s="47">
        <f t="shared" si="18"/>
        <v>1.3511633778893166</v>
      </c>
      <c r="P76" s="9"/>
    </row>
    <row r="77" spans="1:16">
      <c r="A77" s="12"/>
      <c r="B77" s="44">
        <v>719</v>
      </c>
      <c r="C77" s="20" t="s">
        <v>137</v>
      </c>
      <c r="D77" s="46">
        <v>0</v>
      </c>
      <c r="E77" s="46">
        <v>63536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63536</v>
      </c>
      <c r="O77" s="47">
        <f t="shared" si="18"/>
        <v>9.7226409175421011E-2</v>
      </c>
      <c r="P77" s="9"/>
    </row>
    <row r="78" spans="1:16">
      <c r="A78" s="12"/>
      <c r="B78" s="44">
        <v>724</v>
      </c>
      <c r="C78" s="20" t="s">
        <v>179</v>
      </c>
      <c r="D78" s="46">
        <v>256448</v>
      </c>
      <c r="E78" s="46">
        <v>841061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1097509</v>
      </c>
      <c r="O78" s="47">
        <f t="shared" si="18"/>
        <v>1.6794708371270954</v>
      </c>
      <c r="P78" s="9"/>
    </row>
    <row r="79" spans="1:16">
      <c r="A79" s="12"/>
      <c r="B79" s="44">
        <v>733</v>
      </c>
      <c r="C79" s="20" t="s">
        <v>94</v>
      </c>
      <c r="D79" s="46">
        <v>0</v>
      </c>
      <c r="E79" s="46">
        <v>1799798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1799798</v>
      </c>
      <c r="O79" s="47">
        <f t="shared" si="18"/>
        <v>2.7541535000803385</v>
      </c>
      <c r="P79" s="9"/>
    </row>
    <row r="80" spans="1:16">
      <c r="A80" s="12"/>
      <c r="B80" s="44">
        <v>744</v>
      </c>
      <c r="C80" s="20" t="s">
        <v>180</v>
      </c>
      <c r="D80" s="46">
        <v>0</v>
      </c>
      <c r="E80" s="46">
        <v>680183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680183</v>
      </c>
      <c r="O80" s="47">
        <f t="shared" si="18"/>
        <v>1.0408548015639227</v>
      </c>
      <c r="P80" s="9"/>
    </row>
    <row r="81" spans="1:119" ht="15.75" thickBot="1">
      <c r="A81" s="12"/>
      <c r="B81" s="44">
        <v>764</v>
      </c>
      <c r="C81" s="20" t="s">
        <v>181</v>
      </c>
      <c r="D81" s="46">
        <v>0</v>
      </c>
      <c r="E81" s="46">
        <v>2688625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2688625</v>
      </c>
      <c r="O81" s="47">
        <f t="shared" si="18"/>
        <v>4.1142872445427212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20">SUM(D5,D14,D23,D29,D33,D38,D43,D47,D52)</f>
        <v>352815429</v>
      </c>
      <c r="E82" s="15">
        <f t="shared" si="20"/>
        <v>201998528</v>
      </c>
      <c r="F82" s="15">
        <f t="shared" si="20"/>
        <v>54691001</v>
      </c>
      <c r="G82" s="15">
        <f t="shared" si="20"/>
        <v>78458647</v>
      </c>
      <c r="H82" s="15">
        <f t="shared" si="20"/>
        <v>0</v>
      </c>
      <c r="I82" s="15">
        <f t="shared" si="20"/>
        <v>356806496</v>
      </c>
      <c r="J82" s="15">
        <f t="shared" si="20"/>
        <v>121840358</v>
      </c>
      <c r="K82" s="15">
        <f t="shared" si="20"/>
        <v>0</v>
      </c>
      <c r="L82" s="15">
        <f t="shared" si="20"/>
        <v>0</v>
      </c>
      <c r="M82" s="15">
        <f t="shared" si="20"/>
        <v>0</v>
      </c>
      <c r="N82" s="15">
        <f>SUM(D82:M82)</f>
        <v>1166610459</v>
      </c>
      <c r="O82" s="37">
        <f t="shared" si="18"/>
        <v>1785.2138289325692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48" t="s">
        <v>182</v>
      </c>
      <c r="M84" s="48"/>
      <c r="N84" s="48"/>
      <c r="O84" s="41">
        <v>653485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105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87415231</v>
      </c>
      <c r="E5" s="26">
        <f t="shared" si="0"/>
        <v>17181853</v>
      </c>
      <c r="F5" s="26">
        <f t="shared" si="0"/>
        <v>33433830</v>
      </c>
      <c r="G5" s="26">
        <f t="shared" si="0"/>
        <v>4354660</v>
      </c>
      <c r="H5" s="26">
        <f t="shared" si="0"/>
        <v>0</v>
      </c>
      <c r="I5" s="26">
        <f t="shared" si="0"/>
        <v>5339915</v>
      </c>
      <c r="J5" s="26">
        <f t="shared" si="0"/>
        <v>98587381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246312870</v>
      </c>
      <c r="O5" s="32">
        <f t="shared" ref="O5:O36" si="1">(N5/O$84)</f>
        <v>382.84971097367446</v>
      </c>
      <c r="P5" s="6"/>
    </row>
    <row r="6" spans="1:133">
      <c r="A6" s="12"/>
      <c r="B6" s="44">
        <v>511</v>
      </c>
      <c r="C6" s="20" t="s">
        <v>20</v>
      </c>
      <c r="D6" s="46">
        <v>1218777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1218777</v>
      </c>
      <c r="O6" s="47">
        <f t="shared" si="1"/>
        <v>1.8943728851495336</v>
      </c>
      <c r="P6" s="9"/>
    </row>
    <row r="7" spans="1:133">
      <c r="A7" s="12"/>
      <c r="B7" s="44">
        <v>512</v>
      </c>
      <c r="C7" s="20" t="s">
        <v>21</v>
      </c>
      <c r="D7" s="46">
        <v>8638448</v>
      </c>
      <c r="E7" s="46">
        <v>3627073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12265521</v>
      </c>
      <c r="O7" s="47">
        <f t="shared" si="1"/>
        <v>19.064579003896686</v>
      </c>
      <c r="P7" s="9"/>
    </row>
    <row r="8" spans="1:133">
      <c r="A8" s="12"/>
      <c r="B8" s="44">
        <v>513</v>
      </c>
      <c r="C8" s="20" t="s">
        <v>22</v>
      </c>
      <c r="D8" s="46">
        <v>45756541</v>
      </c>
      <c r="E8" s="46">
        <v>5248977</v>
      </c>
      <c r="F8" s="46">
        <v>1387</v>
      </c>
      <c r="G8" s="46">
        <v>754592</v>
      </c>
      <c r="H8" s="46">
        <v>0</v>
      </c>
      <c r="I8" s="46">
        <v>0</v>
      </c>
      <c r="J8" s="46">
        <v>71880402</v>
      </c>
      <c r="K8" s="46">
        <v>0</v>
      </c>
      <c r="L8" s="46">
        <v>0</v>
      </c>
      <c r="M8" s="46">
        <v>0</v>
      </c>
      <c r="N8" s="46">
        <f t="shared" si="2"/>
        <v>123641899</v>
      </c>
      <c r="O8" s="47">
        <f t="shared" si="1"/>
        <v>192.17942325298003</v>
      </c>
      <c r="P8" s="9"/>
    </row>
    <row r="9" spans="1:133">
      <c r="A9" s="12"/>
      <c r="B9" s="44">
        <v>514</v>
      </c>
      <c r="C9" s="20" t="s">
        <v>23</v>
      </c>
      <c r="D9" s="46">
        <v>2859756</v>
      </c>
      <c r="E9" s="46">
        <v>1319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2861075</v>
      </c>
      <c r="O9" s="47">
        <f t="shared" si="1"/>
        <v>4.4470341189398894</v>
      </c>
      <c r="P9" s="9"/>
    </row>
    <row r="10" spans="1:133">
      <c r="A10" s="12"/>
      <c r="B10" s="44">
        <v>515</v>
      </c>
      <c r="C10" s="20" t="s">
        <v>24</v>
      </c>
      <c r="D10" s="46">
        <v>273390</v>
      </c>
      <c r="E10" s="46">
        <v>5410366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5683756</v>
      </c>
      <c r="O10" s="47">
        <f t="shared" si="1"/>
        <v>8.8343915681096483</v>
      </c>
      <c r="P10" s="9"/>
    </row>
    <row r="11" spans="1:133">
      <c r="A11" s="12"/>
      <c r="B11" s="44">
        <v>516</v>
      </c>
      <c r="C11" s="20" t="s">
        <v>25</v>
      </c>
      <c r="D11" s="46">
        <v>674011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8131664</v>
      </c>
      <c r="K11" s="46">
        <v>0</v>
      </c>
      <c r="L11" s="46">
        <v>0</v>
      </c>
      <c r="M11" s="46">
        <v>0</v>
      </c>
      <c r="N11" s="46">
        <f t="shared" si="2"/>
        <v>8805675</v>
      </c>
      <c r="O11" s="47">
        <f t="shared" si="1"/>
        <v>13.686861464762725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31779343</v>
      </c>
      <c r="G12" s="46">
        <v>12657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31792000</v>
      </c>
      <c r="O12" s="47">
        <f t="shared" si="1"/>
        <v>49.415030612387639</v>
      </c>
      <c r="P12" s="9"/>
    </row>
    <row r="13" spans="1:133">
      <c r="A13" s="12"/>
      <c r="B13" s="44">
        <v>519</v>
      </c>
      <c r="C13" s="20" t="s">
        <v>27</v>
      </c>
      <c r="D13" s="46">
        <v>27994308</v>
      </c>
      <c r="E13" s="46">
        <v>2894118</v>
      </c>
      <c r="F13" s="46">
        <v>1653100</v>
      </c>
      <c r="G13" s="46">
        <v>3587411</v>
      </c>
      <c r="H13" s="46">
        <v>0</v>
      </c>
      <c r="I13" s="46">
        <v>5339915</v>
      </c>
      <c r="J13" s="46">
        <v>18575315</v>
      </c>
      <c r="K13" s="46">
        <v>0</v>
      </c>
      <c r="L13" s="46">
        <v>0</v>
      </c>
      <c r="M13" s="46">
        <v>0</v>
      </c>
      <c r="N13" s="46">
        <f t="shared" si="2"/>
        <v>60044167</v>
      </c>
      <c r="O13" s="47">
        <f t="shared" si="1"/>
        <v>93.328018067448284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176379999</v>
      </c>
      <c r="E14" s="31">
        <f t="shared" si="3"/>
        <v>22871239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29637591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228888829</v>
      </c>
      <c r="O14" s="43">
        <f t="shared" si="1"/>
        <v>355.76712669440616</v>
      </c>
      <c r="P14" s="10"/>
    </row>
    <row r="15" spans="1:133">
      <c r="A15" s="12"/>
      <c r="B15" s="44">
        <v>521</v>
      </c>
      <c r="C15" s="20" t="s">
        <v>29</v>
      </c>
      <c r="D15" s="46">
        <v>88397966</v>
      </c>
      <c r="E15" s="46">
        <v>7709991</v>
      </c>
      <c r="F15" s="46">
        <v>0</v>
      </c>
      <c r="G15" s="46">
        <v>0</v>
      </c>
      <c r="H15" s="46">
        <v>0</v>
      </c>
      <c r="I15" s="46">
        <v>0</v>
      </c>
      <c r="J15" s="46">
        <v>26282224</v>
      </c>
      <c r="K15" s="46">
        <v>0</v>
      </c>
      <c r="L15" s="46">
        <v>0</v>
      </c>
      <c r="M15" s="46">
        <v>0</v>
      </c>
      <c r="N15" s="46">
        <f>SUM(D15:M15)</f>
        <v>122390181</v>
      </c>
      <c r="O15" s="47">
        <f t="shared" si="1"/>
        <v>190.23384942031532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879628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879628</v>
      </c>
      <c r="O16" s="47">
        <f t="shared" si="1"/>
        <v>1.3672258602010983</v>
      </c>
      <c r="P16" s="9"/>
    </row>
    <row r="17" spans="1:16">
      <c r="A17" s="12"/>
      <c r="B17" s="44">
        <v>523</v>
      </c>
      <c r="C17" s="20" t="s">
        <v>119</v>
      </c>
      <c r="D17" s="46">
        <v>48187784</v>
      </c>
      <c r="E17" s="46">
        <v>1866720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50054504</v>
      </c>
      <c r="O17" s="47">
        <f t="shared" si="1"/>
        <v>77.800857053594598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7565278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7565278</v>
      </c>
      <c r="O18" s="47">
        <f t="shared" si="1"/>
        <v>11.758884120571929</v>
      </c>
      <c r="P18" s="9"/>
    </row>
    <row r="19" spans="1:16">
      <c r="A19" s="12"/>
      <c r="B19" s="44">
        <v>525</v>
      </c>
      <c r="C19" s="20" t="s">
        <v>33</v>
      </c>
      <c r="D19" s="46">
        <v>212928</v>
      </c>
      <c r="E19" s="46">
        <v>1509506</v>
      </c>
      <c r="F19" s="46">
        <v>0</v>
      </c>
      <c r="G19" s="46">
        <v>0</v>
      </c>
      <c r="H19" s="46">
        <v>0</v>
      </c>
      <c r="I19" s="46">
        <v>0</v>
      </c>
      <c r="J19" s="46">
        <v>603</v>
      </c>
      <c r="K19" s="46">
        <v>0</v>
      </c>
      <c r="L19" s="46">
        <v>0</v>
      </c>
      <c r="M19" s="46">
        <v>0</v>
      </c>
      <c r="N19" s="46">
        <f t="shared" si="4"/>
        <v>1723037</v>
      </c>
      <c r="O19" s="47">
        <f t="shared" si="1"/>
        <v>2.678155702732655</v>
      </c>
      <c r="P19" s="9"/>
    </row>
    <row r="20" spans="1:16">
      <c r="A20" s="12"/>
      <c r="B20" s="44">
        <v>526</v>
      </c>
      <c r="C20" s="20" t="s">
        <v>34</v>
      </c>
      <c r="D20" s="46">
        <v>34159074</v>
      </c>
      <c r="E20" s="46">
        <v>89361</v>
      </c>
      <c r="F20" s="46">
        <v>0</v>
      </c>
      <c r="G20" s="46">
        <v>0</v>
      </c>
      <c r="H20" s="46">
        <v>0</v>
      </c>
      <c r="I20" s="46">
        <v>0</v>
      </c>
      <c r="J20" s="46">
        <v>126</v>
      </c>
      <c r="K20" s="46">
        <v>0</v>
      </c>
      <c r="L20" s="46">
        <v>0</v>
      </c>
      <c r="M20" s="46">
        <v>0</v>
      </c>
      <c r="N20" s="46">
        <f t="shared" si="4"/>
        <v>34248561</v>
      </c>
      <c r="O20" s="47">
        <f t="shared" si="1"/>
        <v>53.233319396238848</v>
      </c>
      <c r="P20" s="9"/>
    </row>
    <row r="21" spans="1:16">
      <c r="A21" s="12"/>
      <c r="B21" s="44">
        <v>527</v>
      </c>
      <c r="C21" s="20" t="s">
        <v>35</v>
      </c>
      <c r="D21" s="46">
        <v>2516595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2516595</v>
      </c>
      <c r="O21" s="47">
        <f t="shared" si="1"/>
        <v>3.9116009991186989</v>
      </c>
      <c r="P21" s="9"/>
    </row>
    <row r="22" spans="1:16">
      <c r="A22" s="12"/>
      <c r="B22" s="44">
        <v>529</v>
      </c>
      <c r="C22" s="20" t="s">
        <v>36</v>
      </c>
      <c r="D22" s="46">
        <v>2905652</v>
      </c>
      <c r="E22" s="46">
        <v>3250755</v>
      </c>
      <c r="F22" s="46">
        <v>0</v>
      </c>
      <c r="G22" s="46">
        <v>0</v>
      </c>
      <c r="H22" s="46">
        <v>0</v>
      </c>
      <c r="I22" s="46">
        <v>0</v>
      </c>
      <c r="J22" s="46">
        <v>3354638</v>
      </c>
      <c r="K22" s="46">
        <v>0</v>
      </c>
      <c r="L22" s="46">
        <v>0</v>
      </c>
      <c r="M22" s="46">
        <v>0</v>
      </c>
      <c r="N22" s="46">
        <f t="shared" si="4"/>
        <v>9511045</v>
      </c>
      <c r="O22" s="47">
        <f t="shared" si="1"/>
        <v>14.783234141633002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5310697</v>
      </c>
      <c r="E23" s="31">
        <f t="shared" si="5"/>
        <v>4757319</v>
      </c>
      <c r="F23" s="31">
        <f t="shared" si="5"/>
        <v>0</v>
      </c>
      <c r="G23" s="31">
        <f t="shared" si="5"/>
        <v>6752426</v>
      </c>
      <c r="H23" s="31">
        <f t="shared" si="5"/>
        <v>0</v>
      </c>
      <c r="I23" s="31">
        <f t="shared" si="5"/>
        <v>147922715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164743157</v>
      </c>
      <c r="O23" s="43">
        <f t="shared" si="1"/>
        <v>256.06404587117464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67144381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67144381</v>
      </c>
      <c r="O24" s="47">
        <f t="shared" si="1"/>
        <v>104.36404260709672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244</v>
      </c>
      <c r="H25" s="46">
        <v>0</v>
      </c>
      <c r="I25" s="46">
        <v>80778334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80778578</v>
      </c>
      <c r="O25" s="47">
        <f t="shared" si="1"/>
        <v>125.55598593026997</v>
      </c>
      <c r="P25" s="9"/>
    </row>
    <row r="26" spans="1:16">
      <c r="A26" s="12"/>
      <c r="B26" s="44">
        <v>537</v>
      </c>
      <c r="C26" s="20" t="s">
        <v>40</v>
      </c>
      <c r="D26" s="46">
        <v>5310697</v>
      </c>
      <c r="E26" s="46">
        <v>4013039</v>
      </c>
      <c r="F26" s="46">
        <v>0</v>
      </c>
      <c r="G26" s="46">
        <v>6629318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15953054</v>
      </c>
      <c r="O26" s="47">
        <f t="shared" si="1"/>
        <v>24.796195639502802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160359</v>
      </c>
      <c r="F27" s="46">
        <v>0</v>
      </c>
      <c r="G27" s="46">
        <v>122864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283223</v>
      </c>
      <c r="O27" s="47">
        <f t="shared" si="1"/>
        <v>0.44021996776334504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583921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583921</v>
      </c>
      <c r="O28" s="47">
        <f t="shared" si="1"/>
        <v>0.90760172654177163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84439</v>
      </c>
      <c r="E29" s="31">
        <f t="shared" si="7"/>
        <v>26976145</v>
      </c>
      <c r="F29" s="31">
        <f t="shared" si="7"/>
        <v>318</v>
      </c>
      <c r="G29" s="31">
        <f t="shared" si="7"/>
        <v>23045943</v>
      </c>
      <c r="H29" s="31">
        <f t="shared" si="7"/>
        <v>0</v>
      </c>
      <c r="I29" s="31">
        <f t="shared" si="7"/>
        <v>172234805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222341650</v>
      </c>
      <c r="O29" s="43">
        <f t="shared" si="1"/>
        <v>345.59069706714831</v>
      </c>
      <c r="P29" s="10"/>
    </row>
    <row r="30" spans="1:16">
      <c r="A30" s="12"/>
      <c r="B30" s="44">
        <v>541</v>
      </c>
      <c r="C30" s="20" t="s">
        <v>44</v>
      </c>
      <c r="D30" s="46">
        <v>84439</v>
      </c>
      <c r="E30" s="46">
        <v>26976145</v>
      </c>
      <c r="F30" s="46">
        <v>318</v>
      </c>
      <c r="G30" s="46">
        <v>23045943</v>
      </c>
      <c r="H30" s="46">
        <v>0</v>
      </c>
      <c r="I30" s="46">
        <v>19510499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69617344</v>
      </c>
      <c r="O30" s="47">
        <f t="shared" si="1"/>
        <v>108.2078253935934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113935837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113935837</v>
      </c>
      <c r="O31" s="47">
        <f t="shared" si="1"/>
        <v>177.09306974090993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38788469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38788469</v>
      </c>
      <c r="O32" s="47">
        <f t="shared" si="1"/>
        <v>60.289801932644977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6868939</v>
      </c>
      <c r="E33" s="31">
        <f t="shared" si="9"/>
        <v>17400119</v>
      </c>
      <c r="F33" s="31">
        <f t="shared" si="9"/>
        <v>0</v>
      </c>
      <c r="G33" s="31">
        <f t="shared" si="9"/>
        <v>866970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25136028</v>
      </c>
      <c r="O33" s="43">
        <f t="shared" si="1"/>
        <v>39.069501544219705</v>
      </c>
      <c r="P33" s="10"/>
    </row>
    <row r="34" spans="1:16">
      <c r="A34" s="13"/>
      <c r="B34" s="45">
        <v>552</v>
      </c>
      <c r="C34" s="21" t="s">
        <v>48</v>
      </c>
      <c r="D34" s="46">
        <v>1219362</v>
      </c>
      <c r="E34" s="46">
        <v>14798953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16018315</v>
      </c>
      <c r="O34" s="47">
        <f t="shared" si="1"/>
        <v>24.897632300071344</v>
      </c>
      <c r="P34" s="9"/>
    </row>
    <row r="35" spans="1:16">
      <c r="A35" s="13"/>
      <c r="B35" s="45">
        <v>553</v>
      </c>
      <c r="C35" s="21" t="s">
        <v>49</v>
      </c>
      <c r="D35" s="46">
        <v>142513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142513</v>
      </c>
      <c r="O35" s="47">
        <f t="shared" si="1"/>
        <v>0.22151120589026171</v>
      </c>
      <c r="P35" s="9"/>
    </row>
    <row r="36" spans="1:16">
      <c r="A36" s="13"/>
      <c r="B36" s="45">
        <v>554</v>
      </c>
      <c r="C36" s="21" t="s">
        <v>50</v>
      </c>
      <c r="D36" s="46">
        <v>5105269</v>
      </c>
      <c r="E36" s="46">
        <v>2601166</v>
      </c>
      <c r="F36" s="46">
        <v>0</v>
      </c>
      <c r="G36" s="46">
        <v>866970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8573405</v>
      </c>
      <c r="O36" s="47">
        <f t="shared" si="1"/>
        <v>13.325838906875857</v>
      </c>
      <c r="P36" s="9"/>
    </row>
    <row r="37" spans="1:16">
      <c r="A37" s="13"/>
      <c r="B37" s="45">
        <v>559</v>
      </c>
      <c r="C37" s="21" t="s">
        <v>51</v>
      </c>
      <c r="D37" s="46">
        <v>401795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401795</v>
      </c>
      <c r="O37" s="47">
        <f t="shared" ref="O37:O68" si="10">(N37/O$84)</f>
        <v>0.62451913138224369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SUM(D39:D42)</f>
        <v>13379012</v>
      </c>
      <c r="E38" s="31">
        <f t="shared" si="11"/>
        <v>6852609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20231621</v>
      </c>
      <c r="O38" s="43">
        <f t="shared" si="10"/>
        <v>31.446469899761723</v>
      </c>
      <c r="P38" s="10"/>
    </row>
    <row r="39" spans="1:16">
      <c r="A39" s="12"/>
      <c r="B39" s="44">
        <v>561</v>
      </c>
      <c r="C39" s="20" t="s">
        <v>53</v>
      </c>
      <c r="D39" s="46">
        <v>5127952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5127952</v>
      </c>
      <c r="O39" s="47">
        <f t="shared" si="10"/>
        <v>7.9704927358723712</v>
      </c>
      <c r="P39" s="9"/>
    </row>
    <row r="40" spans="1:16">
      <c r="A40" s="12"/>
      <c r="B40" s="44">
        <v>562</v>
      </c>
      <c r="C40" s="20" t="s">
        <v>54</v>
      </c>
      <c r="D40" s="46">
        <v>2271319</v>
      </c>
      <c r="E40" s="46">
        <v>4533511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2">SUM(D40:M40)</f>
        <v>6804830</v>
      </c>
      <c r="O40" s="47">
        <f t="shared" si="10"/>
        <v>10.576902452255089</v>
      </c>
      <c r="P40" s="9"/>
    </row>
    <row r="41" spans="1:16">
      <c r="A41" s="12"/>
      <c r="B41" s="44">
        <v>564</v>
      </c>
      <c r="C41" s="20" t="s">
        <v>55</v>
      </c>
      <c r="D41" s="46">
        <v>1952021</v>
      </c>
      <c r="E41" s="46">
        <v>2318797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4270818</v>
      </c>
      <c r="O41" s="47">
        <f t="shared" si="10"/>
        <v>6.6382298128439912</v>
      </c>
      <c r="P41" s="9"/>
    </row>
    <row r="42" spans="1:16">
      <c r="A42" s="12"/>
      <c r="B42" s="44">
        <v>569</v>
      </c>
      <c r="C42" s="20" t="s">
        <v>56</v>
      </c>
      <c r="D42" s="46">
        <v>4027720</v>
      </c>
      <c r="E42" s="46">
        <v>301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4028021</v>
      </c>
      <c r="O42" s="47">
        <f t="shared" si="10"/>
        <v>6.2608448987902703</v>
      </c>
      <c r="P42" s="9"/>
    </row>
    <row r="43" spans="1:16" ht="15.75">
      <c r="A43" s="28" t="s">
        <v>57</v>
      </c>
      <c r="B43" s="29"/>
      <c r="C43" s="30"/>
      <c r="D43" s="31">
        <f t="shared" ref="D43:M43" si="13">SUM(D44:D46)</f>
        <v>14201396</v>
      </c>
      <c r="E43" s="31">
        <f t="shared" si="13"/>
        <v>37432026</v>
      </c>
      <c r="F43" s="31">
        <f t="shared" si="13"/>
        <v>0</v>
      </c>
      <c r="G43" s="31">
        <f t="shared" si="13"/>
        <v>30792604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82426026</v>
      </c>
      <c r="O43" s="43">
        <f t="shared" si="10"/>
        <v>128.1166519265054</v>
      </c>
      <c r="P43" s="9"/>
    </row>
    <row r="44" spans="1:16">
      <c r="A44" s="12"/>
      <c r="B44" s="44">
        <v>571</v>
      </c>
      <c r="C44" s="20" t="s">
        <v>58</v>
      </c>
      <c r="D44" s="46">
        <v>0</v>
      </c>
      <c r="E44" s="46">
        <v>24268952</v>
      </c>
      <c r="F44" s="46">
        <v>0</v>
      </c>
      <c r="G44" s="46">
        <v>11168266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35437218</v>
      </c>
      <c r="O44" s="47">
        <f t="shared" si="10"/>
        <v>55.080876078505739</v>
      </c>
      <c r="P44" s="9"/>
    </row>
    <row r="45" spans="1:16">
      <c r="A45" s="12"/>
      <c r="B45" s="44">
        <v>572</v>
      </c>
      <c r="C45" s="20" t="s">
        <v>59</v>
      </c>
      <c r="D45" s="46">
        <v>12394039</v>
      </c>
      <c r="E45" s="46">
        <v>13163074</v>
      </c>
      <c r="F45" s="46">
        <v>0</v>
      </c>
      <c r="G45" s="46">
        <v>19624338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45181451</v>
      </c>
      <c r="O45" s="47">
        <f t="shared" si="10"/>
        <v>70.226559646360471</v>
      </c>
      <c r="P45" s="9"/>
    </row>
    <row r="46" spans="1:16">
      <c r="A46" s="12"/>
      <c r="B46" s="44">
        <v>579</v>
      </c>
      <c r="C46" s="20" t="s">
        <v>60</v>
      </c>
      <c r="D46" s="46">
        <v>1807357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1807357</v>
      </c>
      <c r="O46" s="47">
        <f t="shared" si="10"/>
        <v>2.8092162016391886</v>
      </c>
      <c r="P46" s="9"/>
    </row>
    <row r="47" spans="1:16" ht="15.75">
      <c r="A47" s="28" t="s">
        <v>95</v>
      </c>
      <c r="B47" s="29"/>
      <c r="C47" s="30"/>
      <c r="D47" s="31">
        <f t="shared" ref="D47:M47" si="14">SUM(D48:D51)</f>
        <v>36555509</v>
      </c>
      <c r="E47" s="31">
        <f t="shared" si="14"/>
        <v>51839565</v>
      </c>
      <c r="F47" s="31">
        <f t="shared" si="14"/>
        <v>186933624</v>
      </c>
      <c r="G47" s="31">
        <f t="shared" si="14"/>
        <v>18467838</v>
      </c>
      <c r="H47" s="31">
        <f t="shared" si="14"/>
        <v>0</v>
      </c>
      <c r="I47" s="31">
        <f t="shared" si="14"/>
        <v>95984860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389781396</v>
      </c>
      <c r="O47" s="43">
        <f t="shared" si="10"/>
        <v>605.84611271638119</v>
      </c>
      <c r="P47" s="9"/>
    </row>
    <row r="48" spans="1:16">
      <c r="A48" s="12"/>
      <c r="B48" s="44">
        <v>581</v>
      </c>
      <c r="C48" s="20" t="s">
        <v>61</v>
      </c>
      <c r="D48" s="46">
        <v>36555509</v>
      </c>
      <c r="E48" s="46">
        <v>49611475</v>
      </c>
      <c r="F48" s="46">
        <v>94630206</v>
      </c>
      <c r="G48" s="46">
        <v>18467838</v>
      </c>
      <c r="H48" s="46">
        <v>0</v>
      </c>
      <c r="I48" s="46">
        <v>15398829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214663857</v>
      </c>
      <c r="O48" s="47">
        <f t="shared" si="10"/>
        <v>333.65692831618657</v>
      </c>
      <c r="P48" s="9"/>
    </row>
    <row r="49" spans="1:16">
      <c r="A49" s="12"/>
      <c r="B49" s="44">
        <v>585</v>
      </c>
      <c r="C49" s="20" t="s">
        <v>101</v>
      </c>
      <c r="D49" s="46">
        <v>0</v>
      </c>
      <c r="E49" s="46">
        <v>0</v>
      </c>
      <c r="F49" s="46">
        <v>92303418</v>
      </c>
      <c r="G49" s="46">
        <v>0</v>
      </c>
      <c r="H49" s="46">
        <v>0</v>
      </c>
      <c r="I49" s="46">
        <v>44095047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7" si="15">SUM(D49:M49)</f>
        <v>136398465</v>
      </c>
      <c r="O49" s="47">
        <f t="shared" si="10"/>
        <v>212.0072446985935</v>
      </c>
      <c r="P49" s="9"/>
    </row>
    <row r="50" spans="1:16">
      <c r="A50" s="12"/>
      <c r="B50" s="44">
        <v>587</v>
      </c>
      <c r="C50" s="20" t="s">
        <v>62</v>
      </c>
      <c r="D50" s="46">
        <v>0</v>
      </c>
      <c r="E50" s="46">
        <v>2228090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2228090</v>
      </c>
      <c r="O50" s="47">
        <f t="shared" si="10"/>
        <v>3.463171098300037</v>
      </c>
      <c r="P50" s="9"/>
    </row>
    <row r="51" spans="1:16">
      <c r="A51" s="12"/>
      <c r="B51" s="44">
        <v>591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36490984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36490984</v>
      </c>
      <c r="O51" s="47">
        <f t="shared" si="10"/>
        <v>56.718768603301072</v>
      </c>
      <c r="P51" s="9"/>
    </row>
    <row r="52" spans="1:16" ht="15.75">
      <c r="A52" s="28" t="s">
        <v>64</v>
      </c>
      <c r="B52" s="29"/>
      <c r="C52" s="30"/>
      <c r="D52" s="31">
        <f t="shared" ref="D52:M52" si="16">SUM(D53:D81)</f>
        <v>15105730</v>
      </c>
      <c r="E52" s="31">
        <f t="shared" si="16"/>
        <v>26603735</v>
      </c>
      <c r="F52" s="31">
        <f t="shared" si="16"/>
        <v>2787103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44496568</v>
      </c>
      <c r="O52" s="43">
        <f t="shared" si="10"/>
        <v>69.162030380793539</v>
      </c>
      <c r="P52" s="9"/>
    </row>
    <row r="53" spans="1:16">
      <c r="A53" s="12"/>
      <c r="B53" s="44">
        <v>601</v>
      </c>
      <c r="C53" s="20" t="s">
        <v>65</v>
      </c>
      <c r="D53" s="46">
        <v>0</v>
      </c>
      <c r="E53" s="46">
        <v>1222118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1222118</v>
      </c>
      <c r="O53" s="47">
        <f t="shared" si="10"/>
        <v>1.8995658776406001</v>
      </c>
      <c r="P53" s="9"/>
    </row>
    <row r="54" spans="1:16">
      <c r="A54" s="12"/>
      <c r="B54" s="44">
        <v>602</v>
      </c>
      <c r="C54" s="20" t="s">
        <v>66</v>
      </c>
      <c r="D54" s="46">
        <v>426228</v>
      </c>
      <c r="E54" s="46">
        <v>94410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520638</v>
      </c>
      <c r="O54" s="47">
        <f t="shared" si="10"/>
        <v>0.80923951648126191</v>
      </c>
      <c r="P54" s="9"/>
    </row>
    <row r="55" spans="1:16">
      <c r="A55" s="12"/>
      <c r="B55" s="44">
        <v>603</v>
      </c>
      <c r="C55" s="20" t="s">
        <v>67</v>
      </c>
      <c r="D55" s="46">
        <v>352832</v>
      </c>
      <c r="E55" s="46">
        <v>103044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455876</v>
      </c>
      <c r="O55" s="47">
        <f t="shared" si="10"/>
        <v>0.70857846299235117</v>
      </c>
      <c r="P55" s="9"/>
    </row>
    <row r="56" spans="1:16">
      <c r="A56" s="12"/>
      <c r="B56" s="44">
        <v>605</v>
      </c>
      <c r="C56" s="20" t="s">
        <v>68</v>
      </c>
      <c r="D56" s="46">
        <v>10051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10051</v>
      </c>
      <c r="O56" s="47">
        <f t="shared" si="10"/>
        <v>1.5622498511735914E-2</v>
      </c>
      <c r="P56" s="9"/>
    </row>
    <row r="57" spans="1:16">
      <c r="A57" s="12"/>
      <c r="B57" s="44">
        <v>608</v>
      </c>
      <c r="C57" s="20" t="s">
        <v>69</v>
      </c>
      <c r="D57" s="46">
        <v>0</v>
      </c>
      <c r="E57" s="46">
        <v>224500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224500</v>
      </c>
      <c r="O57" s="47">
        <f t="shared" si="10"/>
        <v>0.3489454696930368</v>
      </c>
      <c r="P57" s="9"/>
    </row>
    <row r="58" spans="1:16">
      <c r="A58" s="12"/>
      <c r="B58" s="44">
        <v>614</v>
      </c>
      <c r="C58" s="20" t="s">
        <v>71</v>
      </c>
      <c r="D58" s="46">
        <v>0</v>
      </c>
      <c r="E58" s="46">
        <v>1351504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74" si="17">SUM(D58:M58)</f>
        <v>1351504</v>
      </c>
      <c r="O58" s="47">
        <f t="shared" si="10"/>
        <v>2.1006734880713496</v>
      </c>
      <c r="P58" s="9"/>
    </row>
    <row r="59" spans="1:16">
      <c r="A59" s="12"/>
      <c r="B59" s="44">
        <v>623</v>
      </c>
      <c r="C59" s="20" t="s">
        <v>73</v>
      </c>
      <c r="D59" s="46">
        <v>0</v>
      </c>
      <c r="E59" s="46">
        <v>2080541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2080541</v>
      </c>
      <c r="O59" s="47">
        <f t="shared" si="10"/>
        <v>3.2338323227644565</v>
      </c>
      <c r="P59" s="9"/>
    </row>
    <row r="60" spans="1:16">
      <c r="A60" s="12"/>
      <c r="B60" s="44">
        <v>634</v>
      </c>
      <c r="C60" s="20" t="s">
        <v>74</v>
      </c>
      <c r="D60" s="46">
        <v>0</v>
      </c>
      <c r="E60" s="46">
        <v>2631640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2631640</v>
      </c>
      <c r="O60" s="47">
        <f t="shared" si="10"/>
        <v>4.0904180662048253</v>
      </c>
      <c r="P60" s="9"/>
    </row>
    <row r="61" spans="1:16">
      <c r="A61" s="12"/>
      <c r="B61" s="44">
        <v>654</v>
      </c>
      <c r="C61" s="20" t="s">
        <v>125</v>
      </c>
      <c r="D61" s="46">
        <v>0</v>
      </c>
      <c r="E61" s="46">
        <v>318264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318264</v>
      </c>
      <c r="O61" s="47">
        <f t="shared" si="10"/>
        <v>0.49468499316875125</v>
      </c>
      <c r="P61" s="9"/>
    </row>
    <row r="62" spans="1:16">
      <c r="A62" s="12"/>
      <c r="B62" s="44">
        <v>662</v>
      </c>
      <c r="C62" s="20" t="s">
        <v>126</v>
      </c>
      <c r="D62" s="46">
        <v>0</v>
      </c>
      <c r="E62" s="46">
        <v>135096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135096</v>
      </c>
      <c r="O62" s="47">
        <f t="shared" si="10"/>
        <v>0.20998279364655009</v>
      </c>
      <c r="P62" s="9"/>
    </row>
    <row r="63" spans="1:16">
      <c r="A63" s="12"/>
      <c r="B63" s="44">
        <v>663</v>
      </c>
      <c r="C63" s="20" t="s">
        <v>127</v>
      </c>
      <c r="D63" s="46">
        <v>0</v>
      </c>
      <c r="E63" s="46">
        <v>771733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771733</v>
      </c>
      <c r="O63" s="47">
        <f t="shared" si="10"/>
        <v>1.1995222011697833</v>
      </c>
      <c r="P63" s="9"/>
    </row>
    <row r="64" spans="1:16">
      <c r="A64" s="12"/>
      <c r="B64" s="44">
        <v>664</v>
      </c>
      <c r="C64" s="20" t="s">
        <v>128</v>
      </c>
      <c r="D64" s="46">
        <v>0</v>
      </c>
      <c r="E64" s="46">
        <v>326621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326621</v>
      </c>
      <c r="O64" s="47">
        <f t="shared" si="10"/>
        <v>0.50767446884903955</v>
      </c>
      <c r="P64" s="9"/>
    </row>
    <row r="65" spans="1:16">
      <c r="A65" s="12"/>
      <c r="B65" s="44">
        <v>674</v>
      </c>
      <c r="C65" s="20" t="s">
        <v>80</v>
      </c>
      <c r="D65" s="46">
        <v>0</v>
      </c>
      <c r="E65" s="46">
        <v>588212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588212</v>
      </c>
      <c r="O65" s="47">
        <f t="shared" si="10"/>
        <v>0.9142713256974635</v>
      </c>
      <c r="P65" s="9"/>
    </row>
    <row r="66" spans="1:16">
      <c r="A66" s="12"/>
      <c r="B66" s="44">
        <v>682</v>
      </c>
      <c r="C66" s="20" t="s">
        <v>81</v>
      </c>
      <c r="D66" s="46">
        <v>0</v>
      </c>
      <c r="E66" s="46">
        <v>170477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170477</v>
      </c>
      <c r="O66" s="47">
        <f t="shared" si="10"/>
        <v>0.26497628880561175</v>
      </c>
      <c r="P66" s="9"/>
    </row>
    <row r="67" spans="1:16">
      <c r="A67" s="12"/>
      <c r="B67" s="44">
        <v>685</v>
      </c>
      <c r="C67" s="20" t="s">
        <v>82</v>
      </c>
      <c r="D67" s="46">
        <v>40154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40154</v>
      </c>
      <c r="O67" s="47">
        <f t="shared" si="10"/>
        <v>6.2412277906700217E-2</v>
      </c>
      <c r="P67" s="9"/>
    </row>
    <row r="68" spans="1:16">
      <c r="A68" s="12"/>
      <c r="B68" s="44">
        <v>689</v>
      </c>
      <c r="C68" s="20" t="s">
        <v>130</v>
      </c>
      <c r="D68" s="46">
        <v>0</v>
      </c>
      <c r="E68" s="46">
        <v>2885356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2885356</v>
      </c>
      <c r="O68" s="47">
        <f t="shared" si="10"/>
        <v>4.4847746309649077</v>
      </c>
      <c r="P68" s="9"/>
    </row>
    <row r="69" spans="1:16">
      <c r="A69" s="12"/>
      <c r="B69" s="44">
        <v>694</v>
      </c>
      <c r="C69" s="20" t="s">
        <v>84</v>
      </c>
      <c r="D69" s="46">
        <v>0</v>
      </c>
      <c r="E69" s="46">
        <v>349303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349303</v>
      </c>
      <c r="O69" s="47">
        <f t="shared" ref="O69:O82" si="18">(N69/O$84)</f>
        <v>0.54292961870907275</v>
      </c>
      <c r="P69" s="9"/>
    </row>
    <row r="70" spans="1:16">
      <c r="A70" s="12"/>
      <c r="B70" s="44">
        <v>704</v>
      </c>
      <c r="C70" s="20" t="s">
        <v>85</v>
      </c>
      <c r="D70" s="46">
        <v>0</v>
      </c>
      <c r="E70" s="46">
        <v>241528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241528</v>
      </c>
      <c r="O70" s="47">
        <f t="shared" si="18"/>
        <v>0.37541247841434205</v>
      </c>
      <c r="P70" s="9"/>
    </row>
    <row r="71" spans="1:16">
      <c r="A71" s="12"/>
      <c r="B71" s="44">
        <v>711</v>
      </c>
      <c r="C71" s="20" t="s">
        <v>131</v>
      </c>
      <c r="D71" s="46">
        <v>7949725</v>
      </c>
      <c r="E71" s="46">
        <v>1152198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9101923</v>
      </c>
      <c r="O71" s="47">
        <f t="shared" si="18"/>
        <v>14.147326487059486</v>
      </c>
      <c r="P71" s="9"/>
    </row>
    <row r="72" spans="1:16">
      <c r="A72" s="12"/>
      <c r="B72" s="44">
        <v>712</v>
      </c>
      <c r="C72" s="20" t="s">
        <v>132</v>
      </c>
      <c r="D72" s="46">
        <v>5239921</v>
      </c>
      <c r="E72" s="46">
        <v>136795</v>
      </c>
      <c r="F72" s="46">
        <v>2787103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8163819</v>
      </c>
      <c r="O72" s="47">
        <f t="shared" si="18"/>
        <v>12.689210046520882</v>
      </c>
      <c r="P72" s="9"/>
    </row>
    <row r="73" spans="1:16">
      <c r="A73" s="12"/>
      <c r="B73" s="44">
        <v>713</v>
      </c>
      <c r="C73" s="20" t="s">
        <v>133</v>
      </c>
      <c r="D73" s="46">
        <v>820078</v>
      </c>
      <c r="E73" s="46">
        <v>4328338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5148416</v>
      </c>
      <c r="O73" s="47">
        <f t="shared" si="18"/>
        <v>8.0023003977512062</v>
      </c>
      <c r="P73" s="9"/>
    </row>
    <row r="74" spans="1:16">
      <c r="A74" s="12"/>
      <c r="B74" s="44">
        <v>714</v>
      </c>
      <c r="C74" s="20" t="s">
        <v>134</v>
      </c>
      <c r="D74" s="46">
        <v>0</v>
      </c>
      <c r="E74" s="46">
        <v>232195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232195</v>
      </c>
      <c r="O74" s="47">
        <f t="shared" si="18"/>
        <v>0.3609059836765019</v>
      </c>
      <c r="P74" s="9"/>
    </row>
    <row r="75" spans="1:16">
      <c r="A75" s="12"/>
      <c r="B75" s="44">
        <v>715</v>
      </c>
      <c r="C75" s="20" t="s">
        <v>135</v>
      </c>
      <c r="D75" s="46">
        <v>0</v>
      </c>
      <c r="E75" s="46">
        <v>522582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ref="N75:N81" si="19">SUM(D75:M75)</f>
        <v>522582</v>
      </c>
      <c r="O75" s="47">
        <f t="shared" si="18"/>
        <v>0.8122611200139267</v>
      </c>
      <c r="P75" s="9"/>
    </row>
    <row r="76" spans="1:16">
      <c r="A76" s="12"/>
      <c r="B76" s="44">
        <v>716</v>
      </c>
      <c r="C76" s="20" t="s">
        <v>136</v>
      </c>
      <c r="D76" s="46">
        <v>0</v>
      </c>
      <c r="E76" s="46">
        <v>809953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809953</v>
      </c>
      <c r="O76" s="47">
        <f t="shared" si="18"/>
        <v>1.2589284187718675</v>
      </c>
      <c r="P76" s="9"/>
    </row>
    <row r="77" spans="1:16">
      <c r="A77" s="12"/>
      <c r="B77" s="44">
        <v>719</v>
      </c>
      <c r="C77" s="20" t="s">
        <v>137</v>
      </c>
      <c r="D77" s="46">
        <v>10293</v>
      </c>
      <c r="E77" s="46">
        <v>105429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115722</v>
      </c>
      <c r="O77" s="47">
        <f t="shared" si="18"/>
        <v>0.17986934362502274</v>
      </c>
      <c r="P77" s="9"/>
    </row>
    <row r="78" spans="1:16">
      <c r="A78" s="12"/>
      <c r="B78" s="44">
        <v>724</v>
      </c>
      <c r="C78" s="20" t="s">
        <v>93</v>
      </c>
      <c r="D78" s="46">
        <v>256448</v>
      </c>
      <c r="E78" s="46">
        <v>745594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1002042</v>
      </c>
      <c r="O78" s="47">
        <f t="shared" si="18"/>
        <v>1.5574967320363027</v>
      </c>
      <c r="P78" s="9"/>
    </row>
    <row r="79" spans="1:16">
      <c r="A79" s="12"/>
      <c r="B79" s="44">
        <v>733</v>
      </c>
      <c r="C79" s="20" t="s">
        <v>94</v>
      </c>
      <c r="D79" s="46">
        <v>0</v>
      </c>
      <c r="E79" s="46">
        <v>1701895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1701895</v>
      </c>
      <c r="O79" s="47">
        <f t="shared" si="18"/>
        <v>2.6452942099921195</v>
      </c>
      <c r="P79" s="9"/>
    </row>
    <row r="80" spans="1:16">
      <c r="A80" s="12"/>
      <c r="B80" s="44">
        <v>744</v>
      </c>
      <c r="C80" s="20" t="s">
        <v>96</v>
      </c>
      <c r="D80" s="46">
        <v>0</v>
      </c>
      <c r="E80" s="46">
        <v>723220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723220</v>
      </c>
      <c r="O80" s="47">
        <f t="shared" si="18"/>
        <v>1.1241173389371852</v>
      </c>
      <c r="P80" s="9"/>
    </row>
    <row r="81" spans="1:119" ht="15.75" thickBot="1">
      <c r="A81" s="12"/>
      <c r="B81" s="44">
        <v>764</v>
      </c>
      <c r="C81" s="20" t="s">
        <v>97</v>
      </c>
      <c r="D81" s="46">
        <v>0</v>
      </c>
      <c r="E81" s="46">
        <v>2651189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2651189</v>
      </c>
      <c r="O81" s="47">
        <f t="shared" si="18"/>
        <v>4.1208035227172051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20">SUM(D5,D14,D23,D29,D33,D38,D43,D47,D52)</f>
        <v>355300952</v>
      </c>
      <c r="E82" s="15">
        <f t="shared" si="20"/>
        <v>211914610</v>
      </c>
      <c r="F82" s="15">
        <f t="shared" si="20"/>
        <v>223154875</v>
      </c>
      <c r="G82" s="15">
        <f t="shared" si="20"/>
        <v>84280441</v>
      </c>
      <c r="H82" s="15">
        <f t="shared" si="20"/>
        <v>0</v>
      </c>
      <c r="I82" s="15">
        <f t="shared" si="20"/>
        <v>421482295</v>
      </c>
      <c r="J82" s="15">
        <f t="shared" si="20"/>
        <v>128224972</v>
      </c>
      <c r="K82" s="15">
        <f t="shared" si="20"/>
        <v>0</v>
      </c>
      <c r="L82" s="15">
        <f t="shared" si="20"/>
        <v>0</v>
      </c>
      <c r="M82" s="15">
        <f t="shared" si="20"/>
        <v>0</v>
      </c>
      <c r="N82" s="15">
        <f>SUM(D82:M82)</f>
        <v>1424358145</v>
      </c>
      <c r="O82" s="37">
        <f t="shared" si="18"/>
        <v>2213.9123470740651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48" t="s">
        <v>139</v>
      </c>
      <c r="M84" s="48"/>
      <c r="N84" s="48"/>
      <c r="O84" s="41">
        <v>643367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105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82510659</v>
      </c>
      <c r="E5" s="26">
        <f t="shared" si="0"/>
        <v>19261380</v>
      </c>
      <c r="F5" s="26">
        <f t="shared" si="0"/>
        <v>34749735</v>
      </c>
      <c r="G5" s="26">
        <f t="shared" si="0"/>
        <v>14843928</v>
      </c>
      <c r="H5" s="26">
        <f t="shared" si="0"/>
        <v>0</v>
      </c>
      <c r="I5" s="26">
        <f t="shared" si="0"/>
        <v>0</v>
      </c>
      <c r="J5" s="26">
        <f t="shared" si="0"/>
        <v>86613008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237978710</v>
      </c>
      <c r="O5" s="32">
        <f t="shared" ref="O5:O36" si="1">(N5/O$86)</f>
        <v>372.99042833476221</v>
      </c>
      <c r="P5" s="6"/>
    </row>
    <row r="6" spans="1:133">
      <c r="A6" s="12"/>
      <c r="B6" s="44">
        <v>511</v>
      </c>
      <c r="C6" s="20" t="s">
        <v>20</v>
      </c>
      <c r="D6" s="46">
        <v>1146049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1146049</v>
      </c>
      <c r="O6" s="47">
        <f t="shared" si="1"/>
        <v>1.7962334000492142</v>
      </c>
      <c r="P6" s="9"/>
    </row>
    <row r="7" spans="1:133">
      <c r="A7" s="12"/>
      <c r="B7" s="44">
        <v>512</v>
      </c>
      <c r="C7" s="20" t="s">
        <v>21</v>
      </c>
      <c r="D7" s="46">
        <v>8845302</v>
      </c>
      <c r="E7" s="46">
        <v>3753820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12599122</v>
      </c>
      <c r="O7" s="47">
        <f t="shared" si="1"/>
        <v>19.746942537094707</v>
      </c>
      <c r="P7" s="9"/>
    </row>
    <row r="8" spans="1:133">
      <c r="A8" s="12"/>
      <c r="B8" s="44">
        <v>513</v>
      </c>
      <c r="C8" s="20" t="s">
        <v>22</v>
      </c>
      <c r="D8" s="46">
        <v>45380562</v>
      </c>
      <c r="E8" s="46">
        <v>5013146</v>
      </c>
      <c r="F8" s="46">
        <v>1630</v>
      </c>
      <c r="G8" s="46">
        <v>760138</v>
      </c>
      <c r="H8" s="46">
        <v>0</v>
      </c>
      <c r="I8" s="46">
        <v>0</v>
      </c>
      <c r="J8" s="46">
        <v>67820574</v>
      </c>
      <c r="K8" s="46">
        <v>0</v>
      </c>
      <c r="L8" s="46">
        <v>0</v>
      </c>
      <c r="M8" s="46">
        <v>0</v>
      </c>
      <c r="N8" s="46">
        <f t="shared" si="2"/>
        <v>118976050</v>
      </c>
      <c r="O8" s="47">
        <f t="shared" si="1"/>
        <v>186.47436088328274</v>
      </c>
      <c r="P8" s="9"/>
    </row>
    <row r="9" spans="1:133">
      <c r="A9" s="12"/>
      <c r="B9" s="44">
        <v>514</v>
      </c>
      <c r="C9" s="20" t="s">
        <v>23</v>
      </c>
      <c r="D9" s="46">
        <v>2963569</v>
      </c>
      <c r="E9" s="46">
        <v>881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2964450</v>
      </c>
      <c r="O9" s="47">
        <f t="shared" si="1"/>
        <v>4.6462621604974066</v>
      </c>
      <c r="P9" s="9"/>
    </row>
    <row r="10" spans="1:133">
      <c r="A10" s="12"/>
      <c r="B10" s="44">
        <v>515</v>
      </c>
      <c r="C10" s="20" t="s">
        <v>24</v>
      </c>
      <c r="D10" s="46">
        <v>212747</v>
      </c>
      <c r="E10" s="46">
        <v>5121296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5334043</v>
      </c>
      <c r="O10" s="47">
        <f t="shared" si="1"/>
        <v>8.3601889569282903</v>
      </c>
      <c r="P10" s="9"/>
    </row>
    <row r="11" spans="1:133">
      <c r="A11" s="12"/>
      <c r="B11" s="44">
        <v>516</v>
      </c>
      <c r="C11" s="20" t="s">
        <v>25</v>
      </c>
      <c r="D11" s="46">
        <v>681033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7038198</v>
      </c>
      <c r="K11" s="46">
        <v>0</v>
      </c>
      <c r="L11" s="46">
        <v>0</v>
      </c>
      <c r="M11" s="46">
        <v>0</v>
      </c>
      <c r="N11" s="46">
        <f t="shared" si="2"/>
        <v>7719231</v>
      </c>
      <c r="O11" s="47">
        <f t="shared" si="1"/>
        <v>12.098558216005856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34748105</v>
      </c>
      <c r="G12" s="46">
        <v>3637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34751742</v>
      </c>
      <c r="O12" s="47">
        <f t="shared" si="1"/>
        <v>54.467339258873814</v>
      </c>
      <c r="P12" s="9"/>
    </row>
    <row r="13" spans="1:133">
      <c r="A13" s="12"/>
      <c r="B13" s="44">
        <v>519</v>
      </c>
      <c r="C13" s="20" t="s">
        <v>27</v>
      </c>
      <c r="D13" s="46">
        <v>23281397</v>
      </c>
      <c r="E13" s="46">
        <v>5372237</v>
      </c>
      <c r="F13" s="46">
        <v>0</v>
      </c>
      <c r="G13" s="46">
        <v>14080153</v>
      </c>
      <c r="H13" s="46">
        <v>0</v>
      </c>
      <c r="I13" s="46">
        <v>0</v>
      </c>
      <c r="J13" s="46">
        <v>11754236</v>
      </c>
      <c r="K13" s="46">
        <v>0</v>
      </c>
      <c r="L13" s="46">
        <v>0</v>
      </c>
      <c r="M13" s="46">
        <v>0</v>
      </c>
      <c r="N13" s="46">
        <f t="shared" si="2"/>
        <v>54488023</v>
      </c>
      <c r="O13" s="47">
        <f t="shared" si="1"/>
        <v>85.400542922030183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179445101</v>
      </c>
      <c r="E14" s="31">
        <f t="shared" si="3"/>
        <v>23633194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26849770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229928065</v>
      </c>
      <c r="O14" s="43">
        <f t="shared" si="1"/>
        <v>360.37243604914511</v>
      </c>
      <c r="P14" s="10"/>
    </row>
    <row r="15" spans="1:133">
      <c r="A15" s="12"/>
      <c r="B15" s="44">
        <v>521</v>
      </c>
      <c r="C15" s="20" t="s">
        <v>29</v>
      </c>
      <c r="D15" s="46">
        <v>92413524</v>
      </c>
      <c r="E15" s="46">
        <v>7942321</v>
      </c>
      <c r="F15" s="46">
        <v>0</v>
      </c>
      <c r="G15" s="46">
        <v>0</v>
      </c>
      <c r="H15" s="46">
        <v>0</v>
      </c>
      <c r="I15" s="46">
        <v>0</v>
      </c>
      <c r="J15" s="46">
        <v>24412093</v>
      </c>
      <c r="K15" s="46">
        <v>0</v>
      </c>
      <c r="L15" s="46">
        <v>0</v>
      </c>
      <c r="M15" s="46">
        <v>0</v>
      </c>
      <c r="N15" s="46">
        <f>SUM(D15:M15)</f>
        <v>124767938</v>
      </c>
      <c r="O15" s="47">
        <f t="shared" si="1"/>
        <v>195.55214261420718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879248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879248</v>
      </c>
      <c r="O16" s="47">
        <f t="shared" si="1"/>
        <v>1.378069021941009</v>
      </c>
      <c r="P16" s="9"/>
    </row>
    <row r="17" spans="1:16">
      <c r="A17" s="12"/>
      <c r="B17" s="44">
        <v>523</v>
      </c>
      <c r="C17" s="20" t="s">
        <v>31</v>
      </c>
      <c r="D17" s="46">
        <v>48179195</v>
      </c>
      <c r="E17" s="46">
        <v>1793157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49972352</v>
      </c>
      <c r="O17" s="47">
        <f t="shared" si="1"/>
        <v>78.323010396079169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7614257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7614257</v>
      </c>
      <c r="O18" s="47">
        <f t="shared" si="1"/>
        <v>11.934029644420551</v>
      </c>
      <c r="P18" s="9"/>
    </row>
    <row r="19" spans="1:16">
      <c r="A19" s="12"/>
      <c r="B19" s="44">
        <v>525</v>
      </c>
      <c r="C19" s="20" t="s">
        <v>33</v>
      </c>
      <c r="D19" s="46">
        <v>242592</v>
      </c>
      <c r="E19" s="46">
        <v>1435700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1678292</v>
      </c>
      <c r="O19" s="47">
        <f t="shared" si="1"/>
        <v>2.6304321590397928</v>
      </c>
      <c r="P19" s="9"/>
    </row>
    <row r="20" spans="1:16">
      <c r="A20" s="12"/>
      <c r="B20" s="44">
        <v>526</v>
      </c>
      <c r="C20" s="20" t="s">
        <v>34</v>
      </c>
      <c r="D20" s="46">
        <v>33325070</v>
      </c>
      <c r="E20" s="46">
        <v>100000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33425070</v>
      </c>
      <c r="O20" s="47">
        <f t="shared" si="1"/>
        <v>52.388010576321768</v>
      </c>
      <c r="P20" s="9"/>
    </row>
    <row r="21" spans="1:16">
      <c r="A21" s="12"/>
      <c r="B21" s="44">
        <v>527</v>
      </c>
      <c r="C21" s="20" t="s">
        <v>35</v>
      </c>
      <c r="D21" s="46">
        <v>2483454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2483454</v>
      </c>
      <c r="O21" s="47">
        <f t="shared" si="1"/>
        <v>3.8923842019720105</v>
      </c>
      <c r="P21" s="9"/>
    </row>
    <row r="22" spans="1:16">
      <c r="A22" s="12"/>
      <c r="B22" s="44">
        <v>529</v>
      </c>
      <c r="C22" s="20" t="s">
        <v>36</v>
      </c>
      <c r="D22" s="46">
        <v>2801266</v>
      </c>
      <c r="E22" s="46">
        <v>3868511</v>
      </c>
      <c r="F22" s="46">
        <v>0</v>
      </c>
      <c r="G22" s="46">
        <v>0</v>
      </c>
      <c r="H22" s="46">
        <v>0</v>
      </c>
      <c r="I22" s="46">
        <v>0</v>
      </c>
      <c r="J22" s="46">
        <v>2437677</v>
      </c>
      <c r="K22" s="46">
        <v>0</v>
      </c>
      <c r="L22" s="46">
        <v>0</v>
      </c>
      <c r="M22" s="46">
        <v>0</v>
      </c>
      <c r="N22" s="46">
        <f t="shared" si="4"/>
        <v>9107454</v>
      </c>
      <c r="O22" s="47">
        <f t="shared" si="1"/>
        <v>14.274357435163605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7904740</v>
      </c>
      <c r="E23" s="31">
        <f t="shared" si="5"/>
        <v>5113643</v>
      </c>
      <c r="F23" s="31">
        <f t="shared" si="5"/>
        <v>0</v>
      </c>
      <c r="G23" s="31">
        <f t="shared" si="5"/>
        <v>8624880</v>
      </c>
      <c r="H23" s="31">
        <f t="shared" si="5"/>
        <v>0</v>
      </c>
      <c r="I23" s="31">
        <f t="shared" si="5"/>
        <v>192902200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214545463</v>
      </c>
      <c r="O23" s="43">
        <f t="shared" si="1"/>
        <v>336.26287049648215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110995478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110995478</v>
      </c>
      <c r="O24" s="47">
        <f t="shared" si="1"/>
        <v>173.96619589391705</v>
      </c>
      <c r="P24" s="9"/>
    </row>
    <row r="25" spans="1:16">
      <c r="A25" s="12"/>
      <c r="B25" s="44">
        <v>535</v>
      </c>
      <c r="C25" s="20" t="s">
        <v>100</v>
      </c>
      <c r="D25" s="46">
        <v>0</v>
      </c>
      <c r="E25" s="46">
        <v>0</v>
      </c>
      <c r="F25" s="46">
        <v>0</v>
      </c>
      <c r="G25" s="46">
        <v>13400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13400</v>
      </c>
      <c r="O25" s="47">
        <f t="shared" si="1"/>
        <v>2.1002180151685895E-2</v>
      </c>
      <c r="P25" s="9"/>
    </row>
    <row r="26" spans="1:16">
      <c r="A26" s="12"/>
      <c r="B26" s="44">
        <v>536</v>
      </c>
      <c r="C26" s="20" t="s">
        <v>39</v>
      </c>
      <c r="D26" s="46">
        <v>0</v>
      </c>
      <c r="E26" s="46">
        <v>0</v>
      </c>
      <c r="F26" s="46">
        <v>0</v>
      </c>
      <c r="G26" s="46">
        <v>576303</v>
      </c>
      <c r="H26" s="46">
        <v>0</v>
      </c>
      <c r="I26" s="46">
        <v>81906722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82483025</v>
      </c>
      <c r="O26" s="47">
        <f t="shared" si="1"/>
        <v>129.27786197806057</v>
      </c>
      <c r="P26" s="9"/>
    </row>
    <row r="27" spans="1:16">
      <c r="A27" s="12"/>
      <c r="B27" s="44">
        <v>537</v>
      </c>
      <c r="C27" s="20" t="s">
        <v>40</v>
      </c>
      <c r="D27" s="46">
        <v>7904740</v>
      </c>
      <c r="E27" s="46">
        <v>4493193</v>
      </c>
      <c r="F27" s="46">
        <v>0</v>
      </c>
      <c r="G27" s="46">
        <v>7674775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20072708</v>
      </c>
      <c r="O27" s="47">
        <f t="shared" si="1"/>
        <v>31.460494742401991</v>
      </c>
      <c r="P27" s="9"/>
    </row>
    <row r="28" spans="1:16">
      <c r="A28" s="12"/>
      <c r="B28" s="44">
        <v>538</v>
      </c>
      <c r="C28" s="20" t="s">
        <v>41</v>
      </c>
      <c r="D28" s="46">
        <v>0</v>
      </c>
      <c r="E28" s="46">
        <v>45583</v>
      </c>
      <c r="F28" s="46">
        <v>0</v>
      </c>
      <c r="G28" s="46">
        <v>360402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405985</v>
      </c>
      <c r="O28" s="47">
        <f t="shared" si="1"/>
        <v>0.63631120215538794</v>
      </c>
      <c r="P28" s="9"/>
    </row>
    <row r="29" spans="1:16">
      <c r="A29" s="12"/>
      <c r="B29" s="44">
        <v>539</v>
      </c>
      <c r="C29" s="20" t="s">
        <v>42</v>
      </c>
      <c r="D29" s="46">
        <v>0</v>
      </c>
      <c r="E29" s="46">
        <v>574867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574867</v>
      </c>
      <c r="O29" s="47">
        <f t="shared" si="1"/>
        <v>0.90100449979546382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SUM(D31:D33)</f>
        <v>1354441</v>
      </c>
      <c r="E30" s="31">
        <f t="shared" si="7"/>
        <v>26654533</v>
      </c>
      <c r="F30" s="31">
        <f t="shared" si="7"/>
        <v>0</v>
      </c>
      <c r="G30" s="31">
        <f t="shared" si="7"/>
        <v>35638496</v>
      </c>
      <c r="H30" s="31">
        <f t="shared" si="7"/>
        <v>0</v>
      </c>
      <c r="I30" s="31">
        <f t="shared" si="7"/>
        <v>130235188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0" si="8">SUM(D30:M30)</f>
        <v>193882658</v>
      </c>
      <c r="O30" s="43">
        <f t="shared" si="1"/>
        <v>303.87750086594809</v>
      </c>
      <c r="P30" s="10"/>
    </row>
    <row r="31" spans="1:16">
      <c r="A31" s="12"/>
      <c r="B31" s="44">
        <v>541</v>
      </c>
      <c r="C31" s="20" t="s">
        <v>44</v>
      </c>
      <c r="D31" s="46">
        <v>1354441</v>
      </c>
      <c r="E31" s="46">
        <v>26654533</v>
      </c>
      <c r="F31" s="46">
        <v>0</v>
      </c>
      <c r="G31" s="46">
        <v>35638496</v>
      </c>
      <c r="H31" s="46">
        <v>0</v>
      </c>
      <c r="I31" s="46">
        <v>23465914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87113384</v>
      </c>
      <c r="O31" s="47">
        <f t="shared" si="1"/>
        <v>136.53514808887996</v>
      </c>
      <c r="P31" s="9"/>
    </row>
    <row r="32" spans="1:16">
      <c r="A32" s="12"/>
      <c r="B32" s="44">
        <v>542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81805553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81805553</v>
      </c>
      <c r="O32" s="47">
        <f t="shared" si="1"/>
        <v>128.21604190405139</v>
      </c>
      <c r="P32" s="9"/>
    </row>
    <row r="33" spans="1:16">
      <c r="A33" s="12"/>
      <c r="B33" s="44">
        <v>544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24963721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24963721</v>
      </c>
      <c r="O33" s="47">
        <f t="shared" si="1"/>
        <v>39.126310873016742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11033916</v>
      </c>
      <c r="E34" s="31">
        <f t="shared" si="9"/>
        <v>17130432</v>
      </c>
      <c r="F34" s="31">
        <f t="shared" si="9"/>
        <v>0</v>
      </c>
      <c r="G34" s="31">
        <f t="shared" si="9"/>
        <v>229981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28394329</v>
      </c>
      <c r="O34" s="43">
        <f t="shared" si="1"/>
        <v>44.503194995838747</v>
      </c>
      <c r="P34" s="10"/>
    </row>
    <row r="35" spans="1:16">
      <c r="A35" s="13"/>
      <c r="B35" s="45">
        <v>552</v>
      </c>
      <c r="C35" s="21" t="s">
        <v>48</v>
      </c>
      <c r="D35" s="46">
        <v>1810483</v>
      </c>
      <c r="E35" s="46">
        <v>13595244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15405727</v>
      </c>
      <c r="O35" s="47">
        <f t="shared" si="1"/>
        <v>24.145809986693394</v>
      </c>
      <c r="P35" s="9"/>
    </row>
    <row r="36" spans="1:16">
      <c r="A36" s="13"/>
      <c r="B36" s="45">
        <v>553</v>
      </c>
      <c r="C36" s="21" t="s">
        <v>49</v>
      </c>
      <c r="D36" s="46">
        <v>142159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142159</v>
      </c>
      <c r="O36" s="47">
        <f t="shared" si="1"/>
        <v>0.22280962150623249</v>
      </c>
      <c r="P36" s="9"/>
    </row>
    <row r="37" spans="1:16">
      <c r="A37" s="13"/>
      <c r="B37" s="45">
        <v>554</v>
      </c>
      <c r="C37" s="21" t="s">
        <v>50</v>
      </c>
      <c r="D37" s="46">
        <v>8550926</v>
      </c>
      <c r="E37" s="46">
        <v>3535188</v>
      </c>
      <c r="F37" s="46">
        <v>0</v>
      </c>
      <c r="G37" s="46">
        <v>229981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12316095</v>
      </c>
      <c r="O37" s="47">
        <f t="shared" ref="O37:O68" si="10">(N37/O$86)</f>
        <v>19.30334671308044</v>
      </c>
      <c r="P37" s="9"/>
    </row>
    <row r="38" spans="1:16">
      <c r="A38" s="13"/>
      <c r="B38" s="45">
        <v>559</v>
      </c>
      <c r="C38" s="21" t="s">
        <v>51</v>
      </c>
      <c r="D38" s="46">
        <v>530348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530348</v>
      </c>
      <c r="O38" s="47">
        <f t="shared" si="10"/>
        <v>0.83122867455867988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SUM(D40:D43)</f>
        <v>19763699</v>
      </c>
      <c r="E39" s="31">
        <f t="shared" si="11"/>
        <v>6834433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26598132</v>
      </c>
      <c r="O39" s="43">
        <f t="shared" si="10"/>
        <v>41.687967161367276</v>
      </c>
      <c r="P39" s="10"/>
    </row>
    <row r="40" spans="1:16">
      <c r="A40" s="12"/>
      <c r="B40" s="44">
        <v>561</v>
      </c>
      <c r="C40" s="20" t="s">
        <v>53</v>
      </c>
      <c r="D40" s="46">
        <v>11518927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11518927</v>
      </c>
      <c r="O40" s="47">
        <f t="shared" si="10"/>
        <v>18.053923881202891</v>
      </c>
      <c r="P40" s="9"/>
    </row>
    <row r="41" spans="1:16">
      <c r="A41" s="12"/>
      <c r="B41" s="44">
        <v>562</v>
      </c>
      <c r="C41" s="20" t="s">
        <v>54</v>
      </c>
      <c r="D41" s="46">
        <v>2281996</v>
      </c>
      <c r="E41" s="46">
        <v>4609741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12">SUM(D41:M41)</f>
        <v>6891737</v>
      </c>
      <c r="O41" s="47">
        <f t="shared" si="10"/>
        <v>10.801604629256664</v>
      </c>
      <c r="P41" s="9"/>
    </row>
    <row r="42" spans="1:16">
      <c r="A42" s="12"/>
      <c r="B42" s="44">
        <v>564</v>
      </c>
      <c r="C42" s="20" t="s">
        <v>55</v>
      </c>
      <c r="D42" s="46">
        <v>1869022</v>
      </c>
      <c r="E42" s="46">
        <v>2199192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4068214</v>
      </c>
      <c r="O42" s="47">
        <f t="shared" si="10"/>
        <v>6.3762211435530363</v>
      </c>
      <c r="P42" s="9"/>
    </row>
    <row r="43" spans="1:16">
      <c r="A43" s="12"/>
      <c r="B43" s="44">
        <v>569</v>
      </c>
      <c r="C43" s="20" t="s">
        <v>56</v>
      </c>
      <c r="D43" s="46">
        <v>4093754</v>
      </c>
      <c r="E43" s="46">
        <v>25500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4119254</v>
      </c>
      <c r="O43" s="47">
        <f t="shared" si="10"/>
        <v>6.4562175073546815</v>
      </c>
      <c r="P43" s="9"/>
    </row>
    <row r="44" spans="1:16" ht="15.75">
      <c r="A44" s="28" t="s">
        <v>57</v>
      </c>
      <c r="B44" s="29"/>
      <c r="C44" s="30"/>
      <c r="D44" s="31">
        <f t="shared" ref="D44:M44" si="13">SUM(D45:D47)</f>
        <v>14272166</v>
      </c>
      <c r="E44" s="31">
        <f t="shared" si="13"/>
        <v>36261660</v>
      </c>
      <c r="F44" s="31">
        <f t="shared" si="13"/>
        <v>0</v>
      </c>
      <c r="G44" s="31">
        <f t="shared" si="13"/>
        <v>30604529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81138355</v>
      </c>
      <c r="O44" s="43">
        <f t="shared" si="10"/>
        <v>127.17032454637642</v>
      </c>
      <c r="P44" s="9"/>
    </row>
    <row r="45" spans="1:16">
      <c r="A45" s="12"/>
      <c r="B45" s="44">
        <v>571</v>
      </c>
      <c r="C45" s="20" t="s">
        <v>58</v>
      </c>
      <c r="D45" s="46">
        <v>0</v>
      </c>
      <c r="E45" s="46">
        <v>23429327</v>
      </c>
      <c r="F45" s="46">
        <v>0</v>
      </c>
      <c r="G45" s="46">
        <v>3915160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27344487</v>
      </c>
      <c r="O45" s="47">
        <f t="shared" si="10"/>
        <v>42.857749412644253</v>
      </c>
      <c r="P45" s="9"/>
    </row>
    <row r="46" spans="1:16">
      <c r="A46" s="12"/>
      <c r="B46" s="44">
        <v>572</v>
      </c>
      <c r="C46" s="20" t="s">
        <v>59</v>
      </c>
      <c r="D46" s="46">
        <v>12224513</v>
      </c>
      <c r="E46" s="46">
        <v>12832333</v>
      </c>
      <c r="F46" s="46">
        <v>0</v>
      </c>
      <c r="G46" s="46">
        <v>26689369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51746215</v>
      </c>
      <c r="O46" s="47">
        <f t="shared" si="10"/>
        <v>81.103233552079928</v>
      </c>
      <c r="P46" s="9"/>
    </row>
    <row r="47" spans="1:16">
      <c r="A47" s="12"/>
      <c r="B47" s="44">
        <v>579</v>
      </c>
      <c r="C47" s="20" t="s">
        <v>60</v>
      </c>
      <c r="D47" s="46">
        <v>2047653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2047653</v>
      </c>
      <c r="O47" s="47">
        <f t="shared" si="10"/>
        <v>3.2093415816522448</v>
      </c>
      <c r="P47" s="9"/>
    </row>
    <row r="48" spans="1:16" ht="15.75">
      <c r="A48" s="28" t="s">
        <v>95</v>
      </c>
      <c r="B48" s="29"/>
      <c r="C48" s="30"/>
      <c r="D48" s="31">
        <f t="shared" ref="D48:M48" si="14">SUM(D49:D52)</f>
        <v>40636613</v>
      </c>
      <c r="E48" s="31">
        <f t="shared" si="14"/>
        <v>56232427</v>
      </c>
      <c r="F48" s="31">
        <f t="shared" si="14"/>
        <v>2490276</v>
      </c>
      <c r="G48" s="31">
        <f t="shared" si="14"/>
        <v>24182120</v>
      </c>
      <c r="H48" s="31">
        <f t="shared" si="14"/>
        <v>0</v>
      </c>
      <c r="I48" s="31">
        <f t="shared" si="14"/>
        <v>108075576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231617012</v>
      </c>
      <c r="O48" s="43">
        <f t="shared" si="10"/>
        <v>363.01956807605922</v>
      </c>
      <c r="P48" s="9"/>
    </row>
    <row r="49" spans="1:16">
      <c r="A49" s="12"/>
      <c r="B49" s="44">
        <v>581</v>
      </c>
      <c r="C49" s="20" t="s">
        <v>61</v>
      </c>
      <c r="D49" s="46">
        <v>40636613</v>
      </c>
      <c r="E49" s="46">
        <v>55451953</v>
      </c>
      <c r="F49" s="46">
        <v>2490276</v>
      </c>
      <c r="G49" s="46">
        <v>24182120</v>
      </c>
      <c r="H49" s="46">
        <v>0</v>
      </c>
      <c r="I49" s="46">
        <v>7585515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130346477</v>
      </c>
      <c r="O49" s="47">
        <f t="shared" si="10"/>
        <v>204.29553672325238</v>
      </c>
      <c r="P49" s="9"/>
    </row>
    <row r="50" spans="1:16">
      <c r="A50" s="12"/>
      <c r="B50" s="44">
        <v>585</v>
      </c>
      <c r="C50" s="20" t="s">
        <v>101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63053873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8" si="15">SUM(D50:M50)</f>
        <v>63053873</v>
      </c>
      <c r="O50" s="47">
        <f t="shared" si="10"/>
        <v>98.826029851307695</v>
      </c>
      <c r="P50" s="9"/>
    </row>
    <row r="51" spans="1:16">
      <c r="A51" s="12"/>
      <c r="B51" s="44">
        <v>587</v>
      </c>
      <c r="C51" s="20" t="s">
        <v>62</v>
      </c>
      <c r="D51" s="46">
        <v>0</v>
      </c>
      <c r="E51" s="46">
        <v>780474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780474</v>
      </c>
      <c r="O51" s="47">
        <f t="shared" si="10"/>
        <v>1.223257876993052</v>
      </c>
      <c r="P51" s="9"/>
    </row>
    <row r="52" spans="1:16">
      <c r="A52" s="12"/>
      <c r="B52" s="44">
        <v>591</v>
      </c>
      <c r="C52" s="20" t="s">
        <v>63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37436188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37436188</v>
      </c>
      <c r="O52" s="47">
        <f t="shared" si="10"/>
        <v>58.6747436245061</v>
      </c>
      <c r="P52" s="9"/>
    </row>
    <row r="53" spans="1:16" ht="15.75">
      <c r="A53" s="28" t="s">
        <v>64</v>
      </c>
      <c r="B53" s="29"/>
      <c r="C53" s="30"/>
      <c r="D53" s="31">
        <f t="shared" ref="D53:M53" si="16">SUM(D54:D83)</f>
        <v>14903231</v>
      </c>
      <c r="E53" s="31">
        <f t="shared" si="16"/>
        <v>24968751</v>
      </c>
      <c r="F53" s="31">
        <f t="shared" si="16"/>
        <v>2787103</v>
      </c>
      <c r="G53" s="31">
        <f t="shared" si="16"/>
        <v>41606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42700691</v>
      </c>
      <c r="O53" s="43">
        <f t="shared" si="10"/>
        <v>66.925940670408394</v>
      </c>
      <c r="P53" s="9"/>
    </row>
    <row r="54" spans="1:16">
      <c r="A54" s="12"/>
      <c r="B54" s="44">
        <v>601</v>
      </c>
      <c r="C54" s="20" t="s">
        <v>65</v>
      </c>
      <c r="D54" s="46">
        <v>0</v>
      </c>
      <c r="E54" s="46">
        <v>1357880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1357880</v>
      </c>
      <c r="O54" s="47">
        <f t="shared" si="10"/>
        <v>2.1282418197291975</v>
      </c>
      <c r="P54" s="9"/>
    </row>
    <row r="55" spans="1:16">
      <c r="A55" s="12"/>
      <c r="B55" s="44">
        <v>602</v>
      </c>
      <c r="C55" s="20" t="s">
        <v>66</v>
      </c>
      <c r="D55" s="46">
        <v>426706</v>
      </c>
      <c r="E55" s="46">
        <v>193843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620549</v>
      </c>
      <c r="O55" s="47">
        <f t="shared" si="10"/>
        <v>0.97260312619018885</v>
      </c>
      <c r="P55" s="9"/>
    </row>
    <row r="56" spans="1:16">
      <c r="A56" s="12"/>
      <c r="B56" s="44">
        <v>603</v>
      </c>
      <c r="C56" s="20" t="s">
        <v>67</v>
      </c>
      <c r="D56" s="46">
        <v>369340</v>
      </c>
      <c r="E56" s="46">
        <v>109589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478929</v>
      </c>
      <c r="O56" s="47">
        <f t="shared" si="10"/>
        <v>0.75063829387065473</v>
      </c>
      <c r="P56" s="9"/>
    </row>
    <row r="57" spans="1:16">
      <c r="A57" s="12"/>
      <c r="B57" s="44">
        <v>605</v>
      </c>
      <c r="C57" s="20" t="s">
        <v>68</v>
      </c>
      <c r="D57" s="46">
        <v>1516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1516</v>
      </c>
      <c r="O57" s="47">
        <f t="shared" si="10"/>
        <v>2.3760675455190908E-3</v>
      </c>
      <c r="P57" s="9"/>
    </row>
    <row r="58" spans="1:16">
      <c r="A58" s="12"/>
      <c r="B58" s="44">
        <v>608</v>
      </c>
      <c r="C58" s="20" t="s">
        <v>69</v>
      </c>
      <c r="D58" s="46">
        <v>0</v>
      </c>
      <c r="E58" s="46">
        <v>227771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227771</v>
      </c>
      <c r="O58" s="47">
        <f t="shared" si="10"/>
        <v>0.35699161009922747</v>
      </c>
      <c r="P58" s="9"/>
    </row>
    <row r="59" spans="1:16">
      <c r="A59" s="12"/>
      <c r="B59" s="44">
        <v>614</v>
      </c>
      <c r="C59" s="20" t="s">
        <v>71</v>
      </c>
      <c r="D59" s="46">
        <v>0</v>
      </c>
      <c r="E59" s="46">
        <v>1271586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6" si="17">SUM(D59:M59)</f>
        <v>1271586</v>
      </c>
      <c r="O59" s="47">
        <f t="shared" si="10"/>
        <v>1.992990914206094</v>
      </c>
      <c r="P59" s="9"/>
    </row>
    <row r="60" spans="1:16">
      <c r="A60" s="12"/>
      <c r="B60" s="44">
        <v>623</v>
      </c>
      <c r="C60" s="20" t="s">
        <v>73</v>
      </c>
      <c r="D60" s="46">
        <v>0</v>
      </c>
      <c r="E60" s="46">
        <v>2063838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2063838</v>
      </c>
      <c r="O60" s="47">
        <f t="shared" si="10"/>
        <v>3.2347087671563517</v>
      </c>
      <c r="P60" s="9"/>
    </row>
    <row r="61" spans="1:16">
      <c r="A61" s="12"/>
      <c r="B61" s="44">
        <v>629</v>
      </c>
      <c r="C61" s="20" t="s">
        <v>75</v>
      </c>
      <c r="D61" s="46">
        <v>0</v>
      </c>
      <c r="E61" s="46">
        <v>65638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65638</v>
      </c>
      <c r="O61" s="47">
        <f t="shared" si="10"/>
        <v>0.10287620155196707</v>
      </c>
      <c r="P61" s="9"/>
    </row>
    <row r="62" spans="1:16">
      <c r="A62" s="12"/>
      <c r="B62" s="44">
        <v>634</v>
      </c>
      <c r="C62" s="20" t="s">
        <v>74</v>
      </c>
      <c r="D62" s="46">
        <v>0</v>
      </c>
      <c r="E62" s="46">
        <v>2592904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2592904</v>
      </c>
      <c r="O62" s="47">
        <f t="shared" si="10"/>
        <v>4.0639281286587288</v>
      </c>
      <c r="P62" s="9"/>
    </row>
    <row r="63" spans="1:16">
      <c r="A63" s="12"/>
      <c r="B63" s="44">
        <v>654</v>
      </c>
      <c r="C63" s="20" t="s">
        <v>76</v>
      </c>
      <c r="D63" s="46">
        <v>0</v>
      </c>
      <c r="E63" s="46">
        <v>306789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306789</v>
      </c>
      <c r="O63" s="47">
        <f t="shared" si="10"/>
        <v>0.48083864526534059</v>
      </c>
      <c r="P63" s="9"/>
    </row>
    <row r="64" spans="1:16">
      <c r="A64" s="12"/>
      <c r="B64" s="44">
        <v>662</v>
      </c>
      <c r="C64" s="20" t="s">
        <v>77</v>
      </c>
      <c r="D64" s="46">
        <v>0</v>
      </c>
      <c r="E64" s="46">
        <v>132807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132807</v>
      </c>
      <c r="O64" s="47">
        <f t="shared" si="10"/>
        <v>0.20815198055260811</v>
      </c>
      <c r="P64" s="9"/>
    </row>
    <row r="65" spans="1:16">
      <c r="A65" s="12"/>
      <c r="B65" s="44">
        <v>663</v>
      </c>
      <c r="C65" s="20" t="s">
        <v>78</v>
      </c>
      <c r="D65" s="46">
        <v>0</v>
      </c>
      <c r="E65" s="46">
        <v>699039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699039</v>
      </c>
      <c r="O65" s="47">
        <f t="shared" si="10"/>
        <v>1.0956226127652504</v>
      </c>
      <c r="P65" s="9"/>
    </row>
    <row r="66" spans="1:16">
      <c r="A66" s="12"/>
      <c r="B66" s="44">
        <v>664</v>
      </c>
      <c r="C66" s="20" t="s">
        <v>79</v>
      </c>
      <c r="D66" s="46">
        <v>0</v>
      </c>
      <c r="E66" s="46">
        <v>353251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353251</v>
      </c>
      <c r="O66" s="47">
        <f t="shared" si="10"/>
        <v>0.55365978662411897</v>
      </c>
      <c r="P66" s="9"/>
    </row>
    <row r="67" spans="1:16">
      <c r="A67" s="12"/>
      <c r="B67" s="44">
        <v>674</v>
      </c>
      <c r="C67" s="20" t="s">
        <v>80</v>
      </c>
      <c r="D67" s="46">
        <v>0</v>
      </c>
      <c r="E67" s="46">
        <v>547850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547850</v>
      </c>
      <c r="O67" s="47">
        <f t="shared" si="10"/>
        <v>0.85866002955978493</v>
      </c>
      <c r="P67" s="9"/>
    </row>
    <row r="68" spans="1:16">
      <c r="A68" s="12"/>
      <c r="B68" s="44">
        <v>682</v>
      </c>
      <c r="C68" s="20" t="s">
        <v>81</v>
      </c>
      <c r="D68" s="46">
        <v>0</v>
      </c>
      <c r="E68" s="46">
        <v>199853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199853</v>
      </c>
      <c r="O68" s="47">
        <f t="shared" si="10"/>
        <v>0.31323497834737918</v>
      </c>
      <c r="P68" s="9"/>
    </row>
    <row r="69" spans="1:16">
      <c r="A69" s="12"/>
      <c r="B69" s="44">
        <v>685</v>
      </c>
      <c r="C69" s="20" t="s">
        <v>82</v>
      </c>
      <c r="D69" s="46">
        <v>2001</v>
      </c>
      <c r="E69" s="46">
        <v>42926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44927</v>
      </c>
      <c r="O69" s="47">
        <f t="shared" ref="O69:O84" si="18">(N69/O$86)</f>
        <v>7.0415294602596434E-2</v>
      </c>
      <c r="P69" s="9"/>
    </row>
    <row r="70" spans="1:16">
      <c r="A70" s="12"/>
      <c r="B70" s="44">
        <v>689</v>
      </c>
      <c r="C70" s="20" t="s">
        <v>83</v>
      </c>
      <c r="D70" s="46">
        <v>0</v>
      </c>
      <c r="E70" s="46">
        <v>3744984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3744984</v>
      </c>
      <c r="O70" s="47">
        <f t="shared" si="18"/>
        <v>5.869614077103078</v>
      </c>
      <c r="P70" s="9"/>
    </row>
    <row r="71" spans="1:16">
      <c r="A71" s="12"/>
      <c r="B71" s="44">
        <v>694</v>
      </c>
      <c r="C71" s="20" t="s">
        <v>84</v>
      </c>
      <c r="D71" s="46">
        <v>0</v>
      </c>
      <c r="E71" s="46">
        <v>359811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359811</v>
      </c>
      <c r="O71" s="47">
        <f t="shared" si="18"/>
        <v>0.56394145093718306</v>
      </c>
      <c r="P71" s="9"/>
    </row>
    <row r="72" spans="1:16">
      <c r="A72" s="12"/>
      <c r="B72" s="44">
        <v>704</v>
      </c>
      <c r="C72" s="20" t="s">
        <v>85</v>
      </c>
      <c r="D72" s="46">
        <v>0</v>
      </c>
      <c r="E72" s="46">
        <v>235512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235512</v>
      </c>
      <c r="O72" s="47">
        <f t="shared" si="18"/>
        <v>0.36912428745401854</v>
      </c>
      <c r="P72" s="9"/>
    </row>
    <row r="73" spans="1:16">
      <c r="A73" s="12"/>
      <c r="B73" s="44">
        <v>711</v>
      </c>
      <c r="C73" s="20" t="s">
        <v>86</v>
      </c>
      <c r="D73" s="46">
        <v>7974976</v>
      </c>
      <c r="E73" s="46">
        <v>1097167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9072143</v>
      </c>
      <c r="O73" s="47">
        <f t="shared" si="18"/>
        <v>14.219013555810159</v>
      </c>
      <c r="P73" s="9"/>
    </row>
    <row r="74" spans="1:16">
      <c r="A74" s="12"/>
      <c r="B74" s="44">
        <v>712</v>
      </c>
      <c r="C74" s="20" t="s">
        <v>87</v>
      </c>
      <c r="D74" s="46">
        <v>5003399</v>
      </c>
      <c r="E74" s="46">
        <v>94880</v>
      </c>
      <c r="F74" s="46">
        <v>2787103</v>
      </c>
      <c r="G74" s="46">
        <v>41606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7926988</v>
      </c>
      <c r="O74" s="47">
        <f t="shared" si="18"/>
        <v>12.424181345988975</v>
      </c>
      <c r="P74" s="9"/>
    </row>
    <row r="75" spans="1:16">
      <c r="A75" s="12"/>
      <c r="B75" s="44">
        <v>713</v>
      </c>
      <c r="C75" s="20" t="s">
        <v>88</v>
      </c>
      <c r="D75" s="46">
        <v>857402</v>
      </c>
      <c r="E75" s="46">
        <v>1752860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2610262</v>
      </c>
      <c r="O75" s="47">
        <f t="shared" si="18"/>
        <v>4.0911337885895467</v>
      </c>
      <c r="P75" s="9"/>
    </row>
    <row r="76" spans="1:16">
      <c r="A76" s="12"/>
      <c r="B76" s="44">
        <v>714</v>
      </c>
      <c r="C76" s="20" t="s">
        <v>89</v>
      </c>
      <c r="D76" s="46">
        <v>0</v>
      </c>
      <c r="E76" s="46">
        <v>241775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241775</v>
      </c>
      <c r="O76" s="47">
        <f t="shared" si="18"/>
        <v>0.37894045568461621</v>
      </c>
      <c r="P76" s="9"/>
    </row>
    <row r="77" spans="1:16">
      <c r="A77" s="12"/>
      <c r="B77" s="44">
        <v>715</v>
      </c>
      <c r="C77" s="20" t="s">
        <v>90</v>
      </c>
      <c r="D77" s="46">
        <v>0</v>
      </c>
      <c r="E77" s="46">
        <v>514858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ref="N77:N83" si="19">SUM(D77:M77)</f>
        <v>514858</v>
      </c>
      <c r="O77" s="47">
        <f t="shared" si="18"/>
        <v>0.80695078123408182</v>
      </c>
      <c r="P77" s="9"/>
    </row>
    <row r="78" spans="1:16">
      <c r="A78" s="12"/>
      <c r="B78" s="44">
        <v>716</v>
      </c>
      <c r="C78" s="20" t="s">
        <v>91</v>
      </c>
      <c r="D78" s="46">
        <v>0</v>
      </c>
      <c r="E78" s="46">
        <v>853766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853766</v>
      </c>
      <c r="O78" s="47">
        <f t="shared" si="18"/>
        <v>1.3381303984615118</v>
      </c>
      <c r="P78" s="9"/>
    </row>
    <row r="79" spans="1:16">
      <c r="A79" s="12"/>
      <c r="B79" s="44">
        <v>719</v>
      </c>
      <c r="C79" s="20" t="s">
        <v>92</v>
      </c>
      <c r="D79" s="46">
        <v>11443</v>
      </c>
      <c r="E79" s="46">
        <v>68178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79621</v>
      </c>
      <c r="O79" s="47">
        <f t="shared" si="18"/>
        <v>0.124792133272939</v>
      </c>
      <c r="P79" s="9"/>
    </row>
    <row r="80" spans="1:16">
      <c r="A80" s="12"/>
      <c r="B80" s="44">
        <v>724</v>
      </c>
      <c r="C80" s="20" t="s">
        <v>93</v>
      </c>
      <c r="D80" s="46">
        <v>256448</v>
      </c>
      <c r="E80" s="46">
        <v>810655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1067103</v>
      </c>
      <c r="O80" s="47">
        <f t="shared" si="18"/>
        <v>1.6724992124182443</v>
      </c>
      <c r="P80" s="9"/>
    </row>
    <row r="81" spans="1:119">
      <c r="A81" s="12"/>
      <c r="B81" s="44">
        <v>733</v>
      </c>
      <c r="C81" s="20" t="s">
        <v>94</v>
      </c>
      <c r="D81" s="46">
        <v>0</v>
      </c>
      <c r="E81" s="46">
        <v>1788913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1788913</v>
      </c>
      <c r="O81" s="47">
        <f t="shared" si="18"/>
        <v>2.8038114254994677</v>
      </c>
      <c r="P81" s="9"/>
    </row>
    <row r="82" spans="1:119">
      <c r="A82" s="12"/>
      <c r="B82" s="44">
        <v>744</v>
      </c>
      <c r="C82" s="20" t="s">
        <v>96</v>
      </c>
      <c r="D82" s="46">
        <v>0</v>
      </c>
      <c r="E82" s="46">
        <v>695998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695998</v>
      </c>
      <c r="O82" s="47">
        <f t="shared" si="18"/>
        <v>1.0908563717323194</v>
      </c>
      <c r="P82" s="9"/>
    </row>
    <row r="83" spans="1:119" ht="15.75" thickBot="1">
      <c r="A83" s="12"/>
      <c r="B83" s="44">
        <v>764</v>
      </c>
      <c r="C83" s="20" t="s">
        <v>97</v>
      </c>
      <c r="D83" s="46">
        <v>0</v>
      </c>
      <c r="E83" s="46">
        <v>2543830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2543830</v>
      </c>
      <c r="O83" s="47">
        <f t="shared" si="18"/>
        <v>3.9870131294972486</v>
      </c>
      <c r="P83" s="9"/>
    </row>
    <row r="84" spans="1:119" ht="16.5" thickBot="1">
      <c r="A84" s="14" t="s">
        <v>10</v>
      </c>
      <c r="B84" s="23"/>
      <c r="C84" s="22"/>
      <c r="D84" s="15">
        <f t="shared" ref="D84:M84" si="20">SUM(D5,D14,D23,D30,D34,D39,D44,D48,D53)</f>
        <v>371824566</v>
      </c>
      <c r="E84" s="15">
        <f t="shared" si="20"/>
        <v>216090453</v>
      </c>
      <c r="F84" s="15">
        <f t="shared" si="20"/>
        <v>40027114</v>
      </c>
      <c r="G84" s="15">
        <f t="shared" si="20"/>
        <v>114165540</v>
      </c>
      <c r="H84" s="15">
        <f t="shared" si="20"/>
        <v>0</v>
      </c>
      <c r="I84" s="15">
        <f t="shared" si="20"/>
        <v>431212964</v>
      </c>
      <c r="J84" s="15">
        <f t="shared" si="20"/>
        <v>113462778</v>
      </c>
      <c r="K84" s="15">
        <f t="shared" si="20"/>
        <v>0</v>
      </c>
      <c r="L84" s="15">
        <f t="shared" si="20"/>
        <v>0</v>
      </c>
      <c r="M84" s="15">
        <f t="shared" si="20"/>
        <v>0</v>
      </c>
      <c r="N84" s="15">
        <f>SUM(D84:M84)</f>
        <v>1286783415</v>
      </c>
      <c r="O84" s="37">
        <f t="shared" si="18"/>
        <v>2016.8102311963876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48" t="s">
        <v>117</v>
      </c>
      <c r="M86" s="48"/>
      <c r="N86" s="48"/>
      <c r="O86" s="41">
        <v>638029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customHeight="1" thickBot="1">
      <c r="A88" s="52" t="s">
        <v>105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87927665</v>
      </c>
      <c r="E5" s="26">
        <f t="shared" si="0"/>
        <v>18881947</v>
      </c>
      <c r="F5" s="26">
        <f t="shared" si="0"/>
        <v>35650797</v>
      </c>
      <c r="G5" s="26">
        <f t="shared" si="0"/>
        <v>16916041</v>
      </c>
      <c r="H5" s="26">
        <f t="shared" si="0"/>
        <v>0</v>
      </c>
      <c r="I5" s="26">
        <f t="shared" si="0"/>
        <v>491228</v>
      </c>
      <c r="J5" s="26">
        <f t="shared" si="0"/>
        <v>88295399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248163077</v>
      </c>
      <c r="O5" s="32">
        <f t="shared" ref="O5:O36" si="1">(N5/O$86)</f>
        <v>396.86407861700599</v>
      </c>
      <c r="P5" s="6"/>
    </row>
    <row r="6" spans="1:133">
      <c r="A6" s="12"/>
      <c r="B6" s="44">
        <v>511</v>
      </c>
      <c r="C6" s="20" t="s">
        <v>20</v>
      </c>
      <c r="D6" s="46">
        <v>1173727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1173727</v>
      </c>
      <c r="O6" s="47">
        <f t="shared" si="1"/>
        <v>1.8770321920327517</v>
      </c>
      <c r="P6" s="9"/>
    </row>
    <row r="7" spans="1:133">
      <c r="A7" s="12"/>
      <c r="B7" s="44">
        <v>512</v>
      </c>
      <c r="C7" s="20" t="s">
        <v>21</v>
      </c>
      <c r="D7" s="46">
        <v>8513553</v>
      </c>
      <c r="E7" s="46">
        <v>4246345</v>
      </c>
      <c r="F7" s="46">
        <v>0</v>
      </c>
      <c r="G7" s="46">
        <v>0</v>
      </c>
      <c r="H7" s="46">
        <v>0</v>
      </c>
      <c r="I7" s="46">
        <v>223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12760121</v>
      </c>
      <c r="O7" s="47">
        <f t="shared" si="1"/>
        <v>20.406072188194656</v>
      </c>
      <c r="P7" s="9"/>
    </row>
    <row r="8" spans="1:133">
      <c r="A8" s="12"/>
      <c r="B8" s="44">
        <v>513</v>
      </c>
      <c r="C8" s="20" t="s">
        <v>22</v>
      </c>
      <c r="D8" s="46">
        <v>47375902</v>
      </c>
      <c r="E8" s="46">
        <v>5042758</v>
      </c>
      <c r="F8" s="46">
        <v>1667</v>
      </c>
      <c r="G8" s="46">
        <v>810950</v>
      </c>
      <c r="H8" s="46">
        <v>0</v>
      </c>
      <c r="I8" s="46">
        <v>248231</v>
      </c>
      <c r="J8" s="46">
        <v>71721984</v>
      </c>
      <c r="K8" s="46">
        <v>0</v>
      </c>
      <c r="L8" s="46">
        <v>0</v>
      </c>
      <c r="M8" s="46">
        <v>0</v>
      </c>
      <c r="N8" s="46">
        <f t="shared" si="2"/>
        <v>125201492</v>
      </c>
      <c r="O8" s="47">
        <f t="shared" si="1"/>
        <v>200.22307655402921</v>
      </c>
      <c r="P8" s="9"/>
    </row>
    <row r="9" spans="1:133">
      <c r="A9" s="12"/>
      <c r="B9" s="44">
        <v>514</v>
      </c>
      <c r="C9" s="20" t="s">
        <v>23</v>
      </c>
      <c r="D9" s="46">
        <v>3168895</v>
      </c>
      <c r="E9" s="46">
        <v>734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3169629</v>
      </c>
      <c r="O9" s="47">
        <f t="shared" si="1"/>
        <v>5.0688922294541907</v>
      </c>
      <c r="P9" s="9"/>
    </row>
    <row r="10" spans="1:133">
      <c r="A10" s="12"/>
      <c r="B10" s="44">
        <v>515</v>
      </c>
      <c r="C10" s="20" t="s">
        <v>24</v>
      </c>
      <c r="D10" s="46">
        <v>154374</v>
      </c>
      <c r="E10" s="46">
        <v>4909439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5063813</v>
      </c>
      <c r="O10" s="47">
        <f t="shared" si="1"/>
        <v>8.0980841502614709</v>
      </c>
      <c r="P10" s="9"/>
    </row>
    <row r="11" spans="1:133">
      <c r="A11" s="12"/>
      <c r="B11" s="44">
        <v>516</v>
      </c>
      <c r="C11" s="20" t="s">
        <v>25</v>
      </c>
      <c r="D11" s="46">
        <v>2802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7501141</v>
      </c>
      <c r="K11" s="46">
        <v>0</v>
      </c>
      <c r="L11" s="46">
        <v>0</v>
      </c>
      <c r="M11" s="46">
        <v>0</v>
      </c>
      <c r="N11" s="46">
        <f t="shared" si="2"/>
        <v>7503943</v>
      </c>
      <c r="O11" s="47">
        <f t="shared" si="1"/>
        <v>12.000356623114936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35637994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35637994</v>
      </c>
      <c r="O12" s="47">
        <f t="shared" si="1"/>
        <v>56.992522109033921</v>
      </c>
      <c r="P12" s="9"/>
    </row>
    <row r="13" spans="1:133">
      <c r="A13" s="12"/>
      <c r="B13" s="44">
        <v>519</v>
      </c>
      <c r="C13" s="20" t="s">
        <v>27</v>
      </c>
      <c r="D13" s="46">
        <v>27538412</v>
      </c>
      <c r="E13" s="46">
        <v>4682671</v>
      </c>
      <c r="F13" s="46">
        <v>11136</v>
      </c>
      <c r="G13" s="46">
        <v>16105091</v>
      </c>
      <c r="H13" s="46">
        <v>0</v>
      </c>
      <c r="I13" s="46">
        <v>242774</v>
      </c>
      <c r="J13" s="46">
        <v>9072274</v>
      </c>
      <c r="K13" s="46">
        <v>0</v>
      </c>
      <c r="L13" s="46">
        <v>0</v>
      </c>
      <c r="M13" s="46">
        <v>0</v>
      </c>
      <c r="N13" s="46">
        <f t="shared" si="2"/>
        <v>57652358</v>
      </c>
      <c r="O13" s="47">
        <f t="shared" si="1"/>
        <v>92.198042570884837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188137990</v>
      </c>
      <c r="E14" s="31">
        <f t="shared" si="3"/>
        <v>21777039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28467371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238382400</v>
      </c>
      <c r="O14" s="43">
        <f t="shared" si="1"/>
        <v>381.22275351425691</v>
      </c>
      <c r="P14" s="10"/>
    </row>
    <row r="15" spans="1:133">
      <c r="A15" s="12"/>
      <c r="B15" s="44">
        <v>521</v>
      </c>
      <c r="C15" s="20" t="s">
        <v>29</v>
      </c>
      <c r="D15" s="46">
        <v>96279158</v>
      </c>
      <c r="E15" s="46">
        <v>7820760</v>
      </c>
      <c r="F15" s="46">
        <v>0</v>
      </c>
      <c r="G15" s="46">
        <v>0</v>
      </c>
      <c r="H15" s="46">
        <v>0</v>
      </c>
      <c r="I15" s="46">
        <v>0</v>
      </c>
      <c r="J15" s="46">
        <v>26084895</v>
      </c>
      <c r="K15" s="46">
        <v>0</v>
      </c>
      <c r="L15" s="46">
        <v>0</v>
      </c>
      <c r="M15" s="46">
        <v>0</v>
      </c>
      <c r="N15" s="46">
        <f>SUM(D15:M15)</f>
        <v>130184813</v>
      </c>
      <c r="O15" s="47">
        <f t="shared" si="1"/>
        <v>208.19243735107386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877248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877248</v>
      </c>
      <c r="O16" s="47">
        <f t="shared" si="1"/>
        <v>1.4029009611232828</v>
      </c>
      <c r="P16" s="9"/>
    </row>
    <row r="17" spans="1:16">
      <c r="A17" s="12"/>
      <c r="B17" s="44">
        <v>523</v>
      </c>
      <c r="C17" s="20" t="s">
        <v>31</v>
      </c>
      <c r="D17" s="46">
        <v>48623385</v>
      </c>
      <c r="E17" s="46">
        <v>1900464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50523849</v>
      </c>
      <c r="O17" s="47">
        <f t="shared" si="1"/>
        <v>80.798082551054677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7733311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7733311</v>
      </c>
      <c r="O18" s="47">
        <f t="shared" si="1"/>
        <v>12.367163486910492</v>
      </c>
      <c r="P18" s="9"/>
    </row>
    <row r="19" spans="1:16">
      <c r="A19" s="12"/>
      <c r="B19" s="44">
        <v>525</v>
      </c>
      <c r="C19" s="20" t="s">
        <v>33</v>
      </c>
      <c r="D19" s="46">
        <v>847822</v>
      </c>
      <c r="E19" s="46">
        <v>800707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1648529</v>
      </c>
      <c r="O19" s="47">
        <f t="shared" si="1"/>
        <v>2.6363387759671202</v>
      </c>
      <c r="P19" s="9"/>
    </row>
    <row r="20" spans="1:16">
      <c r="A20" s="12"/>
      <c r="B20" s="44">
        <v>526</v>
      </c>
      <c r="C20" s="20" t="s">
        <v>34</v>
      </c>
      <c r="D20" s="46">
        <v>36493731</v>
      </c>
      <c r="E20" s="46">
        <v>100000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36593731</v>
      </c>
      <c r="O20" s="47">
        <f t="shared" si="1"/>
        <v>58.520943212166763</v>
      </c>
      <c r="P20" s="9"/>
    </row>
    <row r="21" spans="1:16">
      <c r="A21" s="12"/>
      <c r="B21" s="44">
        <v>527</v>
      </c>
      <c r="C21" s="20" t="s">
        <v>35</v>
      </c>
      <c r="D21" s="46">
        <v>2437800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2437800</v>
      </c>
      <c r="O21" s="47">
        <f t="shared" si="1"/>
        <v>3.8985463210247717</v>
      </c>
      <c r="P21" s="9"/>
    </row>
    <row r="22" spans="1:16">
      <c r="A22" s="12"/>
      <c r="B22" s="44">
        <v>529</v>
      </c>
      <c r="C22" s="20" t="s">
        <v>36</v>
      </c>
      <c r="D22" s="46">
        <v>3456094</v>
      </c>
      <c r="E22" s="46">
        <v>2544549</v>
      </c>
      <c r="F22" s="46">
        <v>0</v>
      </c>
      <c r="G22" s="46">
        <v>0</v>
      </c>
      <c r="H22" s="46">
        <v>0</v>
      </c>
      <c r="I22" s="46">
        <v>0</v>
      </c>
      <c r="J22" s="46">
        <v>2382476</v>
      </c>
      <c r="K22" s="46">
        <v>0</v>
      </c>
      <c r="L22" s="46">
        <v>0</v>
      </c>
      <c r="M22" s="46">
        <v>0</v>
      </c>
      <c r="N22" s="46">
        <f t="shared" si="4"/>
        <v>8383119</v>
      </c>
      <c r="O22" s="47">
        <f t="shared" si="1"/>
        <v>13.406340854935952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7527121</v>
      </c>
      <c r="E23" s="31">
        <f t="shared" si="5"/>
        <v>4050680</v>
      </c>
      <c r="F23" s="31">
        <f t="shared" si="5"/>
        <v>0</v>
      </c>
      <c r="G23" s="31">
        <f t="shared" si="5"/>
        <v>3239497</v>
      </c>
      <c r="H23" s="31">
        <f t="shared" si="5"/>
        <v>0</v>
      </c>
      <c r="I23" s="31">
        <f t="shared" si="5"/>
        <v>196761027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211578325</v>
      </c>
      <c r="O23" s="43">
        <f t="shared" si="1"/>
        <v>338.35749468263742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89987981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89987981</v>
      </c>
      <c r="O24" s="47">
        <f t="shared" si="1"/>
        <v>143.90939054229102</v>
      </c>
      <c r="P24" s="9"/>
    </row>
    <row r="25" spans="1:16">
      <c r="A25" s="12"/>
      <c r="B25" s="44">
        <v>535</v>
      </c>
      <c r="C25" s="20" t="s">
        <v>100</v>
      </c>
      <c r="D25" s="46">
        <v>0</v>
      </c>
      <c r="E25" s="46">
        <v>0</v>
      </c>
      <c r="F25" s="46">
        <v>0</v>
      </c>
      <c r="G25" s="46">
        <v>85548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85548</v>
      </c>
      <c r="O25" s="47">
        <f t="shared" si="1"/>
        <v>0.13680894276438887</v>
      </c>
      <c r="P25" s="9"/>
    </row>
    <row r="26" spans="1:16">
      <c r="A26" s="12"/>
      <c r="B26" s="44">
        <v>536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106773046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106773046</v>
      </c>
      <c r="O26" s="47">
        <f t="shared" si="1"/>
        <v>170.75218051846284</v>
      </c>
      <c r="P26" s="9"/>
    </row>
    <row r="27" spans="1:16">
      <c r="A27" s="12"/>
      <c r="B27" s="44">
        <v>537</v>
      </c>
      <c r="C27" s="20" t="s">
        <v>40</v>
      </c>
      <c r="D27" s="46">
        <v>7527121</v>
      </c>
      <c r="E27" s="46">
        <v>3479670</v>
      </c>
      <c r="F27" s="46">
        <v>0</v>
      </c>
      <c r="G27" s="46">
        <v>3153949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14160740</v>
      </c>
      <c r="O27" s="47">
        <f t="shared" si="1"/>
        <v>22.645951608002431</v>
      </c>
      <c r="P27" s="9"/>
    </row>
    <row r="28" spans="1:16">
      <c r="A28" s="12"/>
      <c r="B28" s="44">
        <v>538</v>
      </c>
      <c r="C28" s="20" t="s">
        <v>41</v>
      </c>
      <c r="D28" s="46">
        <v>0</v>
      </c>
      <c r="E28" s="46">
        <v>18002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18002</v>
      </c>
      <c r="O28" s="47">
        <f t="shared" si="1"/>
        <v>2.8788920695335115E-2</v>
      </c>
      <c r="P28" s="9"/>
    </row>
    <row r="29" spans="1:16">
      <c r="A29" s="12"/>
      <c r="B29" s="44">
        <v>539</v>
      </c>
      <c r="C29" s="20" t="s">
        <v>42</v>
      </c>
      <c r="D29" s="46">
        <v>0</v>
      </c>
      <c r="E29" s="46">
        <v>553008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553008</v>
      </c>
      <c r="O29" s="47">
        <f t="shared" si="1"/>
        <v>0.884374150421391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SUM(D31:D33)</f>
        <v>1380139</v>
      </c>
      <c r="E30" s="31">
        <f t="shared" si="7"/>
        <v>26464829</v>
      </c>
      <c r="F30" s="31">
        <f t="shared" si="7"/>
        <v>0</v>
      </c>
      <c r="G30" s="31">
        <f t="shared" si="7"/>
        <v>44358752</v>
      </c>
      <c r="H30" s="31">
        <f t="shared" si="7"/>
        <v>0</v>
      </c>
      <c r="I30" s="31">
        <f t="shared" si="7"/>
        <v>171799470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0" si="8">SUM(D30:M30)</f>
        <v>244003190</v>
      </c>
      <c r="O30" s="43">
        <f t="shared" si="1"/>
        <v>390.21155906670293</v>
      </c>
      <c r="P30" s="10"/>
    </row>
    <row r="31" spans="1:16">
      <c r="A31" s="12"/>
      <c r="B31" s="44">
        <v>541</v>
      </c>
      <c r="C31" s="20" t="s">
        <v>44</v>
      </c>
      <c r="D31" s="46">
        <v>1380139</v>
      </c>
      <c r="E31" s="46">
        <v>26464829</v>
      </c>
      <c r="F31" s="46">
        <v>0</v>
      </c>
      <c r="G31" s="46">
        <v>44358752</v>
      </c>
      <c r="H31" s="46">
        <v>0</v>
      </c>
      <c r="I31" s="46">
        <v>24340810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96544530</v>
      </c>
      <c r="O31" s="47">
        <f t="shared" si="1"/>
        <v>154.3946682445507</v>
      </c>
      <c r="P31" s="9"/>
    </row>
    <row r="32" spans="1:16">
      <c r="A32" s="12"/>
      <c r="B32" s="44">
        <v>542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117946967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117946967</v>
      </c>
      <c r="O32" s="47">
        <f t="shared" si="1"/>
        <v>188.6215908909181</v>
      </c>
      <c r="P32" s="9"/>
    </row>
    <row r="33" spans="1:16">
      <c r="A33" s="12"/>
      <c r="B33" s="44">
        <v>544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29511693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29511693</v>
      </c>
      <c r="O33" s="47">
        <f t="shared" si="1"/>
        <v>47.195299931234111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14871332</v>
      </c>
      <c r="E34" s="31">
        <f t="shared" si="9"/>
        <v>17474832</v>
      </c>
      <c r="F34" s="31">
        <f t="shared" si="9"/>
        <v>0</v>
      </c>
      <c r="G34" s="31">
        <f t="shared" si="9"/>
        <v>631324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32977488</v>
      </c>
      <c r="O34" s="43">
        <f t="shared" si="1"/>
        <v>52.737822839871427</v>
      </c>
      <c r="P34" s="10"/>
    </row>
    <row r="35" spans="1:16">
      <c r="A35" s="13"/>
      <c r="B35" s="45">
        <v>552</v>
      </c>
      <c r="C35" s="21" t="s">
        <v>48</v>
      </c>
      <c r="D35" s="46">
        <v>2870904</v>
      </c>
      <c r="E35" s="46">
        <v>12984279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15855183</v>
      </c>
      <c r="O35" s="47">
        <f t="shared" si="1"/>
        <v>25.355716364683119</v>
      </c>
      <c r="P35" s="9"/>
    </row>
    <row r="36" spans="1:16">
      <c r="A36" s="13"/>
      <c r="B36" s="45">
        <v>553</v>
      </c>
      <c r="C36" s="21" t="s">
        <v>49</v>
      </c>
      <c r="D36" s="46">
        <v>162867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162867</v>
      </c>
      <c r="O36" s="47">
        <f t="shared" si="1"/>
        <v>0.26045801282563846</v>
      </c>
      <c r="P36" s="9"/>
    </row>
    <row r="37" spans="1:16">
      <c r="A37" s="13"/>
      <c r="B37" s="45">
        <v>554</v>
      </c>
      <c r="C37" s="21" t="s">
        <v>50</v>
      </c>
      <c r="D37" s="46">
        <v>10916826</v>
      </c>
      <c r="E37" s="46">
        <v>4490553</v>
      </c>
      <c r="F37" s="46">
        <v>0</v>
      </c>
      <c r="G37" s="46">
        <v>631324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16038703</v>
      </c>
      <c r="O37" s="47">
        <f t="shared" ref="O37:O68" si="10">(N37/O$86)</f>
        <v>25.649202795413476</v>
      </c>
      <c r="P37" s="9"/>
    </row>
    <row r="38" spans="1:16">
      <c r="A38" s="13"/>
      <c r="B38" s="45">
        <v>559</v>
      </c>
      <c r="C38" s="21" t="s">
        <v>51</v>
      </c>
      <c r="D38" s="46">
        <v>920735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920735</v>
      </c>
      <c r="O38" s="47">
        <f t="shared" si="10"/>
        <v>1.4724456669491932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SUM(D40:D43)</f>
        <v>19377083</v>
      </c>
      <c r="E39" s="31">
        <f t="shared" si="11"/>
        <v>6725987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26103070</v>
      </c>
      <c r="O39" s="43">
        <f t="shared" si="10"/>
        <v>41.744206873390802</v>
      </c>
      <c r="P39" s="10"/>
    </row>
    <row r="40" spans="1:16">
      <c r="A40" s="12"/>
      <c r="B40" s="44">
        <v>561</v>
      </c>
      <c r="C40" s="20" t="s">
        <v>53</v>
      </c>
      <c r="D40" s="46">
        <v>10997135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10997135</v>
      </c>
      <c r="O40" s="47">
        <f t="shared" si="10"/>
        <v>17.586693000271865</v>
      </c>
      <c r="P40" s="9"/>
    </row>
    <row r="41" spans="1:16">
      <c r="A41" s="12"/>
      <c r="B41" s="44">
        <v>562</v>
      </c>
      <c r="C41" s="20" t="s">
        <v>54</v>
      </c>
      <c r="D41" s="46">
        <v>2396535</v>
      </c>
      <c r="E41" s="46">
        <v>4107273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12">SUM(D41:M41)</f>
        <v>6503808</v>
      </c>
      <c r="O41" s="47">
        <f t="shared" si="10"/>
        <v>10.400933936767363</v>
      </c>
      <c r="P41" s="9"/>
    </row>
    <row r="42" spans="1:16">
      <c r="A42" s="12"/>
      <c r="B42" s="44">
        <v>564</v>
      </c>
      <c r="C42" s="20" t="s">
        <v>55</v>
      </c>
      <c r="D42" s="46">
        <v>1698015</v>
      </c>
      <c r="E42" s="46">
        <v>2529430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4227445</v>
      </c>
      <c r="O42" s="47">
        <f t="shared" si="10"/>
        <v>6.7605587628536243</v>
      </c>
      <c r="P42" s="9"/>
    </row>
    <row r="43" spans="1:16">
      <c r="A43" s="12"/>
      <c r="B43" s="44">
        <v>569</v>
      </c>
      <c r="C43" s="20" t="s">
        <v>56</v>
      </c>
      <c r="D43" s="46">
        <v>4285398</v>
      </c>
      <c r="E43" s="46">
        <v>89284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4374682</v>
      </c>
      <c r="O43" s="47">
        <f t="shared" si="10"/>
        <v>6.9960211734979447</v>
      </c>
      <c r="P43" s="9"/>
    </row>
    <row r="44" spans="1:16" ht="15.75">
      <c r="A44" s="28" t="s">
        <v>57</v>
      </c>
      <c r="B44" s="29"/>
      <c r="C44" s="30"/>
      <c r="D44" s="31">
        <f t="shared" ref="D44:M44" si="13">SUM(D45:D47)</f>
        <v>13261703</v>
      </c>
      <c r="E44" s="31">
        <f t="shared" si="13"/>
        <v>35725191</v>
      </c>
      <c r="F44" s="31">
        <f t="shared" si="13"/>
        <v>508432</v>
      </c>
      <c r="G44" s="31">
        <f t="shared" si="13"/>
        <v>49628036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99123362</v>
      </c>
      <c r="O44" s="43">
        <f t="shared" si="10"/>
        <v>158.51875389806656</v>
      </c>
      <c r="P44" s="9"/>
    </row>
    <row r="45" spans="1:16">
      <c r="A45" s="12"/>
      <c r="B45" s="44">
        <v>571</v>
      </c>
      <c r="C45" s="20" t="s">
        <v>58</v>
      </c>
      <c r="D45" s="46">
        <v>0</v>
      </c>
      <c r="E45" s="46">
        <v>23652287</v>
      </c>
      <c r="F45" s="46">
        <v>0</v>
      </c>
      <c r="G45" s="46">
        <v>682795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24335082</v>
      </c>
      <c r="O45" s="47">
        <f t="shared" si="10"/>
        <v>38.91682845308727</v>
      </c>
      <c r="P45" s="9"/>
    </row>
    <row r="46" spans="1:16">
      <c r="A46" s="12"/>
      <c r="B46" s="44">
        <v>572</v>
      </c>
      <c r="C46" s="20" t="s">
        <v>59</v>
      </c>
      <c r="D46" s="46">
        <v>11235882</v>
      </c>
      <c r="E46" s="46">
        <v>12072904</v>
      </c>
      <c r="F46" s="46">
        <v>508432</v>
      </c>
      <c r="G46" s="46">
        <v>48945241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72762459</v>
      </c>
      <c r="O46" s="47">
        <f t="shared" si="10"/>
        <v>116.36221873950521</v>
      </c>
      <c r="P46" s="9"/>
    </row>
    <row r="47" spans="1:16">
      <c r="A47" s="12"/>
      <c r="B47" s="44">
        <v>579</v>
      </c>
      <c r="C47" s="20" t="s">
        <v>60</v>
      </c>
      <c r="D47" s="46">
        <v>2025821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2025821</v>
      </c>
      <c r="O47" s="47">
        <f t="shared" si="10"/>
        <v>3.2397067054740849</v>
      </c>
      <c r="P47" s="9"/>
    </row>
    <row r="48" spans="1:16" ht="15.75">
      <c r="A48" s="28" t="s">
        <v>95</v>
      </c>
      <c r="B48" s="29"/>
      <c r="C48" s="30"/>
      <c r="D48" s="31">
        <f t="shared" ref="D48:M48" si="14">SUM(D49:D52)</f>
        <v>50771139</v>
      </c>
      <c r="E48" s="31">
        <f t="shared" si="14"/>
        <v>140267774</v>
      </c>
      <c r="F48" s="31">
        <f t="shared" si="14"/>
        <v>15924129</v>
      </c>
      <c r="G48" s="31">
        <f t="shared" si="14"/>
        <v>131335402</v>
      </c>
      <c r="H48" s="31">
        <f t="shared" si="14"/>
        <v>0</v>
      </c>
      <c r="I48" s="31">
        <f t="shared" si="14"/>
        <v>298818317</v>
      </c>
      <c r="J48" s="31">
        <f t="shared" si="14"/>
        <v>16000000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653116761</v>
      </c>
      <c r="O48" s="43">
        <f t="shared" si="10"/>
        <v>1044.468761094497</v>
      </c>
      <c r="P48" s="9"/>
    </row>
    <row r="49" spans="1:16">
      <c r="A49" s="12"/>
      <c r="B49" s="44">
        <v>581</v>
      </c>
      <c r="C49" s="20" t="s">
        <v>61</v>
      </c>
      <c r="D49" s="46">
        <v>50771139</v>
      </c>
      <c r="E49" s="46">
        <v>140180344</v>
      </c>
      <c r="F49" s="46">
        <v>8354356</v>
      </c>
      <c r="G49" s="46">
        <v>131335402</v>
      </c>
      <c r="H49" s="46">
        <v>0</v>
      </c>
      <c r="I49" s="46">
        <v>13477977</v>
      </c>
      <c r="J49" s="46">
        <v>16000000</v>
      </c>
      <c r="K49" s="46">
        <v>0</v>
      </c>
      <c r="L49" s="46">
        <v>0</v>
      </c>
      <c r="M49" s="46">
        <v>0</v>
      </c>
      <c r="N49" s="46">
        <f>SUM(D49:M49)</f>
        <v>360119218</v>
      </c>
      <c r="O49" s="47">
        <f t="shared" si="10"/>
        <v>575.90509987046426</v>
      </c>
      <c r="P49" s="9"/>
    </row>
    <row r="50" spans="1:16">
      <c r="A50" s="12"/>
      <c r="B50" s="44">
        <v>585</v>
      </c>
      <c r="C50" s="20" t="s">
        <v>101</v>
      </c>
      <c r="D50" s="46">
        <v>0</v>
      </c>
      <c r="E50" s="46">
        <v>0</v>
      </c>
      <c r="F50" s="46">
        <v>7569773</v>
      </c>
      <c r="G50" s="46">
        <v>0</v>
      </c>
      <c r="H50" s="46">
        <v>0</v>
      </c>
      <c r="I50" s="46">
        <v>251711754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8" si="15">SUM(D50:M50)</f>
        <v>259281527</v>
      </c>
      <c r="O50" s="47">
        <f t="shared" si="10"/>
        <v>414.64477938942287</v>
      </c>
      <c r="P50" s="9"/>
    </row>
    <row r="51" spans="1:16">
      <c r="A51" s="12"/>
      <c r="B51" s="44">
        <v>587</v>
      </c>
      <c r="C51" s="20" t="s">
        <v>62</v>
      </c>
      <c r="D51" s="46">
        <v>0</v>
      </c>
      <c r="E51" s="46">
        <v>87430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87430</v>
      </c>
      <c r="O51" s="47">
        <f t="shared" si="10"/>
        <v>0.13981864994962498</v>
      </c>
      <c r="P51" s="9"/>
    </row>
    <row r="52" spans="1:16">
      <c r="A52" s="12"/>
      <c r="B52" s="44">
        <v>591</v>
      </c>
      <c r="C52" s="20" t="s">
        <v>63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33628586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33628586</v>
      </c>
      <c r="O52" s="47">
        <f t="shared" si="10"/>
        <v>53.779063184660409</v>
      </c>
      <c r="P52" s="9"/>
    </row>
    <row r="53" spans="1:16" ht="15.75">
      <c r="A53" s="28" t="s">
        <v>64</v>
      </c>
      <c r="B53" s="29"/>
      <c r="C53" s="30"/>
      <c r="D53" s="31">
        <f t="shared" ref="D53:M53" si="16">SUM(D54:D83)</f>
        <v>16496749</v>
      </c>
      <c r="E53" s="31">
        <f t="shared" si="16"/>
        <v>25189968</v>
      </c>
      <c r="F53" s="31">
        <f t="shared" si="16"/>
        <v>2787103</v>
      </c>
      <c r="G53" s="31">
        <f t="shared" si="16"/>
        <v>52168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44525988</v>
      </c>
      <c r="O53" s="43">
        <f t="shared" si="10"/>
        <v>71.206262493803067</v>
      </c>
      <c r="P53" s="9"/>
    </row>
    <row r="54" spans="1:16">
      <c r="A54" s="12"/>
      <c r="B54" s="44">
        <v>601</v>
      </c>
      <c r="C54" s="20" t="s">
        <v>65</v>
      </c>
      <c r="D54" s="46">
        <v>0</v>
      </c>
      <c r="E54" s="46">
        <v>1542228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1542228</v>
      </c>
      <c r="O54" s="47">
        <f t="shared" si="10"/>
        <v>2.466341494618669</v>
      </c>
      <c r="P54" s="9"/>
    </row>
    <row r="55" spans="1:16">
      <c r="A55" s="12"/>
      <c r="B55" s="44">
        <v>602</v>
      </c>
      <c r="C55" s="20" t="s">
        <v>66</v>
      </c>
      <c r="D55" s="46">
        <v>448637</v>
      </c>
      <c r="E55" s="46">
        <v>184055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632692</v>
      </c>
      <c r="O55" s="47">
        <f t="shared" si="10"/>
        <v>1.0118053445491035</v>
      </c>
      <c r="P55" s="9"/>
    </row>
    <row r="56" spans="1:16">
      <c r="A56" s="12"/>
      <c r="B56" s="44">
        <v>603</v>
      </c>
      <c r="C56" s="20" t="s">
        <v>67</v>
      </c>
      <c r="D56" s="46">
        <v>395831</v>
      </c>
      <c r="E56" s="46">
        <v>119200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515031</v>
      </c>
      <c r="O56" s="47">
        <f t="shared" si="10"/>
        <v>0.82364107402728248</v>
      </c>
      <c r="P56" s="9"/>
    </row>
    <row r="57" spans="1:16">
      <c r="A57" s="12"/>
      <c r="B57" s="44">
        <v>605</v>
      </c>
      <c r="C57" s="20" t="s">
        <v>68</v>
      </c>
      <c r="D57" s="46">
        <v>1693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1693</v>
      </c>
      <c r="O57" s="47">
        <f t="shared" si="10"/>
        <v>2.707457101277766E-3</v>
      </c>
      <c r="P57" s="9"/>
    </row>
    <row r="58" spans="1:16">
      <c r="A58" s="12"/>
      <c r="B58" s="44">
        <v>608</v>
      </c>
      <c r="C58" s="20" t="s">
        <v>69</v>
      </c>
      <c r="D58" s="46">
        <v>0</v>
      </c>
      <c r="E58" s="46">
        <v>214737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214737</v>
      </c>
      <c r="O58" s="47">
        <f t="shared" si="10"/>
        <v>0.34340886920087638</v>
      </c>
      <c r="P58" s="9"/>
    </row>
    <row r="59" spans="1:16">
      <c r="A59" s="12"/>
      <c r="B59" s="44">
        <v>614</v>
      </c>
      <c r="C59" s="20" t="s">
        <v>71</v>
      </c>
      <c r="D59" s="46">
        <v>0</v>
      </c>
      <c r="E59" s="46">
        <v>1298907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6" si="17">SUM(D59:M59)</f>
        <v>1298907</v>
      </c>
      <c r="O59" s="47">
        <f t="shared" si="10"/>
        <v>2.0772208984343767</v>
      </c>
      <c r="P59" s="9"/>
    </row>
    <row r="60" spans="1:16">
      <c r="A60" s="12"/>
      <c r="B60" s="44">
        <v>623</v>
      </c>
      <c r="C60" s="20" t="s">
        <v>73</v>
      </c>
      <c r="D60" s="46">
        <v>0</v>
      </c>
      <c r="E60" s="46">
        <v>2155901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2155901</v>
      </c>
      <c r="O60" s="47">
        <f t="shared" si="10"/>
        <v>3.447731525163519</v>
      </c>
      <c r="P60" s="9"/>
    </row>
    <row r="61" spans="1:16">
      <c r="A61" s="12"/>
      <c r="B61" s="44">
        <v>629</v>
      </c>
      <c r="C61" s="20" t="s">
        <v>75</v>
      </c>
      <c r="D61" s="46">
        <v>0</v>
      </c>
      <c r="E61" s="46">
        <v>115232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115232</v>
      </c>
      <c r="O61" s="47">
        <f t="shared" si="10"/>
        <v>0.18427979722057861</v>
      </c>
      <c r="P61" s="9"/>
    </row>
    <row r="62" spans="1:16">
      <c r="A62" s="12"/>
      <c r="B62" s="44">
        <v>634</v>
      </c>
      <c r="C62" s="20" t="s">
        <v>74</v>
      </c>
      <c r="D62" s="46">
        <v>0</v>
      </c>
      <c r="E62" s="46">
        <v>2617548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2617548</v>
      </c>
      <c r="O62" s="47">
        <f t="shared" si="10"/>
        <v>4.1860005437303096</v>
      </c>
      <c r="P62" s="9"/>
    </row>
    <row r="63" spans="1:16">
      <c r="A63" s="12"/>
      <c r="B63" s="44">
        <v>654</v>
      </c>
      <c r="C63" s="20" t="s">
        <v>76</v>
      </c>
      <c r="D63" s="46">
        <v>0</v>
      </c>
      <c r="E63" s="46">
        <v>323282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323282</v>
      </c>
      <c r="O63" s="47">
        <f t="shared" si="10"/>
        <v>0.51699477059378551</v>
      </c>
      <c r="P63" s="9"/>
    </row>
    <row r="64" spans="1:16">
      <c r="A64" s="12"/>
      <c r="B64" s="44">
        <v>662</v>
      </c>
      <c r="C64" s="20" t="s">
        <v>77</v>
      </c>
      <c r="D64" s="46">
        <v>0</v>
      </c>
      <c r="E64" s="46">
        <v>128013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128013</v>
      </c>
      <c r="O64" s="47">
        <f t="shared" si="10"/>
        <v>0.20471925924741327</v>
      </c>
      <c r="P64" s="9"/>
    </row>
    <row r="65" spans="1:16">
      <c r="A65" s="12"/>
      <c r="B65" s="44">
        <v>663</v>
      </c>
      <c r="C65" s="20" t="s">
        <v>78</v>
      </c>
      <c r="D65" s="46">
        <v>0</v>
      </c>
      <c r="E65" s="46">
        <v>752122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752122</v>
      </c>
      <c r="O65" s="47">
        <f t="shared" si="10"/>
        <v>1.2027986118885032</v>
      </c>
      <c r="P65" s="9"/>
    </row>
    <row r="66" spans="1:16">
      <c r="A66" s="12"/>
      <c r="B66" s="44">
        <v>664</v>
      </c>
      <c r="C66" s="20" t="s">
        <v>79</v>
      </c>
      <c r="D66" s="46">
        <v>0</v>
      </c>
      <c r="E66" s="46">
        <v>371851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371851</v>
      </c>
      <c r="O66" s="47">
        <f t="shared" si="10"/>
        <v>0.59466664534390945</v>
      </c>
      <c r="P66" s="9"/>
    </row>
    <row r="67" spans="1:16">
      <c r="A67" s="12"/>
      <c r="B67" s="44">
        <v>674</v>
      </c>
      <c r="C67" s="20" t="s">
        <v>80</v>
      </c>
      <c r="D67" s="46">
        <v>0</v>
      </c>
      <c r="E67" s="46">
        <v>685893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685893</v>
      </c>
      <c r="O67" s="47">
        <f t="shared" si="10"/>
        <v>1.0968847451663974</v>
      </c>
      <c r="P67" s="9"/>
    </row>
    <row r="68" spans="1:16">
      <c r="A68" s="12"/>
      <c r="B68" s="44">
        <v>682</v>
      </c>
      <c r="C68" s="20" t="s">
        <v>81</v>
      </c>
      <c r="D68" s="46">
        <v>0</v>
      </c>
      <c r="E68" s="46">
        <v>195972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195972</v>
      </c>
      <c r="O68" s="47">
        <f t="shared" si="10"/>
        <v>0.31339975372215378</v>
      </c>
      <c r="P68" s="9"/>
    </row>
    <row r="69" spans="1:16">
      <c r="A69" s="12"/>
      <c r="B69" s="44">
        <v>685</v>
      </c>
      <c r="C69" s="20" t="s">
        <v>82</v>
      </c>
      <c r="D69" s="46">
        <v>2001</v>
      </c>
      <c r="E69" s="46">
        <v>62037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64038</v>
      </c>
      <c r="O69" s="47">
        <f t="shared" ref="O69:O84" si="18">(N69/O$86)</f>
        <v>0.1024100046376997</v>
      </c>
      <c r="P69" s="9"/>
    </row>
    <row r="70" spans="1:16">
      <c r="A70" s="12"/>
      <c r="B70" s="44">
        <v>689</v>
      </c>
      <c r="C70" s="20" t="s">
        <v>83</v>
      </c>
      <c r="D70" s="46">
        <v>0</v>
      </c>
      <c r="E70" s="46">
        <v>3293488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3293488</v>
      </c>
      <c r="O70" s="47">
        <f t="shared" si="18"/>
        <v>5.2669683836816938</v>
      </c>
      <c r="P70" s="9"/>
    </row>
    <row r="71" spans="1:16">
      <c r="A71" s="12"/>
      <c r="B71" s="44">
        <v>694</v>
      </c>
      <c r="C71" s="20" t="s">
        <v>84</v>
      </c>
      <c r="D71" s="46">
        <v>0</v>
      </c>
      <c r="E71" s="46">
        <v>420686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420686</v>
      </c>
      <c r="O71" s="47">
        <f t="shared" si="18"/>
        <v>0.67276390910108586</v>
      </c>
      <c r="P71" s="9"/>
    </row>
    <row r="72" spans="1:16">
      <c r="A72" s="12"/>
      <c r="B72" s="44">
        <v>704</v>
      </c>
      <c r="C72" s="20" t="s">
        <v>85</v>
      </c>
      <c r="D72" s="46">
        <v>0</v>
      </c>
      <c r="E72" s="46">
        <v>253740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253740</v>
      </c>
      <c r="O72" s="47">
        <f t="shared" si="18"/>
        <v>0.40578273176504454</v>
      </c>
      <c r="P72" s="9"/>
    </row>
    <row r="73" spans="1:16">
      <c r="A73" s="12"/>
      <c r="B73" s="44">
        <v>711</v>
      </c>
      <c r="C73" s="20" t="s">
        <v>86</v>
      </c>
      <c r="D73" s="46">
        <v>8506578</v>
      </c>
      <c r="E73" s="46">
        <v>1203163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9709741</v>
      </c>
      <c r="O73" s="47">
        <f t="shared" si="18"/>
        <v>15.527883769650254</v>
      </c>
      <c r="P73" s="9"/>
    </row>
    <row r="74" spans="1:16">
      <c r="A74" s="12"/>
      <c r="B74" s="44">
        <v>712</v>
      </c>
      <c r="C74" s="20" t="s">
        <v>87</v>
      </c>
      <c r="D74" s="46">
        <v>5691431</v>
      </c>
      <c r="E74" s="46">
        <v>88552</v>
      </c>
      <c r="F74" s="46">
        <v>2787103</v>
      </c>
      <c r="G74" s="46">
        <v>52168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8619254</v>
      </c>
      <c r="O74" s="47">
        <f t="shared" si="18"/>
        <v>13.783969551102652</v>
      </c>
      <c r="P74" s="9"/>
    </row>
    <row r="75" spans="1:16">
      <c r="A75" s="12"/>
      <c r="B75" s="44">
        <v>713</v>
      </c>
      <c r="C75" s="20" t="s">
        <v>88</v>
      </c>
      <c r="D75" s="46">
        <v>945850</v>
      </c>
      <c r="E75" s="46">
        <v>1575336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2521186</v>
      </c>
      <c r="O75" s="47">
        <f t="shared" si="18"/>
        <v>4.0318977787017642</v>
      </c>
      <c r="P75" s="9"/>
    </row>
    <row r="76" spans="1:16">
      <c r="A76" s="12"/>
      <c r="B76" s="44">
        <v>714</v>
      </c>
      <c r="C76" s="20" t="s">
        <v>89</v>
      </c>
      <c r="D76" s="46">
        <v>0</v>
      </c>
      <c r="E76" s="46">
        <v>232482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232482</v>
      </c>
      <c r="O76" s="47">
        <f t="shared" si="18"/>
        <v>0.37178679375029983</v>
      </c>
      <c r="P76" s="9"/>
    </row>
    <row r="77" spans="1:16">
      <c r="A77" s="12"/>
      <c r="B77" s="44">
        <v>715</v>
      </c>
      <c r="C77" s="20" t="s">
        <v>90</v>
      </c>
      <c r="D77" s="46">
        <v>0</v>
      </c>
      <c r="E77" s="46">
        <v>507249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ref="N77:N83" si="19">SUM(D77:M77)</f>
        <v>507249</v>
      </c>
      <c r="O77" s="47">
        <f t="shared" si="18"/>
        <v>0.81119604676080659</v>
      </c>
      <c r="P77" s="9"/>
    </row>
    <row r="78" spans="1:16">
      <c r="A78" s="12"/>
      <c r="B78" s="44">
        <v>716</v>
      </c>
      <c r="C78" s="20" t="s">
        <v>91</v>
      </c>
      <c r="D78" s="46">
        <v>0</v>
      </c>
      <c r="E78" s="46">
        <v>546052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546052</v>
      </c>
      <c r="O78" s="47">
        <f t="shared" si="18"/>
        <v>0.87325006796628868</v>
      </c>
      <c r="P78" s="9"/>
    </row>
    <row r="79" spans="1:16">
      <c r="A79" s="12"/>
      <c r="B79" s="44">
        <v>719</v>
      </c>
      <c r="C79" s="20" t="s">
        <v>92</v>
      </c>
      <c r="D79" s="46">
        <v>248280</v>
      </c>
      <c r="E79" s="46">
        <v>155314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403594</v>
      </c>
      <c r="O79" s="47">
        <f t="shared" si="18"/>
        <v>0.64543026658777247</v>
      </c>
      <c r="P79" s="9"/>
    </row>
    <row r="80" spans="1:16">
      <c r="A80" s="12"/>
      <c r="B80" s="44">
        <v>724</v>
      </c>
      <c r="C80" s="20" t="s">
        <v>93</v>
      </c>
      <c r="D80" s="46">
        <v>256448</v>
      </c>
      <c r="E80" s="46">
        <v>1081388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1337836</v>
      </c>
      <c r="O80" s="47">
        <f t="shared" si="18"/>
        <v>2.1394764196958307</v>
      </c>
      <c r="P80" s="9"/>
    </row>
    <row r="81" spans="1:119">
      <c r="A81" s="12"/>
      <c r="B81" s="44">
        <v>733</v>
      </c>
      <c r="C81" s="20" t="s">
        <v>94</v>
      </c>
      <c r="D81" s="46">
        <v>0</v>
      </c>
      <c r="E81" s="46">
        <v>1813033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1813033</v>
      </c>
      <c r="O81" s="47">
        <f t="shared" si="18"/>
        <v>2.8994146903136047</v>
      </c>
      <c r="P81" s="9"/>
    </row>
    <row r="82" spans="1:119">
      <c r="A82" s="12"/>
      <c r="B82" s="44">
        <v>744</v>
      </c>
      <c r="C82" s="20" t="s">
        <v>96</v>
      </c>
      <c r="D82" s="46">
        <v>0</v>
      </c>
      <c r="E82" s="46">
        <v>760194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760194</v>
      </c>
      <c r="O82" s="47">
        <f t="shared" si="18"/>
        <v>1.2157074091250739</v>
      </c>
      <c r="P82" s="9"/>
    </row>
    <row r="83" spans="1:119" ht="15.75" thickBot="1">
      <c r="A83" s="12"/>
      <c r="B83" s="44">
        <v>764</v>
      </c>
      <c r="C83" s="20" t="s">
        <v>97</v>
      </c>
      <c r="D83" s="46">
        <v>0</v>
      </c>
      <c r="E83" s="46">
        <v>2492313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2492313</v>
      </c>
      <c r="O83" s="47">
        <f t="shared" si="18"/>
        <v>3.9857238809550464</v>
      </c>
      <c r="P83" s="9"/>
    </row>
    <row r="84" spans="1:119" ht="16.5" thickBot="1">
      <c r="A84" s="14" t="s">
        <v>10</v>
      </c>
      <c r="B84" s="23"/>
      <c r="C84" s="22"/>
      <c r="D84" s="15">
        <f t="shared" ref="D84:M84" si="20">SUM(D5,D14,D23,D30,D34,D39,D44,D48,D53)</f>
        <v>399750921</v>
      </c>
      <c r="E84" s="15">
        <f t="shared" si="20"/>
        <v>296558247</v>
      </c>
      <c r="F84" s="15">
        <f t="shared" si="20"/>
        <v>54870461</v>
      </c>
      <c r="G84" s="15">
        <f t="shared" si="20"/>
        <v>246161220</v>
      </c>
      <c r="H84" s="15">
        <f t="shared" si="20"/>
        <v>0</v>
      </c>
      <c r="I84" s="15">
        <f t="shared" si="20"/>
        <v>667870042</v>
      </c>
      <c r="J84" s="15">
        <f t="shared" si="20"/>
        <v>132762770</v>
      </c>
      <c r="K84" s="15">
        <f t="shared" si="20"/>
        <v>0</v>
      </c>
      <c r="L84" s="15">
        <f t="shared" si="20"/>
        <v>0</v>
      </c>
      <c r="M84" s="15">
        <f t="shared" si="20"/>
        <v>0</v>
      </c>
      <c r="N84" s="15">
        <f>SUM(D84:M84)</f>
        <v>1797973661</v>
      </c>
      <c r="O84" s="37">
        <f t="shared" si="18"/>
        <v>2875.3316930802321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48" t="s">
        <v>104</v>
      </c>
      <c r="M86" s="48"/>
      <c r="N86" s="48"/>
      <c r="O86" s="41">
        <v>625310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thickBot="1">
      <c r="A88" s="52" t="s">
        <v>105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90884606</v>
      </c>
      <c r="E5" s="26">
        <f t="shared" si="0"/>
        <v>22024568</v>
      </c>
      <c r="F5" s="26">
        <f t="shared" si="0"/>
        <v>27362514</v>
      </c>
      <c r="G5" s="26">
        <f t="shared" si="0"/>
        <v>38030843</v>
      </c>
      <c r="H5" s="26">
        <f t="shared" si="0"/>
        <v>0</v>
      </c>
      <c r="I5" s="26">
        <f t="shared" si="0"/>
        <v>0</v>
      </c>
      <c r="J5" s="26">
        <f t="shared" si="0"/>
        <v>86596223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264898754</v>
      </c>
      <c r="O5" s="32">
        <f t="shared" ref="O5:O36" si="1">(N5/O$86)</f>
        <v>428.11643076246781</v>
      </c>
      <c r="P5" s="6"/>
    </row>
    <row r="6" spans="1:133">
      <c r="A6" s="12"/>
      <c r="B6" s="44">
        <v>511</v>
      </c>
      <c r="C6" s="20" t="s">
        <v>20</v>
      </c>
      <c r="D6" s="46">
        <v>1132339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1132339</v>
      </c>
      <c r="O6" s="47">
        <f t="shared" si="1"/>
        <v>1.8300309977794083</v>
      </c>
      <c r="P6" s="9"/>
    </row>
    <row r="7" spans="1:133">
      <c r="A7" s="12"/>
      <c r="B7" s="44">
        <v>512</v>
      </c>
      <c r="C7" s="20" t="s">
        <v>21</v>
      </c>
      <c r="D7" s="46">
        <v>9336538</v>
      </c>
      <c r="E7" s="46">
        <v>5172392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14508930</v>
      </c>
      <c r="O7" s="47">
        <f t="shared" si="1"/>
        <v>23.448624170510413</v>
      </c>
      <c r="P7" s="9"/>
    </row>
    <row r="8" spans="1:133">
      <c r="A8" s="12"/>
      <c r="B8" s="44">
        <v>513</v>
      </c>
      <c r="C8" s="20" t="s">
        <v>22</v>
      </c>
      <c r="D8" s="46">
        <v>47062684</v>
      </c>
      <c r="E8" s="46">
        <v>5650290</v>
      </c>
      <c r="F8" s="46">
        <v>1542</v>
      </c>
      <c r="G8" s="46">
        <v>937907</v>
      </c>
      <c r="H8" s="46">
        <v>0</v>
      </c>
      <c r="I8" s="46">
        <v>0</v>
      </c>
      <c r="J8" s="46">
        <v>67872416</v>
      </c>
      <c r="K8" s="46">
        <v>0</v>
      </c>
      <c r="L8" s="46">
        <v>0</v>
      </c>
      <c r="M8" s="46">
        <v>0</v>
      </c>
      <c r="N8" s="46">
        <f t="shared" si="2"/>
        <v>121524839</v>
      </c>
      <c r="O8" s="47">
        <f t="shared" si="1"/>
        <v>196.40251052922486</v>
      </c>
      <c r="P8" s="9"/>
    </row>
    <row r="9" spans="1:133">
      <c r="A9" s="12"/>
      <c r="B9" s="44">
        <v>514</v>
      </c>
      <c r="C9" s="20" t="s">
        <v>23</v>
      </c>
      <c r="D9" s="46">
        <v>3391163</v>
      </c>
      <c r="E9" s="46">
        <v>961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3392124</v>
      </c>
      <c r="O9" s="47">
        <f t="shared" si="1"/>
        <v>5.4821851656716563</v>
      </c>
      <c r="P9" s="9"/>
    </row>
    <row r="10" spans="1:133">
      <c r="A10" s="12"/>
      <c r="B10" s="44">
        <v>515</v>
      </c>
      <c r="C10" s="20" t="s">
        <v>24</v>
      </c>
      <c r="D10" s="46">
        <v>166294</v>
      </c>
      <c r="E10" s="46">
        <v>5748131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5914425</v>
      </c>
      <c r="O10" s="47">
        <f t="shared" si="1"/>
        <v>9.5586048736654625</v>
      </c>
      <c r="P10" s="9"/>
    </row>
    <row r="11" spans="1:133">
      <c r="A11" s="12"/>
      <c r="B11" s="44">
        <v>516</v>
      </c>
      <c r="C11" s="20" t="s">
        <v>25</v>
      </c>
      <c r="D11" s="46">
        <v>663646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7907398</v>
      </c>
      <c r="K11" s="46">
        <v>0</v>
      </c>
      <c r="L11" s="46">
        <v>0</v>
      </c>
      <c r="M11" s="46">
        <v>0</v>
      </c>
      <c r="N11" s="46">
        <f t="shared" si="2"/>
        <v>8571044</v>
      </c>
      <c r="O11" s="47">
        <f t="shared" si="1"/>
        <v>13.852102774285095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27357511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27357511</v>
      </c>
      <c r="O12" s="47">
        <f t="shared" si="1"/>
        <v>44.213873364859055</v>
      </c>
      <c r="P12" s="9"/>
    </row>
    <row r="13" spans="1:133">
      <c r="A13" s="12"/>
      <c r="B13" s="44">
        <v>519</v>
      </c>
      <c r="C13" s="20" t="s">
        <v>27</v>
      </c>
      <c r="D13" s="46">
        <v>29131942</v>
      </c>
      <c r="E13" s="46">
        <v>5452794</v>
      </c>
      <c r="F13" s="46">
        <v>3461</v>
      </c>
      <c r="G13" s="46">
        <v>37092936</v>
      </c>
      <c r="H13" s="46">
        <v>0</v>
      </c>
      <c r="I13" s="46">
        <v>0</v>
      </c>
      <c r="J13" s="46">
        <v>10816409</v>
      </c>
      <c r="K13" s="46">
        <v>0</v>
      </c>
      <c r="L13" s="46">
        <v>0</v>
      </c>
      <c r="M13" s="46">
        <v>0</v>
      </c>
      <c r="N13" s="46">
        <f t="shared" si="2"/>
        <v>82497542</v>
      </c>
      <c r="O13" s="47">
        <f t="shared" si="1"/>
        <v>133.32849888647183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193761436</v>
      </c>
      <c r="E14" s="31">
        <f t="shared" si="3"/>
        <v>23245008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29045840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246052284</v>
      </c>
      <c r="O14" s="43">
        <f t="shared" si="1"/>
        <v>397.65768625334141</v>
      </c>
      <c r="P14" s="10"/>
    </row>
    <row r="15" spans="1:133">
      <c r="A15" s="12"/>
      <c r="B15" s="44">
        <v>521</v>
      </c>
      <c r="C15" s="20" t="s">
        <v>29</v>
      </c>
      <c r="D15" s="46">
        <v>100879052</v>
      </c>
      <c r="E15" s="46">
        <v>7932883</v>
      </c>
      <c r="F15" s="46">
        <v>0</v>
      </c>
      <c r="G15" s="46">
        <v>0</v>
      </c>
      <c r="H15" s="46">
        <v>0</v>
      </c>
      <c r="I15" s="46">
        <v>0</v>
      </c>
      <c r="J15" s="46">
        <v>26972129</v>
      </c>
      <c r="K15" s="46">
        <v>0</v>
      </c>
      <c r="L15" s="46">
        <v>0</v>
      </c>
      <c r="M15" s="46">
        <v>0</v>
      </c>
      <c r="N15" s="46">
        <f>SUM(D15:M15)</f>
        <v>135784064</v>
      </c>
      <c r="O15" s="47">
        <f t="shared" si="1"/>
        <v>219.447573672251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960119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960119</v>
      </c>
      <c r="O16" s="47">
        <f t="shared" si="1"/>
        <v>1.5516974435720821</v>
      </c>
      <c r="P16" s="9"/>
    </row>
    <row r="17" spans="1:16">
      <c r="A17" s="12"/>
      <c r="B17" s="44">
        <v>523</v>
      </c>
      <c r="C17" s="20" t="s">
        <v>31</v>
      </c>
      <c r="D17" s="46">
        <v>51180199</v>
      </c>
      <c r="E17" s="46">
        <v>1979288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53159487</v>
      </c>
      <c r="O17" s="47">
        <f t="shared" si="1"/>
        <v>85.913767022112182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9048544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9048544</v>
      </c>
      <c r="O18" s="47">
        <f t="shared" si="1"/>
        <v>14.623814957155833</v>
      </c>
      <c r="P18" s="9"/>
    </row>
    <row r="19" spans="1:16">
      <c r="A19" s="12"/>
      <c r="B19" s="44">
        <v>525</v>
      </c>
      <c r="C19" s="20" t="s">
        <v>33</v>
      </c>
      <c r="D19" s="46">
        <v>948413</v>
      </c>
      <c r="E19" s="46">
        <v>1279881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2228294</v>
      </c>
      <c r="O19" s="47">
        <f t="shared" si="1"/>
        <v>3.6012599514508188</v>
      </c>
      <c r="P19" s="9"/>
    </row>
    <row r="20" spans="1:16">
      <c r="A20" s="12"/>
      <c r="B20" s="44">
        <v>526</v>
      </c>
      <c r="C20" s="20" t="s">
        <v>34</v>
      </c>
      <c r="D20" s="46">
        <v>34628821</v>
      </c>
      <c r="E20" s="46">
        <v>100000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34728821</v>
      </c>
      <c r="O20" s="47">
        <f t="shared" si="1"/>
        <v>56.127024633376109</v>
      </c>
      <c r="P20" s="9"/>
    </row>
    <row r="21" spans="1:16">
      <c r="A21" s="12"/>
      <c r="B21" s="44">
        <v>527</v>
      </c>
      <c r="C21" s="20" t="s">
        <v>35</v>
      </c>
      <c r="D21" s="46">
        <v>2505123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2505123</v>
      </c>
      <c r="O21" s="47">
        <f t="shared" si="1"/>
        <v>4.0486574632244805</v>
      </c>
      <c r="P21" s="9"/>
    </row>
    <row r="22" spans="1:16">
      <c r="A22" s="12"/>
      <c r="B22" s="44">
        <v>529</v>
      </c>
      <c r="C22" s="20" t="s">
        <v>36</v>
      </c>
      <c r="D22" s="46">
        <v>3619828</v>
      </c>
      <c r="E22" s="46">
        <v>1944293</v>
      </c>
      <c r="F22" s="46">
        <v>0</v>
      </c>
      <c r="G22" s="46">
        <v>0</v>
      </c>
      <c r="H22" s="46">
        <v>0</v>
      </c>
      <c r="I22" s="46">
        <v>0</v>
      </c>
      <c r="J22" s="46">
        <v>2073711</v>
      </c>
      <c r="K22" s="46">
        <v>0</v>
      </c>
      <c r="L22" s="46">
        <v>0</v>
      </c>
      <c r="M22" s="46">
        <v>0</v>
      </c>
      <c r="N22" s="46">
        <f t="shared" si="4"/>
        <v>7637832</v>
      </c>
      <c r="O22" s="47">
        <f t="shared" si="1"/>
        <v>12.343891110198884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6224091</v>
      </c>
      <c r="E23" s="31">
        <f t="shared" si="5"/>
        <v>4712657</v>
      </c>
      <c r="F23" s="31">
        <f t="shared" si="5"/>
        <v>0</v>
      </c>
      <c r="G23" s="31">
        <f t="shared" si="5"/>
        <v>3104603</v>
      </c>
      <c r="H23" s="31">
        <f t="shared" si="5"/>
        <v>0</v>
      </c>
      <c r="I23" s="31">
        <f t="shared" si="5"/>
        <v>177942627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191983978</v>
      </c>
      <c r="O23" s="43">
        <f t="shared" si="1"/>
        <v>310.27513034259175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84456630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84456630</v>
      </c>
      <c r="O24" s="47">
        <f t="shared" si="1"/>
        <v>136.49468124650508</v>
      </c>
      <c r="P24" s="9"/>
    </row>
    <row r="25" spans="1:16">
      <c r="A25" s="12"/>
      <c r="B25" s="44">
        <v>535</v>
      </c>
      <c r="C25" s="20" t="s">
        <v>100</v>
      </c>
      <c r="D25" s="46">
        <v>0</v>
      </c>
      <c r="E25" s="46">
        <v>274</v>
      </c>
      <c r="F25" s="46">
        <v>0</v>
      </c>
      <c r="G25" s="46">
        <v>188762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189036</v>
      </c>
      <c r="O25" s="47">
        <f t="shared" si="1"/>
        <v>0.30551075225372282</v>
      </c>
      <c r="P25" s="9"/>
    </row>
    <row r="26" spans="1:16">
      <c r="A26" s="12"/>
      <c r="B26" s="44">
        <v>536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93485997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93485997</v>
      </c>
      <c r="O26" s="47">
        <f t="shared" si="1"/>
        <v>151.08750327270613</v>
      </c>
      <c r="P26" s="9"/>
    </row>
    <row r="27" spans="1:16">
      <c r="A27" s="12"/>
      <c r="B27" s="44">
        <v>537</v>
      </c>
      <c r="C27" s="20" t="s">
        <v>40</v>
      </c>
      <c r="D27" s="46">
        <v>6224091</v>
      </c>
      <c r="E27" s="46">
        <v>3976963</v>
      </c>
      <c r="F27" s="46">
        <v>0</v>
      </c>
      <c r="G27" s="46">
        <v>2078373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12279427</v>
      </c>
      <c r="O27" s="47">
        <f t="shared" si="1"/>
        <v>19.8454102922971</v>
      </c>
      <c r="P27" s="9"/>
    </row>
    <row r="28" spans="1:16">
      <c r="A28" s="12"/>
      <c r="B28" s="44">
        <v>538</v>
      </c>
      <c r="C28" s="20" t="s">
        <v>41</v>
      </c>
      <c r="D28" s="46">
        <v>0</v>
      </c>
      <c r="E28" s="46">
        <v>163685</v>
      </c>
      <c r="F28" s="46">
        <v>0</v>
      </c>
      <c r="G28" s="46">
        <v>837468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1001153</v>
      </c>
      <c r="O28" s="47">
        <f t="shared" si="1"/>
        <v>1.6180145906127477</v>
      </c>
      <c r="P28" s="9"/>
    </row>
    <row r="29" spans="1:16">
      <c r="A29" s="12"/>
      <c r="B29" s="44">
        <v>539</v>
      </c>
      <c r="C29" s="20" t="s">
        <v>42</v>
      </c>
      <c r="D29" s="46">
        <v>0</v>
      </c>
      <c r="E29" s="46">
        <v>571735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571735</v>
      </c>
      <c r="O29" s="47">
        <f t="shared" si="1"/>
        <v>0.92401018821696501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SUM(D31:D33)</f>
        <v>1253994</v>
      </c>
      <c r="E30" s="31">
        <f t="shared" si="7"/>
        <v>31327382</v>
      </c>
      <c r="F30" s="31">
        <f t="shared" si="7"/>
        <v>35600</v>
      </c>
      <c r="G30" s="31">
        <f t="shared" si="7"/>
        <v>46072258</v>
      </c>
      <c r="H30" s="31">
        <f t="shared" si="7"/>
        <v>0</v>
      </c>
      <c r="I30" s="31">
        <f t="shared" si="7"/>
        <v>162702261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0" si="8">SUM(D30:M30)</f>
        <v>241391495</v>
      </c>
      <c r="O30" s="43">
        <f t="shared" si="1"/>
        <v>390.12514666571855</v>
      </c>
      <c r="P30" s="10"/>
    </row>
    <row r="31" spans="1:16">
      <c r="A31" s="12"/>
      <c r="B31" s="44">
        <v>541</v>
      </c>
      <c r="C31" s="20" t="s">
        <v>44</v>
      </c>
      <c r="D31" s="46">
        <v>1253994</v>
      </c>
      <c r="E31" s="46">
        <v>31327382</v>
      </c>
      <c r="F31" s="46">
        <v>35600</v>
      </c>
      <c r="G31" s="46">
        <v>46072258</v>
      </c>
      <c r="H31" s="46">
        <v>0</v>
      </c>
      <c r="I31" s="46">
        <v>42373570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121062804</v>
      </c>
      <c r="O31" s="47">
        <f t="shared" si="1"/>
        <v>195.65579212417214</v>
      </c>
      <c r="P31" s="9"/>
    </row>
    <row r="32" spans="1:16">
      <c r="A32" s="12"/>
      <c r="B32" s="44">
        <v>542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85684209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85684209</v>
      </c>
      <c r="O32" s="47">
        <f t="shared" si="1"/>
        <v>138.47863448155488</v>
      </c>
      <c r="P32" s="9"/>
    </row>
    <row r="33" spans="1:16">
      <c r="A33" s="12"/>
      <c r="B33" s="44">
        <v>544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34644482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34644482</v>
      </c>
      <c r="O33" s="47">
        <f t="shared" si="1"/>
        <v>55.990720059991531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19223441</v>
      </c>
      <c r="E34" s="31">
        <f t="shared" si="9"/>
        <v>20479798</v>
      </c>
      <c r="F34" s="31">
        <f t="shared" si="9"/>
        <v>0</v>
      </c>
      <c r="G34" s="31">
        <f t="shared" si="9"/>
        <v>822362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40525601</v>
      </c>
      <c r="O34" s="43">
        <f t="shared" si="1"/>
        <v>65.495497402845075</v>
      </c>
      <c r="P34" s="10"/>
    </row>
    <row r="35" spans="1:16">
      <c r="A35" s="13"/>
      <c r="B35" s="45">
        <v>552</v>
      </c>
      <c r="C35" s="21" t="s">
        <v>48</v>
      </c>
      <c r="D35" s="46">
        <v>2241503</v>
      </c>
      <c r="E35" s="46">
        <v>13663326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15904829</v>
      </c>
      <c r="O35" s="47">
        <f t="shared" si="1"/>
        <v>25.7046079702111</v>
      </c>
      <c r="P35" s="9"/>
    </row>
    <row r="36" spans="1:16">
      <c r="A36" s="13"/>
      <c r="B36" s="45">
        <v>553</v>
      </c>
      <c r="C36" s="21" t="s">
        <v>49</v>
      </c>
      <c r="D36" s="46">
        <v>238217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238217</v>
      </c>
      <c r="O36" s="47">
        <f t="shared" si="1"/>
        <v>0.38499468286265626</v>
      </c>
      <c r="P36" s="9"/>
    </row>
    <row r="37" spans="1:16">
      <c r="A37" s="13"/>
      <c r="B37" s="45">
        <v>554</v>
      </c>
      <c r="C37" s="21" t="s">
        <v>50</v>
      </c>
      <c r="D37" s="46">
        <v>15901057</v>
      </c>
      <c r="E37" s="46">
        <v>6816472</v>
      </c>
      <c r="F37" s="46">
        <v>0</v>
      </c>
      <c r="G37" s="46">
        <v>822362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23539891</v>
      </c>
      <c r="O37" s="47">
        <f t="shared" ref="O37:O68" si="10">(N37/O$86)</f>
        <v>38.044022341673752</v>
      </c>
      <c r="P37" s="9"/>
    </row>
    <row r="38" spans="1:16">
      <c r="A38" s="13"/>
      <c r="B38" s="45">
        <v>559</v>
      </c>
      <c r="C38" s="21" t="s">
        <v>51</v>
      </c>
      <c r="D38" s="46">
        <v>842664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842664</v>
      </c>
      <c r="O38" s="47">
        <f t="shared" si="10"/>
        <v>1.3618724080975637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SUM(D40:D43)</f>
        <v>19665218</v>
      </c>
      <c r="E39" s="31">
        <f t="shared" si="11"/>
        <v>6481517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26146735</v>
      </c>
      <c r="O39" s="43">
        <f t="shared" si="10"/>
        <v>42.257076317890473</v>
      </c>
      <c r="P39" s="10"/>
    </row>
    <row r="40" spans="1:16">
      <c r="A40" s="12"/>
      <c r="B40" s="44">
        <v>561</v>
      </c>
      <c r="C40" s="20" t="s">
        <v>53</v>
      </c>
      <c r="D40" s="46">
        <v>10571061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10571061</v>
      </c>
      <c r="O40" s="47">
        <f t="shared" si="10"/>
        <v>17.084432585486315</v>
      </c>
      <c r="P40" s="9"/>
    </row>
    <row r="41" spans="1:16">
      <c r="A41" s="12"/>
      <c r="B41" s="44">
        <v>562</v>
      </c>
      <c r="C41" s="20" t="s">
        <v>54</v>
      </c>
      <c r="D41" s="46">
        <v>2418059</v>
      </c>
      <c r="E41" s="46">
        <v>3880683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12">SUM(D41:M41)</f>
        <v>6298742</v>
      </c>
      <c r="O41" s="47">
        <f t="shared" si="10"/>
        <v>10.17971924221904</v>
      </c>
      <c r="P41" s="9"/>
    </row>
    <row r="42" spans="1:16">
      <c r="A42" s="12"/>
      <c r="B42" s="44">
        <v>564</v>
      </c>
      <c r="C42" s="20" t="s">
        <v>55</v>
      </c>
      <c r="D42" s="46">
        <v>2086235</v>
      </c>
      <c r="E42" s="46">
        <v>2487330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4573565</v>
      </c>
      <c r="O42" s="47">
        <f t="shared" si="10"/>
        <v>7.3915724181177014</v>
      </c>
      <c r="P42" s="9"/>
    </row>
    <row r="43" spans="1:16">
      <c r="A43" s="12"/>
      <c r="B43" s="44">
        <v>569</v>
      </c>
      <c r="C43" s="20" t="s">
        <v>56</v>
      </c>
      <c r="D43" s="46">
        <v>4589863</v>
      </c>
      <c r="E43" s="46">
        <v>113504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4703367</v>
      </c>
      <c r="O43" s="47">
        <f t="shared" si="10"/>
        <v>7.6013520720674128</v>
      </c>
      <c r="P43" s="9"/>
    </row>
    <row r="44" spans="1:16" ht="15.75">
      <c r="A44" s="28" t="s">
        <v>57</v>
      </c>
      <c r="B44" s="29"/>
      <c r="C44" s="30"/>
      <c r="D44" s="31">
        <f t="shared" ref="D44:M44" si="13">SUM(D45:D47)</f>
        <v>13194777</v>
      </c>
      <c r="E44" s="31">
        <f t="shared" si="13"/>
        <v>37581931</v>
      </c>
      <c r="F44" s="31">
        <f t="shared" si="13"/>
        <v>297248</v>
      </c>
      <c r="G44" s="31">
        <f t="shared" si="13"/>
        <v>44885905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95959861</v>
      </c>
      <c r="O44" s="43">
        <f t="shared" si="10"/>
        <v>155.08564146656022</v>
      </c>
      <c r="P44" s="9"/>
    </row>
    <row r="45" spans="1:16">
      <c r="A45" s="12"/>
      <c r="B45" s="44">
        <v>571</v>
      </c>
      <c r="C45" s="20" t="s">
        <v>58</v>
      </c>
      <c r="D45" s="46">
        <v>0</v>
      </c>
      <c r="E45" s="46">
        <v>25360259</v>
      </c>
      <c r="F45" s="46">
        <v>0</v>
      </c>
      <c r="G45" s="46">
        <v>1805603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27165862</v>
      </c>
      <c r="O45" s="47">
        <f t="shared" si="10"/>
        <v>43.904139609602524</v>
      </c>
      <c r="P45" s="9"/>
    </row>
    <row r="46" spans="1:16">
      <c r="A46" s="12"/>
      <c r="B46" s="44">
        <v>572</v>
      </c>
      <c r="C46" s="20" t="s">
        <v>59</v>
      </c>
      <c r="D46" s="46">
        <v>12020680</v>
      </c>
      <c r="E46" s="46">
        <v>12221672</v>
      </c>
      <c r="F46" s="46">
        <v>297248</v>
      </c>
      <c r="G46" s="46">
        <v>43080302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67619902</v>
      </c>
      <c r="O46" s="47">
        <f t="shared" si="10"/>
        <v>109.28398361869176</v>
      </c>
      <c r="P46" s="9"/>
    </row>
    <row r="47" spans="1:16">
      <c r="A47" s="12"/>
      <c r="B47" s="44">
        <v>579</v>
      </c>
      <c r="C47" s="20" t="s">
        <v>60</v>
      </c>
      <c r="D47" s="46">
        <v>1174097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1174097</v>
      </c>
      <c r="O47" s="47">
        <f t="shared" si="10"/>
        <v>1.8975182382659344</v>
      </c>
      <c r="P47" s="9"/>
    </row>
    <row r="48" spans="1:16" ht="15.75">
      <c r="A48" s="28" t="s">
        <v>95</v>
      </c>
      <c r="B48" s="29"/>
      <c r="C48" s="30"/>
      <c r="D48" s="31">
        <f t="shared" ref="D48:M48" si="14">SUM(D49:D51)</f>
        <v>48132024</v>
      </c>
      <c r="E48" s="31">
        <f t="shared" si="14"/>
        <v>78987911</v>
      </c>
      <c r="F48" s="31">
        <f t="shared" si="14"/>
        <v>23973299</v>
      </c>
      <c r="G48" s="31">
        <f t="shared" si="14"/>
        <v>25943478</v>
      </c>
      <c r="H48" s="31">
        <f t="shared" si="14"/>
        <v>0</v>
      </c>
      <c r="I48" s="31">
        <f t="shared" si="14"/>
        <v>176919079</v>
      </c>
      <c r="J48" s="31">
        <f t="shared" si="14"/>
        <v>17000000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370955791</v>
      </c>
      <c r="O48" s="43">
        <f t="shared" si="10"/>
        <v>599.5206350181171</v>
      </c>
      <c r="P48" s="9"/>
    </row>
    <row r="49" spans="1:16">
      <c r="A49" s="12"/>
      <c r="B49" s="44">
        <v>581</v>
      </c>
      <c r="C49" s="20" t="s">
        <v>61</v>
      </c>
      <c r="D49" s="46">
        <v>48132024</v>
      </c>
      <c r="E49" s="46">
        <v>78987911</v>
      </c>
      <c r="F49" s="46">
        <v>23973299</v>
      </c>
      <c r="G49" s="46">
        <v>25943478</v>
      </c>
      <c r="H49" s="46">
        <v>0</v>
      </c>
      <c r="I49" s="46">
        <v>9293738</v>
      </c>
      <c r="J49" s="46">
        <v>17000000</v>
      </c>
      <c r="K49" s="46">
        <v>0</v>
      </c>
      <c r="L49" s="46">
        <v>0</v>
      </c>
      <c r="M49" s="46">
        <v>0</v>
      </c>
      <c r="N49" s="46">
        <f>SUM(D49:M49)</f>
        <v>203330450</v>
      </c>
      <c r="O49" s="47">
        <f t="shared" si="10"/>
        <v>328.61274432165288</v>
      </c>
      <c r="P49" s="9"/>
    </row>
    <row r="50" spans="1:16">
      <c r="A50" s="12"/>
      <c r="B50" s="44">
        <v>585</v>
      </c>
      <c r="C50" s="20" t="s">
        <v>101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121490396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5">SUM(D50:M50)</f>
        <v>121490396</v>
      </c>
      <c r="O50" s="47">
        <f t="shared" si="10"/>
        <v>196.34684543453457</v>
      </c>
      <c r="P50" s="9"/>
    </row>
    <row r="51" spans="1:16">
      <c r="A51" s="12"/>
      <c r="B51" s="44">
        <v>591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46134945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46134945</v>
      </c>
      <c r="O51" s="47">
        <f t="shared" si="10"/>
        <v>74.561045261929621</v>
      </c>
      <c r="P51" s="9"/>
    </row>
    <row r="52" spans="1:16" ht="15.75">
      <c r="A52" s="28" t="s">
        <v>64</v>
      </c>
      <c r="B52" s="29"/>
      <c r="C52" s="30"/>
      <c r="D52" s="31">
        <f t="shared" ref="D52:M52" si="16">SUM(D53:D83)</f>
        <v>18435927</v>
      </c>
      <c r="E52" s="31">
        <f t="shared" si="16"/>
        <v>26255035</v>
      </c>
      <c r="F52" s="31">
        <f t="shared" si="16"/>
        <v>2787103</v>
      </c>
      <c r="G52" s="31">
        <f t="shared" si="16"/>
        <v>3163543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50641608</v>
      </c>
      <c r="O52" s="43">
        <f t="shared" si="10"/>
        <v>81.844493934584662</v>
      </c>
      <c r="P52" s="9"/>
    </row>
    <row r="53" spans="1:16">
      <c r="A53" s="12"/>
      <c r="B53" s="44">
        <v>601</v>
      </c>
      <c r="C53" s="20" t="s">
        <v>65</v>
      </c>
      <c r="D53" s="46">
        <v>0</v>
      </c>
      <c r="E53" s="46">
        <v>1692235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1692235</v>
      </c>
      <c r="O53" s="47">
        <f t="shared" si="10"/>
        <v>2.7349075723146838</v>
      </c>
      <c r="P53" s="9"/>
    </row>
    <row r="54" spans="1:16">
      <c r="A54" s="12"/>
      <c r="B54" s="44">
        <v>602</v>
      </c>
      <c r="C54" s="20" t="s">
        <v>66</v>
      </c>
      <c r="D54" s="46">
        <v>163236</v>
      </c>
      <c r="E54" s="46">
        <v>467025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630261</v>
      </c>
      <c r="O54" s="47">
        <f t="shared" si="10"/>
        <v>1.0185970514938085</v>
      </c>
      <c r="P54" s="9"/>
    </row>
    <row r="55" spans="1:16">
      <c r="A55" s="12"/>
      <c r="B55" s="44">
        <v>603</v>
      </c>
      <c r="C55" s="20" t="s">
        <v>67</v>
      </c>
      <c r="D55" s="46">
        <v>340528</v>
      </c>
      <c r="E55" s="46">
        <v>180605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521133</v>
      </c>
      <c r="O55" s="47">
        <f t="shared" si="10"/>
        <v>0.84222970679785503</v>
      </c>
      <c r="P55" s="9"/>
    </row>
    <row r="56" spans="1:16">
      <c r="A56" s="12"/>
      <c r="B56" s="44">
        <v>605</v>
      </c>
      <c r="C56" s="20" t="s">
        <v>68</v>
      </c>
      <c r="D56" s="46">
        <v>926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926</v>
      </c>
      <c r="O56" s="47">
        <f t="shared" si="10"/>
        <v>1.4965559818603193E-3</v>
      </c>
      <c r="P56" s="9"/>
    </row>
    <row r="57" spans="1:16">
      <c r="A57" s="12"/>
      <c r="B57" s="44">
        <v>608</v>
      </c>
      <c r="C57" s="20" t="s">
        <v>69</v>
      </c>
      <c r="D57" s="46">
        <v>0</v>
      </c>
      <c r="E57" s="46">
        <v>206545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206545</v>
      </c>
      <c r="O57" s="47">
        <f t="shared" si="10"/>
        <v>0.33380794305976202</v>
      </c>
      <c r="P57" s="9"/>
    </row>
    <row r="58" spans="1:16">
      <c r="A58" s="12"/>
      <c r="B58" s="44">
        <v>614</v>
      </c>
      <c r="C58" s="20" t="s">
        <v>71</v>
      </c>
      <c r="D58" s="46">
        <v>0</v>
      </c>
      <c r="E58" s="46">
        <v>1364856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76" si="17">SUM(D58:M58)</f>
        <v>1364856</v>
      </c>
      <c r="O58" s="47">
        <f t="shared" si="10"/>
        <v>2.2058136189826651</v>
      </c>
      <c r="P58" s="9"/>
    </row>
    <row r="59" spans="1:16">
      <c r="A59" s="12"/>
      <c r="B59" s="44">
        <v>622</v>
      </c>
      <c r="C59" s="20" t="s">
        <v>72</v>
      </c>
      <c r="D59" s="46">
        <v>0</v>
      </c>
      <c r="E59" s="46">
        <v>418405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418405</v>
      </c>
      <c r="O59" s="47">
        <f t="shared" si="10"/>
        <v>0.67620572957912195</v>
      </c>
      <c r="P59" s="9"/>
    </row>
    <row r="60" spans="1:16">
      <c r="A60" s="12"/>
      <c r="B60" s="44">
        <v>623</v>
      </c>
      <c r="C60" s="20" t="s">
        <v>73</v>
      </c>
      <c r="D60" s="46">
        <v>0</v>
      </c>
      <c r="E60" s="46">
        <v>1772831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1772831</v>
      </c>
      <c r="O60" s="47">
        <f t="shared" si="10"/>
        <v>2.8651628918762544</v>
      </c>
      <c r="P60" s="9"/>
    </row>
    <row r="61" spans="1:16">
      <c r="A61" s="12"/>
      <c r="B61" s="44">
        <v>629</v>
      </c>
      <c r="C61" s="20" t="s">
        <v>75</v>
      </c>
      <c r="D61" s="46">
        <v>0</v>
      </c>
      <c r="E61" s="46">
        <v>97932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97932</v>
      </c>
      <c r="O61" s="47">
        <f t="shared" si="10"/>
        <v>0.15827291621549114</v>
      </c>
      <c r="P61" s="9"/>
    </row>
    <row r="62" spans="1:16">
      <c r="A62" s="12"/>
      <c r="B62" s="44">
        <v>634</v>
      </c>
      <c r="C62" s="20" t="s">
        <v>74</v>
      </c>
      <c r="D62" s="46">
        <v>0</v>
      </c>
      <c r="E62" s="46">
        <v>2690858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2690858</v>
      </c>
      <c r="O62" s="47">
        <f t="shared" si="10"/>
        <v>4.3488333004715933</v>
      </c>
      <c r="P62" s="9"/>
    </row>
    <row r="63" spans="1:16">
      <c r="A63" s="12"/>
      <c r="B63" s="44">
        <v>654</v>
      </c>
      <c r="C63" s="20" t="s">
        <v>76</v>
      </c>
      <c r="D63" s="46">
        <v>48243</v>
      </c>
      <c r="E63" s="46">
        <v>354685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402928</v>
      </c>
      <c r="O63" s="47">
        <f t="shared" si="10"/>
        <v>0.65119255794710018</v>
      </c>
      <c r="P63" s="9"/>
    </row>
    <row r="64" spans="1:16">
      <c r="A64" s="12"/>
      <c r="B64" s="44">
        <v>662</v>
      </c>
      <c r="C64" s="20" t="s">
        <v>77</v>
      </c>
      <c r="D64" s="46">
        <v>0</v>
      </c>
      <c r="E64" s="46">
        <v>117363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117363</v>
      </c>
      <c r="O64" s="47">
        <f t="shared" si="10"/>
        <v>0.18967634956703311</v>
      </c>
      <c r="P64" s="9"/>
    </row>
    <row r="65" spans="1:16">
      <c r="A65" s="12"/>
      <c r="B65" s="44">
        <v>663</v>
      </c>
      <c r="C65" s="20" t="s">
        <v>78</v>
      </c>
      <c r="D65" s="46">
        <v>0</v>
      </c>
      <c r="E65" s="46">
        <v>650624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650624</v>
      </c>
      <c r="O65" s="47">
        <f t="shared" si="10"/>
        <v>1.0515067377342207</v>
      </c>
      <c r="P65" s="9"/>
    </row>
    <row r="66" spans="1:16">
      <c r="A66" s="12"/>
      <c r="B66" s="44">
        <v>664</v>
      </c>
      <c r="C66" s="20" t="s">
        <v>79</v>
      </c>
      <c r="D66" s="46">
        <v>0</v>
      </c>
      <c r="E66" s="46">
        <v>354146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354146</v>
      </c>
      <c r="O66" s="47">
        <f t="shared" si="10"/>
        <v>0.57235347165432471</v>
      </c>
      <c r="P66" s="9"/>
    </row>
    <row r="67" spans="1:16">
      <c r="A67" s="12"/>
      <c r="B67" s="44">
        <v>674</v>
      </c>
      <c r="C67" s="20" t="s">
        <v>80</v>
      </c>
      <c r="D67" s="46">
        <v>0</v>
      </c>
      <c r="E67" s="46">
        <v>704318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704318</v>
      </c>
      <c r="O67" s="47">
        <f t="shared" si="10"/>
        <v>1.1382843585657627</v>
      </c>
      <c r="P67" s="9"/>
    </row>
    <row r="68" spans="1:16">
      <c r="A68" s="12"/>
      <c r="B68" s="44">
        <v>682</v>
      </c>
      <c r="C68" s="20" t="s">
        <v>81</v>
      </c>
      <c r="D68" s="46">
        <v>0</v>
      </c>
      <c r="E68" s="46">
        <v>202394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202394</v>
      </c>
      <c r="O68" s="47">
        <f t="shared" si="10"/>
        <v>0.32709929956008366</v>
      </c>
      <c r="P68" s="9"/>
    </row>
    <row r="69" spans="1:16">
      <c r="A69" s="12"/>
      <c r="B69" s="44">
        <v>685</v>
      </c>
      <c r="C69" s="20" t="s">
        <v>82</v>
      </c>
      <c r="D69" s="46">
        <v>0</v>
      </c>
      <c r="E69" s="46">
        <v>52915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52915</v>
      </c>
      <c r="O69" s="47">
        <f t="shared" ref="O69:O84" si="18">(N69/O$86)</f>
        <v>8.551863907142418E-2</v>
      </c>
      <c r="P69" s="9"/>
    </row>
    <row r="70" spans="1:16">
      <c r="A70" s="12"/>
      <c r="B70" s="44">
        <v>689</v>
      </c>
      <c r="C70" s="20" t="s">
        <v>83</v>
      </c>
      <c r="D70" s="46">
        <v>0</v>
      </c>
      <c r="E70" s="46">
        <v>3042220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3042220</v>
      </c>
      <c r="O70" s="47">
        <f t="shared" si="18"/>
        <v>4.9166874072733266</v>
      </c>
      <c r="P70" s="9"/>
    </row>
    <row r="71" spans="1:16">
      <c r="A71" s="12"/>
      <c r="B71" s="44">
        <v>694</v>
      </c>
      <c r="C71" s="20" t="s">
        <v>84</v>
      </c>
      <c r="D71" s="46">
        <v>0</v>
      </c>
      <c r="E71" s="46">
        <v>428857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428857</v>
      </c>
      <c r="O71" s="47">
        <f t="shared" si="18"/>
        <v>0.69309774159035742</v>
      </c>
      <c r="P71" s="9"/>
    </row>
    <row r="72" spans="1:16">
      <c r="A72" s="12"/>
      <c r="B72" s="44">
        <v>704</v>
      </c>
      <c r="C72" s="20" t="s">
        <v>85</v>
      </c>
      <c r="D72" s="46">
        <v>0</v>
      </c>
      <c r="E72" s="46">
        <v>258500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258500</v>
      </c>
      <c r="O72" s="47">
        <f t="shared" si="18"/>
        <v>0.41777507700960315</v>
      </c>
      <c r="P72" s="9"/>
    </row>
    <row r="73" spans="1:16">
      <c r="A73" s="12"/>
      <c r="B73" s="44">
        <v>711</v>
      </c>
      <c r="C73" s="20" t="s">
        <v>86</v>
      </c>
      <c r="D73" s="46">
        <v>8687753</v>
      </c>
      <c r="E73" s="46">
        <v>1250854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9938607</v>
      </c>
      <c r="O73" s="47">
        <f t="shared" si="18"/>
        <v>16.06229131448039</v>
      </c>
      <c r="P73" s="9"/>
    </row>
    <row r="74" spans="1:16">
      <c r="A74" s="12"/>
      <c r="B74" s="44">
        <v>712</v>
      </c>
      <c r="C74" s="20" t="s">
        <v>87</v>
      </c>
      <c r="D74" s="46">
        <v>7751592</v>
      </c>
      <c r="E74" s="46">
        <v>182171</v>
      </c>
      <c r="F74" s="46">
        <v>2787103</v>
      </c>
      <c r="G74" s="46">
        <v>3163543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13884409</v>
      </c>
      <c r="O74" s="47">
        <f t="shared" si="18"/>
        <v>22.439303826722735</v>
      </c>
      <c r="P74" s="9"/>
    </row>
    <row r="75" spans="1:16">
      <c r="A75" s="12"/>
      <c r="B75" s="44">
        <v>713</v>
      </c>
      <c r="C75" s="20" t="s">
        <v>88</v>
      </c>
      <c r="D75" s="46">
        <v>1196514</v>
      </c>
      <c r="E75" s="46">
        <v>1281346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2477860</v>
      </c>
      <c r="O75" s="47">
        <f t="shared" si="18"/>
        <v>4.0045963339226898</v>
      </c>
      <c r="P75" s="9"/>
    </row>
    <row r="76" spans="1:16">
      <c r="A76" s="12"/>
      <c r="B76" s="44">
        <v>714</v>
      </c>
      <c r="C76" s="20" t="s">
        <v>89</v>
      </c>
      <c r="D76" s="46">
        <v>0</v>
      </c>
      <c r="E76" s="46">
        <v>237524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237524</v>
      </c>
      <c r="O76" s="47">
        <f t="shared" si="18"/>
        <v>0.38387469010301345</v>
      </c>
      <c r="P76" s="9"/>
    </row>
    <row r="77" spans="1:16">
      <c r="A77" s="12"/>
      <c r="B77" s="44">
        <v>715</v>
      </c>
      <c r="C77" s="20" t="s">
        <v>90</v>
      </c>
      <c r="D77" s="46">
        <v>0</v>
      </c>
      <c r="E77" s="46">
        <v>499752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ref="N77:N83" si="19">SUM(D77:M77)</f>
        <v>499752</v>
      </c>
      <c r="O77" s="47">
        <f t="shared" si="18"/>
        <v>0.80767477866809745</v>
      </c>
      <c r="P77" s="9"/>
    </row>
    <row r="78" spans="1:16">
      <c r="A78" s="12"/>
      <c r="B78" s="44">
        <v>716</v>
      </c>
      <c r="C78" s="20" t="s">
        <v>91</v>
      </c>
      <c r="D78" s="46">
        <v>0</v>
      </c>
      <c r="E78" s="46">
        <v>1202168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1202168</v>
      </c>
      <c r="O78" s="47">
        <f t="shared" si="18"/>
        <v>1.942885217711724</v>
      </c>
      <c r="P78" s="9"/>
    </row>
    <row r="79" spans="1:16">
      <c r="A79" s="12"/>
      <c r="B79" s="44">
        <v>719</v>
      </c>
      <c r="C79" s="20" t="s">
        <v>92</v>
      </c>
      <c r="D79" s="46">
        <v>11387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11387</v>
      </c>
      <c r="O79" s="47">
        <f t="shared" si="18"/>
        <v>1.8403113353610643E-2</v>
      </c>
      <c r="P79" s="9"/>
    </row>
    <row r="80" spans="1:16">
      <c r="A80" s="12"/>
      <c r="B80" s="44">
        <v>724</v>
      </c>
      <c r="C80" s="20" t="s">
        <v>93</v>
      </c>
      <c r="D80" s="46">
        <v>235748</v>
      </c>
      <c r="E80" s="46">
        <v>1304569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1540317</v>
      </c>
      <c r="O80" s="47">
        <f t="shared" si="18"/>
        <v>2.4893851191265024</v>
      </c>
      <c r="P80" s="9"/>
    </row>
    <row r="81" spans="1:119">
      <c r="A81" s="12"/>
      <c r="B81" s="44">
        <v>733</v>
      </c>
      <c r="C81" s="20" t="s">
        <v>94</v>
      </c>
      <c r="D81" s="46">
        <v>0</v>
      </c>
      <c r="E81" s="46">
        <v>1907017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1907017</v>
      </c>
      <c r="O81" s="47">
        <f t="shared" si="18"/>
        <v>3.0820277525478623</v>
      </c>
      <c r="P81" s="9"/>
    </row>
    <row r="82" spans="1:119">
      <c r="A82" s="12"/>
      <c r="B82" s="44">
        <v>744</v>
      </c>
      <c r="C82" s="20" t="s">
        <v>96</v>
      </c>
      <c r="D82" s="46">
        <v>0</v>
      </c>
      <c r="E82" s="46">
        <v>807736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807736</v>
      </c>
      <c r="O82" s="47">
        <f t="shared" si="18"/>
        <v>1.3054234800906337</v>
      </c>
      <c r="P82" s="9"/>
    </row>
    <row r="83" spans="1:119" ht="15.75" thickBot="1">
      <c r="A83" s="12"/>
      <c r="B83" s="44">
        <v>764</v>
      </c>
      <c r="C83" s="20" t="s">
        <v>97</v>
      </c>
      <c r="D83" s="46">
        <v>0</v>
      </c>
      <c r="E83" s="46">
        <v>2524584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2524584</v>
      </c>
      <c r="O83" s="47">
        <f t="shared" si="18"/>
        <v>4.0801093811110718</v>
      </c>
      <c r="P83" s="9"/>
    </row>
    <row r="84" spans="1:119" ht="16.5" thickBot="1">
      <c r="A84" s="14" t="s">
        <v>10</v>
      </c>
      <c r="B84" s="23"/>
      <c r="C84" s="22"/>
      <c r="D84" s="15">
        <f t="shared" ref="D84:M84" si="20">SUM(D5,D14,D23,D30,D34,D39,D44,D48,D52)</f>
        <v>410775514</v>
      </c>
      <c r="E84" s="15">
        <f t="shared" si="20"/>
        <v>251095807</v>
      </c>
      <c r="F84" s="15">
        <f t="shared" si="20"/>
        <v>54455764</v>
      </c>
      <c r="G84" s="15">
        <f t="shared" si="20"/>
        <v>162022992</v>
      </c>
      <c r="H84" s="15">
        <f t="shared" si="20"/>
        <v>0</v>
      </c>
      <c r="I84" s="15">
        <f t="shared" si="20"/>
        <v>517563967</v>
      </c>
      <c r="J84" s="15">
        <f t="shared" si="20"/>
        <v>132642063</v>
      </c>
      <c r="K84" s="15">
        <f t="shared" si="20"/>
        <v>0</v>
      </c>
      <c r="L84" s="15">
        <f t="shared" si="20"/>
        <v>0</v>
      </c>
      <c r="M84" s="15">
        <f t="shared" si="20"/>
        <v>0</v>
      </c>
      <c r="N84" s="15">
        <f>SUM(D84:M84)</f>
        <v>1528556107</v>
      </c>
      <c r="O84" s="37">
        <f t="shared" si="18"/>
        <v>2470.3777381641171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48" t="s">
        <v>102</v>
      </c>
      <c r="M86" s="48"/>
      <c r="N86" s="48"/>
      <c r="O86" s="41">
        <v>618754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thickBot="1">
      <c r="A88" s="52" t="s">
        <v>105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151007562</v>
      </c>
      <c r="E5" s="26">
        <f t="shared" si="0"/>
        <v>26550009</v>
      </c>
      <c r="F5" s="26">
        <f t="shared" si="0"/>
        <v>29169901</v>
      </c>
      <c r="G5" s="26">
        <f t="shared" si="0"/>
        <v>63750841</v>
      </c>
      <c r="H5" s="26">
        <f t="shared" si="0"/>
        <v>0</v>
      </c>
      <c r="I5" s="26">
        <f t="shared" si="0"/>
        <v>0</v>
      </c>
      <c r="J5" s="26">
        <f t="shared" si="0"/>
        <v>88418562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358896875</v>
      </c>
      <c r="O5" s="32">
        <f t="shared" ref="O5:O36" si="1">(N5/O$85)</f>
        <v>583.45451486204411</v>
      </c>
      <c r="P5" s="6"/>
    </row>
    <row r="6" spans="1:133">
      <c r="A6" s="12"/>
      <c r="B6" s="44">
        <v>511</v>
      </c>
      <c r="C6" s="20" t="s">
        <v>20</v>
      </c>
      <c r="D6" s="46">
        <v>1209777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1209777</v>
      </c>
      <c r="O6" s="47">
        <f t="shared" si="1"/>
        <v>1.9667205311449398</v>
      </c>
      <c r="P6" s="9"/>
    </row>
    <row r="7" spans="1:133">
      <c r="A7" s="12"/>
      <c r="B7" s="44">
        <v>512</v>
      </c>
      <c r="C7" s="20" t="s">
        <v>21</v>
      </c>
      <c r="D7" s="46">
        <v>11389498</v>
      </c>
      <c r="E7" s="46">
        <v>3754498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15143996</v>
      </c>
      <c r="O7" s="47">
        <f t="shared" si="1"/>
        <v>24.619419824295591</v>
      </c>
      <c r="P7" s="9"/>
    </row>
    <row r="8" spans="1:133">
      <c r="A8" s="12"/>
      <c r="B8" s="44">
        <v>513</v>
      </c>
      <c r="C8" s="20" t="s">
        <v>22</v>
      </c>
      <c r="D8" s="46">
        <v>68508149</v>
      </c>
      <c r="E8" s="46">
        <v>6010958</v>
      </c>
      <c r="F8" s="46">
        <v>1519</v>
      </c>
      <c r="G8" s="46">
        <v>1137527</v>
      </c>
      <c r="H8" s="46">
        <v>0</v>
      </c>
      <c r="I8" s="46">
        <v>0</v>
      </c>
      <c r="J8" s="46">
        <v>63263810</v>
      </c>
      <c r="K8" s="46">
        <v>0</v>
      </c>
      <c r="L8" s="46">
        <v>0</v>
      </c>
      <c r="M8" s="46">
        <v>0</v>
      </c>
      <c r="N8" s="46">
        <f t="shared" si="2"/>
        <v>138921963</v>
      </c>
      <c r="O8" s="47">
        <f t="shared" si="1"/>
        <v>225.84383473901198</v>
      </c>
      <c r="P8" s="9"/>
    </row>
    <row r="9" spans="1:133">
      <c r="A9" s="12"/>
      <c r="B9" s="44">
        <v>514</v>
      </c>
      <c r="C9" s="20" t="s">
        <v>23</v>
      </c>
      <c r="D9" s="46">
        <v>3562263</v>
      </c>
      <c r="E9" s="46">
        <v>12079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3574342</v>
      </c>
      <c r="O9" s="47">
        <f t="shared" si="1"/>
        <v>5.8107666096591908</v>
      </c>
      <c r="P9" s="9"/>
    </row>
    <row r="10" spans="1:133">
      <c r="A10" s="12"/>
      <c r="B10" s="44">
        <v>515</v>
      </c>
      <c r="C10" s="20" t="s">
        <v>24</v>
      </c>
      <c r="D10" s="46">
        <v>274199</v>
      </c>
      <c r="E10" s="46">
        <v>5820753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6094952</v>
      </c>
      <c r="O10" s="47">
        <f t="shared" si="1"/>
        <v>9.9084932468900586</v>
      </c>
      <c r="P10" s="9"/>
    </row>
    <row r="11" spans="1:133">
      <c r="A11" s="12"/>
      <c r="B11" s="44">
        <v>516</v>
      </c>
      <c r="C11" s="20" t="s">
        <v>25</v>
      </c>
      <c r="D11" s="46">
        <v>8956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15656885</v>
      </c>
      <c r="K11" s="46">
        <v>0</v>
      </c>
      <c r="L11" s="46">
        <v>0</v>
      </c>
      <c r="M11" s="46">
        <v>0</v>
      </c>
      <c r="N11" s="46">
        <f t="shared" si="2"/>
        <v>15665841</v>
      </c>
      <c r="O11" s="47">
        <f t="shared" si="1"/>
        <v>25.467777228656335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29162382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29162382</v>
      </c>
      <c r="O12" s="47">
        <f t="shared" si="1"/>
        <v>47.408948439664201</v>
      </c>
      <c r="P12" s="9"/>
    </row>
    <row r="13" spans="1:133">
      <c r="A13" s="12"/>
      <c r="B13" s="44">
        <v>519</v>
      </c>
      <c r="C13" s="20" t="s">
        <v>27</v>
      </c>
      <c r="D13" s="46">
        <v>66054720</v>
      </c>
      <c r="E13" s="46">
        <v>10951721</v>
      </c>
      <c r="F13" s="46">
        <v>6000</v>
      </c>
      <c r="G13" s="46">
        <v>62613314</v>
      </c>
      <c r="H13" s="46">
        <v>0</v>
      </c>
      <c r="I13" s="46">
        <v>0</v>
      </c>
      <c r="J13" s="46">
        <v>9497867</v>
      </c>
      <c r="K13" s="46">
        <v>0</v>
      </c>
      <c r="L13" s="46">
        <v>0</v>
      </c>
      <c r="M13" s="46">
        <v>0</v>
      </c>
      <c r="N13" s="46">
        <f t="shared" si="2"/>
        <v>149123622</v>
      </c>
      <c r="O13" s="47">
        <f t="shared" si="1"/>
        <v>242.42855424272179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199661772</v>
      </c>
      <c r="E14" s="31">
        <f t="shared" si="3"/>
        <v>25600792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25041859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250304423</v>
      </c>
      <c r="O14" s="43">
        <f t="shared" si="1"/>
        <v>406.91701673158582</v>
      </c>
      <c r="P14" s="10"/>
    </row>
    <row r="15" spans="1:133">
      <c r="A15" s="12"/>
      <c r="B15" s="44">
        <v>521</v>
      </c>
      <c r="C15" s="20" t="s">
        <v>29</v>
      </c>
      <c r="D15" s="46">
        <v>102739222</v>
      </c>
      <c r="E15" s="46">
        <v>7899534</v>
      </c>
      <c r="F15" s="46">
        <v>0</v>
      </c>
      <c r="G15" s="46">
        <v>0</v>
      </c>
      <c r="H15" s="46">
        <v>0</v>
      </c>
      <c r="I15" s="46">
        <v>0</v>
      </c>
      <c r="J15" s="46">
        <v>22120696</v>
      </c>
      <c r="K15" s="46">
        <v>0</v>
      </c>
      <c r="L15" s="46">
        <v>0</v>
      </c>
      <c r="M15" s="46">
        <v>0</v>
      </c>
      <c r="N15" s="46">
        <f>SUM(D15:M15)</f>
        <v>132759452</v>
      </c>
      <c r="O15" s="47">
        <f t="shared" si="1"/>
        <v>215.82551160416438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771840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771840</v>
      </c>
      <c r="O16" s="47">
        <f t="shared" si="1"/>
        <v>1.2547713956860731</v>
      </c>
      <c r="P16" s="9"/>
    </row>
    <row r="17" spans="1:16">
      <c r="A17" s="12"/>
      <c r="B17" s="44">
        <v>523</v>
      </c>
      <c r="C17" s="20" t="s">
        <v>31</v>
      </c>
      <c r="D17" s="46">
        <v>53002994</v>
      </c>
      <c r="E17" s="46">
        <v>2249107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55252101</v>
      </c>
      <c r="O17" s="47">
        <f t="shared" si="1"/>
        <v>89.822704040161014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10069576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10069576</v>
      </c>
      <c r="O18" s="47">
        <f t="shared" si="1"/>
        <v>16.369993692328702</v>
      </c>
      <c r="P18" s="9"/>
    </row>
    <row r="19" spans="1:16">
      <c r="A19" s="12"/>
      <c r="B19" s="44">
        <v>525</v>
      </c>
      <c r="C19" s="20" t="s">
        <v>33</v>
      </c>
      <c r="D19" s="46">
        <v>1219267</v>
      </c>
      <c r="E19" s="46">
        <v>1406661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2625928</v>
      </c>
      <c r="O19" s="47">
        <f t="shared" si="1"/>
        <v>4.2689408964696547</v>
      </c>
      <c r="P19" s="9"/>
    </row>
    <row r="20" spans="1:16">
      <c r="A20" s="12"/>
      <c r="B20" s="44">
        <v>526</v>
      </c>
      <c r="C20" s="20" t="s">
        <v>34</v>
      </c>
      <c r="D20" s="46">
        <v>36506198</v>
      </c>
      <c r="E20" s="46">
        <v>100000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36606198</v>
      </c>
      <c r="O20" s="47">
        <f t="shared" si="1"/>
        <v>59.510274351187725</v>
      </c>
      <c r="P20" s="9"/>
    </row>
    <row r="21" spans="1:16">
      <c r="A21" s="12"/>
      <c r="B21" s="44">
        <v>527</v>
      </c>
      <c r="C21" s="20" t="s">
        <v>35</v>
      </c>
      <c r="D21" s="46">
        <v>2430017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2430017</v>
      </c>
      <c r="O21" s="47">
        <f t="shared" si="1"/>
        <v>3.9504506408463986</v>
      </c>
      <c r="P21" s="9"/>
    </row>
    <row r="22" spans="1:16">
      <c r="A22" s="12"/>
      <c r="B22" s="44">
        <v>529</v>
      </c>
      <c r="C22" s="20" t="s">
        <v>36</v>
      </c>
      <c r="D22" s="46">
        <v>3764074</v>
      </c>
      <c r="E22" s="46">
        <v>3104074</v>
      </c>
      <c r="F22" s="46">
        <v>0</v>
      </c>
      <c r="G22" s="46">
        <v>0</v>
      </c>
      <c r="H22" s="46">
        <v>0</v>
      </c>
      <c r="I22" s="46">
        <v>0</v>
      </c>
      <c r="J22" s="46">
        <v>2921163</v>
      </c>
      <c r="K22" s="46">
        <v>0</v>
      </c>
      <c r="L22" s="46">
        <v>0</v>
      </c>
      <c r="M22" s="46">
        <v>0</v>
      </c>
      <c r="N22" s="46">
        <f t="shared" si="4"/>
        <v>9789311</v>
      </c>
      <c r="O22" s="47">
        <f t="shared" si="1"/>
        <v>15.914370110741899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9006780</v>
      </c>
      <c r="E23" s="31">
        <f t="shared" si="5"/>
        <v>5550631</v>
      </c>
      <c r="F23" s="31">
        <f t="shared" si="5"/>
        <v>0</v>
      </c>
      <c r="G23" s="31">
        <f t="shared" si="5"/>
        <v>8569402</v>
      </c>
      <c r="H23" s="31">
        <f t="shared" si="5"/>
        <v>0</v>
      </c>
      <c r="I23" s="31">
        <f t="shared" si="5"/>
        <v>157001045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180127858</v>
      </c>
      <c r="O23" s="43">
        <f t="shared" si="1"/>
        <v>292.8317835103166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70781998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70781998</v>
      </c>
      <c r="O24" s="47">
        <f t="shared" si="1"/>
        <v>115.06947867421853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72176</v>
      </c>
      <c r="F25" s="46">
        <v>0</v>
      </c>
      <c r="G25" s="46">
        <v>638728</v>
      </c>
      <c r="H25" s="46">
        <v>0</v>
      </c>
      <c r="I25" s="46">
        <v>86219047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86929951</v>
      </c>
      <c r="O25" s="47">
        <f t="shared" si="1"/>
        <v>141.3210198268967</v>
      </c>
      <c r="P25" s="9"/>
    </row>
    <row r="26" spans="1:16">
      <c r="A26" s="12"/>
      <c r="B26" s="44">
        <v>537</v>
      </c>
      <c r="C26" s="20" t="s">
        <v>40</v>
      </c>
      <c r="D26" s="46">
        <v>9006780</v>
      </c>
      <c r="E26" s="46">
        <v>4813047</v>
      </c>
      <c r="F26" s="46">
        <v>0</v>
      </c>
      <c r="G26" s="46">
        <v>7741445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21561272</v>
      </c>
      <c r="O26" s="47">
        <f t="shared" si="1"/>
        <v>35.051911484513688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67959</v>
      </c>
      <c r="F27" s="46">
        <v>0</v>
      </c>
      <c r="G27" s="46">
        <v>189229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257188</v>
      </c>
      <c r="O27" s="47">
        <f t="shared" si="1"/>
        <v>0.41810756855528314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597449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597449</v>
      </c>
      <c r="O28" s="47">
        <f t="shared" si="1"/>
        <v>0.97126595613242206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3169636</v>
      </c>
      <c r="E29" s="31">
        <f t="shared" si="7"/>
        <v>33998248</v>
      </c>
      <c r="F29" s="31">
        <f t="shared" si="7"/>
        <v>0</v>
      </c>
      <c r="G29" s="31">
        <f t="shared" si="7"/>
        <v>76028355</v>
      </c>
      <c r="H29" s="31">
        <f t="shared" si="7"/>
        <v>0</v>
      </c>
      <c r="I29" s="31">
        <f t="shared" si="7"/>
        <v>125507903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238704142</v>
      </c>
      <c r="O29" s="43">
        <f t="shared" si="1"/>
        <v>388.05857355590092</v>
      </c>
      <c r="P29" s="10"/>
    </row>
    <row r="30" spans="1:16">
      <c r="A30" s="12"/>
      <c r="B30" s="44">
        <v>541</v>
      </c>
      <c r="C30" s="20" t="s">
        <v>44</v>
      </c>
      <c r="D30" s="46">
        <v>3169636</v>
      </c>
      <c r="E30" s="46">
        <v>33998248</v>
      </c>
      <c r="F30" s="46">
        <v>0</v>
      </c>
      <c r="G30" s="46">
        <v>76028355</v>
      </c>
      <c r="H30" s="46">
        <v>0</v>
      </c>
      <c r="I30" s="46">
        <v>21336249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134532488</v>
      </c>
      <c r="O30" s="47">
        <f t="shared" si="1"/>
        <v>218.70791580234228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81121705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81121705</v>
      </c>
      <c r="O31" s="47">
        <f t="shared" si="1"/>
        <v>131.87862122108714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23049949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23049949</v>
      </c>
      <c r="O32" s="47">
        <f t="shared" si="1"/>
        <v>37.472036532471499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5583402</v>
      </c>
      <c r="E33" s="31">
        <f t="shared" si="9"/>
        <v>19124764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24708166</v>
      </c>
      <c r="O33" s="43">
        <f t="shared" si="1"/>
        <v>40.167780805170992</v>
      </c>
      <c r="P33" s="10"/>
    </row>
    <row r="34" spans="1:16">
      <c r="A34" s="13"/>
      <c r="B34" s="45">
        <v>552</v>
      </c>
      <c r="C34" s="21" t="s">
        <v>48</v>
      </c>
      <c r="D34" s="46">
        <v>1674904</v>
      </c>
      <c r="E34" s="46">
        <v>12649988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14324892</v>
      </c>
      <c r="O34" s="47">
        <f t="shared" si="1"/>
        <v>23.287811888334708</v>
      </c>
      <c r="P34" s="9"/>
    </row>
    <row r="35" spans="1:16">
      <c r="A35" s="13"/>
      <c r="B35" s="45">
        <v>553</v>
      </c>
      <c r="C35" s="21" t="s">
        <v>49</v>
      </c>
      <c r="D35" s="46">
        <v>296527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296527</v>
      </c>
      <c r="O35" s="47">
        <f t="shared" si="1"/>
        <v>0.48206052763345275</v>
      </c>
      <c r="P35" s="9"/>
    </row>
    <row r="36" spans="1:16">
      <c r="A36" s="13"/>
      <c r="B36" s="45">
        <v>554</v>
      </c>
      <c r="C36" s="21" t="s">
        <v>50</v>
      </c>
      <c r="D36" s="46">
        <v>2996647</v>
      </c>
      <c r="E36" s="46">
        <v>6474776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9471423</v>
      </c>
      <c r="O36" s="47">
        <f t="shared" si="1"/>
        <v>15.397583251507013</v>
      </c>
      <c r="P36" s="9"/>
    </row>
    <row r="37" spans="1:16">
      <c r="A37" s="13"/>
      <c r="B37" s="45">
        <v>559</v>
      </c>
      <c r="C37" s="21" t="s">
        <v>51</v>
      </c>
      <c r="D37" s="46">
        <v>615324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615324</v>
      </c>
      <c r="O37" s="47">
        <f t="shared" ref="O37:O68" si="10">(N37/O$85)</f>
        <v>1.0003251376958142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SUM(D39:D42)</f>
        <v>18496642</v>
      </c>
      <c r="E38" s="31">
        <f t="shared" si="11"/>
        <v>6022004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24518646</v>
      </c>
      <c r="O38" s="43">
        <f t="shared" si="10"/>
        <v>39.859680324617479</v>
      </c>
      <c r="P38" s="10"/>
    </row>
    <row r="39" spans="1:16">
      <c r="A39" s="12"/>
      <c r="B39" s="44">
        <v>561</v>
      </c>
      <c r="C39" s="20" t="s">
        <v>53</v>
      </c>
      <c r="D39" s="46">
        <v>9762460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9762460</v>
      </c>
      <c r="O39" s="47">
        <f t="shared" si="10"/>
        <v>15.870718749390367</v>
      </c>
      <c r="P39" s="9"/>
    </row>
    <row r="40" spans="1:16">
      <c r="A40" s="12"/>
      <c r="B40" s="44">
        <v>562</v>
      </c>
      <c r="C40" s="20" t="s">
        <v>54</v>
      </c>
      <c r="D40" s="46">
        <v>2411094</v>
      </c>
      <c r="E40" s="46">
        <v>3561432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2">SUM(D40:M40)</f>
        <v>5972526</v>
      </c>
      <c r="O40" s="47">
        <f t="shared" si="10"/>
        <v>9.7094667091513251</v>
      </c>
      <c r="P40" s="9"/>
    </row>
    <row r="41" spans="1:16">
      <c r="A41" s="12"/>
      <c r="B41" s="44">
        <v>564</v>
      </c>
      <c r="C41" s="20" t="s">
        <v>55</v>
      </c>
      <c r="D41" s="46">
        <v>1720335</v>
      </c>
      <c r="E41" s="46">
        <v>2400639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4120974</v>
      </c>
      <c r="O41" s="47">
        <f t="shared" si="10"/>
        <v>6.6994199543506676</v>
      </c>
      <c r="P41" s="9"/>
    </row>
    <row r="42" spans="1:16">
      <c r="A42" s="12"/>
      <c r="B42" s="44">
        <v>569</v>
      </c>
      <c r="C42" s="20" t="s">
        <v>56</v>
      </c>
      <c r="D42" s="46">
        <v>4602753</v>
      </c>
      <c r="E42" s="46">
        <v>59933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4662686</v>
      </c>
      <c r="O42" s="47">
        <f t="shared" si="10"/>
        <v>7.5800749117251156</v>
      </c>
      <c r="P42" s="9"/>
    </row>
    <row r="43" spans="1:16" ht="15.75">
      <c r="A43" s="28" t="s">
        <v>57</v>
      </c>
      <c r="B43" s="29"/>
      <c r="C43" s="30"/>
      <c r="D43" s="31">
        <f t="shared" ref="D43:M43" si="13">SUM(D44:D46)</f>
        <v>14591995</v>
      </c>
      <c r="E43" s="31">
        <f t="shared" si="13"/>
        <v>38883401</v>
      </c>
      <c r="F43" s="31">
        <f t="shared" si="13"/>
        <v>3500</v>
      </c>
      <c r="G43" s="31">
        <f t="shared" si="13"/>
        <v>22779710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76258606</v>
      </c>
      <c r="O43" s="43">
        <f t="shared" si="10"/>
        <v>123.97273720420598</v>
      </c>
      <c r="P43" s="9"/>
    </row>
    <row r="44" spans="1:16">
      <c r="A44" s="12"/>
      <c r="B44" s="44">
        <v>571</v>
      </c>
      <c r="C44" s="20" t="s">
        <v>58</v>
      </c>
      <c r="D44" s="46">
        <v>0</v>
      </c>
      <c r="E44" s="46">
        <v>26035061</v>
      </c>
      <c r="F44" s="46">
        <v>0</v>
      </c>
      <c r="G44" s="46">
        <v>9636911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35671972</v>
      </c>
      <c r="O44" s="47">
        <f t="shared" si="10"/>
        <v>57.991513906139247</v>
      </c>
      <c r="P44" s="9"/>
    </row>
    <row r="45" spans="1:16">
      <c r="A45" s="12"/>
      <c r="B45" s="44">
        <v>572</v>
      </c>
      <c r="C45" s="20" t="s">
        <v>59</v>
      </c>
      <c r="D45" s="46">
        <v>13388250</v>
      </c>
      <c r="E45" s="46">
        <v>12848340</v>
      </c>
      <c r="F45" s="46">
        <v>3500</v>
      </c>
      <c r="G45" s="46">
        <v>13142799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39382889</v>
      </c>
      <c r="O45" s="47">
        <f t="shared" si="10"/>
        <v>64.024308919827547</v>
      </c>
      <c r="P45" s="9"/>
    </row>
    <row r="46" spans="1:16">
      <c r="A46" s="12"/>
      <c r="B46" s="44">
        <v>579</v>
      </c>
      <c r="C46" s="20" t="s">
        <v>60</v>
      </c>
      <c r="D46" s="46">
        <v>1203745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1203745</v>
      </c>
      <c r="O46" s="47">
        <f t="shared" si="10"/>
        <v>1.9569143782391842</v>
      </c>
      <c r="P46" s="9"/>
    </row>
    <row r="47" spans="1:16" ht="15.75">
      <c r="A47" s="28" t="s">
        <v>95</v>
      </c>
      <c r="B47" s="29"/>
      <c r="C47" s="30"/>
      <c r="D47" s="31">
        <f t="shared" ref="D47:M47" si="14">SUM(D48:D50)</f>
        <v>50997598</v>
      </c>
      <c r="E47" s="31">
        <f t="shared" si="14"/>
        <v>245840793</v>
      </c>
      <c r="F47" s="31">
        <f t="shared" si="14"/>
        <v>13470620</v>
      </c>
      <c r="G47" s="31">
        <f t="shared" si="14"/>
        <v>9952042</v>
      </c>
      <c r="H47" s="31">
        <f t="shared" si="14"/>
        <v>0</v>
      </c>
      <c r="I47" s="31">
        <f t="shared" si="14"/>
        <v>56282333</v>
      </c>
      <c r="J47" s="31">
        <f t="shared" si="14"/>
        <v>579898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 t="shared" ref="N47:N57" si="15">SUM(D47:M47)</f>
        <v>377123284</v>
      </c>
      <c r="O47" s="43">
        <f t="shared" si="10"/>
        <v>613.08497798817803</v>
      </c>
      <c r="P47" s="9"/>
    </row>
    <row r="48" spans="1:16">
      <c r="A48" s="12"/>
      <c r="B48" s="44">
        <v>581</v>
      </c>
      <c r="C48" s="20" t="s">
        <v>61</v>
      </c>
      <c r="D48" s="46">
        <v>50997598</v>
      </c>
      <c r="E48" s="46">
        <v>241178147</v>
      </c>
      <c r="F48" s="46">
        <v>13470620</v>
      </c>
      <c r="G48" s="46">
        <v>9952042</v>
      </c>
      <c r="H48" s="46">
        <v>0</v>
      </c>
      <c r="I48" s="46">
        <v>9180980</v>
      </c>
      <c r="J48" s="46">
        <v>579898</v>
      </c>
      <c r="K48" s="46">
        <v>0</v>
      </c>
      <c r="L48" s="46">
        <v>0</v>
      </c>
      <c r="M48" s="46">
        <v>0</v>
      </c>
      <c r="N48" s="46">
        <f t="shared" si="15"/>
        <v>325359285</v>
      </c>
      <c r="O48" s="47">
        <f t="shared" si="10"/>
        <v>528.93284118324107</v>
      </c>
      <c r="P48" s="9"/>
    </row>
    <row r="49" spans="1:16">
      <c r="A49" s="12"/>
      <c r="B49" s="44">
        <v>587</v>
      </c>
      <c r="C49" s="20" t="s">
        <v>62</v>
      </c>
      <c r="D49" s="46">
        <v>0</v>
      </c>
      <c r="E49" s="46">
        <v>4662646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4662646</v>
      </c>
      <c r="O49" s="47">
        <f t="shared" si="10"/>
        <v>7.5800098841859525</v>
      </c>
      <c r="P49" s="9"/>
    </row>
    <row r="50" spans="1:16">
      <c r="A50" s="12"/>
      <c r="B50" s="44">
        <v>591</v>
      </c>
      <c r="C50" s="20" t="s">
        <v>63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47101353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47101353</v>
      </c>
      <c r="O50" s="47">
        <f t="shared" si="10"/>
        <v>76.572126920750932</v>
      </c>
      <c r="P50" s="9"/>
    </row>
    <row r="51" spans="1:16" ht="15.75">
      <c r="A51" s="28" t="s">
        <v>64</v>
      </c>
      <c r="B51" s="29"/>
      <c r="C51" s="30"/>
      <c r="D51" s="31">
        <f t="shared" ref="D51:M51" si="16">SUM(D52:D82)</f>
        <v>12291491</v>
      </c>
      <c r="E51" s="31">
        <f t="shared" si="16"/>
        <v>29832898</v>
      </c>
      <c r="F51" s="31">
        <f t="shared" si="16"/>
        <v>2787102</v>
      </c>
      <c r="G51" s="31">
        <f t="shared" si="16"/>
        <v>21441342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 t="shared" si="15"/>
        <v>66352833</v>
      </c>
      <c r="O51" s="43">
        <f t="shared" si="10"/>
        <v>107.86903616181453</v>
      </c>
      <c r="P51" s="9"/>
    </row>
    <row r="52" spans="1:16">
      <c r="A52" s="12"/>
      <c r="B52" s="44">
        <v>601</v>
      </c>
      <c r="C52" s="20" t="s">
        <v>65</v>
      </c>
      <c r="D52" s="46">
        <v>0</v>
      </c>
      <c r="E52" s="46">
        <v>1492163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1492163</v>
      </c>
      <c r="O52" s="47">
        <f t="shared" si="10"/>
        <v>2.4257921979958512</v>
      </c>
      <c r="P52" s="9"/>
    </row>
    <row r="53" spans="1:16">
      <c r="A53" s="12"/>
      <c r="B53" s="44">
        <v>602</v>
      </c>
      <c r="C53" s="20" t="s">
        <v>66</v>
      </c>
      <c r="D53" s="46">
        <v>673837</v>
      </c>
      <c r="E53" s="46">
        <v>476567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1150404</v>
      </c>
      <c r="O53" s="47">
        <f t="shared" si="10"/>
        <v>1.8701985290770642</v>
      </c>
      <c r="P53" s="9"/>
    </row>
    <row r="54" spans="1:16">
      <c r="A54" s="12"/>
      <c r="B54" s="44">
        <v>603</v>
      </c>
      <c r="C54" s="20" t="s">
        <v>67</v>
      </c>
      <c r="D54" s="46">
        <v>489918</v>
      </c>
      <c r="E54" s="46">
        <v>134870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624788</v>
      </c>
      <c r="O54" s="47">
        <f t="shared" si="10"/>
        <v>1.0157106534617411</v>
      </c>
      <c r="P54" s="9"/>
    </row>
    <row r="55" spans="1:16">
      <c r="A55" s="12"/>
      <c r="B55" s="44">
        <v>605</v>
      </c>
      <c r="C55" s="20" t="s">
        <v>68</v>
      </c>
      <c r="D55" s="46">
        <v>354455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354455</v>
      </c>
      <c r="O55" s="47">
        <f t="shared" si="10"/>
        <v>0.57623340984907112</v>
      </c>
      <c r="P55" s="9"/>
    </row>
    <row r="56" spans="1:16">
      <c r="A56" s="12"/>
      <c r="B56" s="44">
        <v>608</v>
      </c>
      <c r="C56" s="20" t="s">
        <v>69</v>
      </c>
      <c r="D56" s="46">
        <v>0</v>
      </c>
      <c r="E56" s="46">
        <v>397715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397715</v>
      </c>
      <c r="O56" s="47">
        <f t="shared" si="10"/>
        <v>0.64656069345367762</v>
      </c>
      <c r="P56" s="9"/>
    </row>
    <row r="57" spans="1:16">
      <c r="A57" s="12"/>
      <c r="B57" s="44">
        <v>609</v>
      </c>
      <c r="C57" s="20" t="s">
        <v>70</v>
      </c>
      <c r="D57" s="46">
        <v>0</v>
      </c>
      <c r="E57" s="46">
        <v>57654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57654</v>
      </c>
      <c r="O57" s="47">
        <f t="shared" si="10"/>
        <v>9.3727443572352895E-2</v>
      </c>
      <c r="P57" s="9"/>
    </row>
    <row r="58" spans="1:16">
      <c r="A58" s="12"/>
      <c r="B58" s="44">
        <v>614</v>
      </c>
      <c r="C58" s="20" t="s">
        <v>71</v>
      </c>
      <c r="D58" s="46">
        <v>0</v>
      </c>
      <c r="E58" s="46">
        <v>1551688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70" si="17">SUM(D58:M58)</f>
        <v>1551688</v>
      </c>
      <c r="O58" s="47">
        <f t="shared" si="10"/>
        <v>2.5225613047125459</v>
      </c>
      <c r="P58" s="9"/>
    </row>
    <row r="59" spans="1:16">
      <c r="A59" s="12"/>
      <c r="B59" s="44">
        <v>622</v>
      </c>
      <c r="C59" s="20" t="s">
        <v>72</v>
      </c>
      <c r="D59" s="46">
        <v>0</v>
      </c>
      <c r="E59" s="46">
        <v>472431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472431</v>
      </c>
      <c r="O59" s="47">
        <f t="shared" si="10"/>
        <v>0.76802563385593803</v>
      </c>
      <c r="P59" s="9"/>
    </row>
    <row r="60" spans="1:16">
      <c r="A60" s="12"/>
      <c r="B60" s="44">
        <v>623</v>
      </c>
      <c r="C60" s="20" t="s">
        <v>73</v>
      </c>
      <c r="D60" s="46">
        <v>0</v>
      </c>
      <c r="E60" s="46">
        <v>1703779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1703779</v>
      </c>
      <c r="O60" s="47">
        <f t="shared" si="10"/>
        <v>2.769813891182916</v>
      </c>
      <c r="P60" s="9"/>
    </row>
    <row r="61" spans="1:16">
      <c r="A61" s="12"/>
      <c r="B61" s="44">
        <v>634</v>
      </c>
      <c r="C61" s="20" t="s">
        <v>74</v>
      </c>
      <c r="D61" s="46">
        <v>0</v>
      </c>
      <c r="E61" s="46">
        <v>2897404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2897404</v>
      </c>
      <c r="O61" s="47">
        <f t="shared" si="10"/>
        <v>4.7102763020139031</v>
      </c>
      <c r="P61" s="9"/>
    </row>
    <row r="62" spans="1:16">
      <c r="A62" s="12"/>
      <c r="B62" s="44">
        <v>654</v>
      </c>
      <c r="C62" s="20" t="s">
        <v>76</v>
      </c>
      <c r="D62" s="46">
        <v>49725</v>
      </c>
      <c r="E62" s="46">
        <v>361069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410794</v>
      </c>
      <c r="O62" s="47">
        <f t="shared" si="10"/>
        <v>0.66782307307144573</v>
      </c>
      <c r="P62" s="9"/>
    </row>
    <row r="63" spans="1:16">
      <c r="A63" s="12"/>
      <c r="B63" s="44">
        <v>662</v>
      </c>
      <c r="C63" s="20" t="s">
        <v>77</v>
      </c>
      <c r="D63" s="46">
        <v>0</v>
      </c>
      <c r="E63" s="46">
        <v>54618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54618</v>
      </c>
      <c r="O63" s="47">
        <f t="shared" si="10"/>
        <v>8.8791853349893674E-2</v>
      </c>
      <c r="P63" s="9"/>
    </row>
    <row r="64" spans="1:16">
      <c r="A64" s="12"/>
      <c r="B64" s="44">
        <v>663</v>
      </c>
      <c r="C64" s="20" t="s">
        <v>78</v>
      </c>
      <c r="D64" s="46">
        <v>0</v>
      </c>
      <c r="E64" s="46">
        <v>503595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503595</v>
      </c>
      <c r="O64" s="47">
        <f t="shared" si="10"/>
        <v>0.81868858961770308</v>
      </c>
      <c r="P64" s="9"/>
    </row>
    <row r="65" spans="1:16">
      <c r="A65" s="12"/>
      <c r="B65" s="44">
        <v>664</v>
      </c>
      <c r="C65" s="20" t="s">
        <v>79</v>
      </c>
      <c r="D65" s="46">
        <v>0</v>
      </c>
      <c r="E65" s="46">
        <v>368069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368069</v>
      </c>
      <c r="O65" s="47">
        <f t="shared" si="10"/>
        <v>0.59836553280314209</v>
      </c>
      <c r="P65" s="9"/>
    </row>
    <row r="66" spans="1:16">
      <c r="A66" s="12"/>
      <c r="B66" s="44">
        <v>674</v>
      </c>
      <c r="C66" s="20" t="s">
        <v>80</v>
      </c>
      <c r="D66" s="46">
        <v>0</v>
      </c>
      <c r="E66" s="46">
        <v>777911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777911</v>
      </c>
      <c r="O66" s="47">
        <f t="shared" si="10"/>
        <v>1.2646409504425125</v>
      </c>
      <c r="P66" s="9"/>
    </row>
    <row r="67" spans="1:16">
      <c r="A67" s="12"/>
      <c r="B67" s="44">
        <v>682</v>
      </c>
      <c r="C67" s="20" t="s">
        <v>81</v>
      </c>
      <c r="D67" s="46">
        <v>0</v>
      </c>
      <c r="E67" s="46">
        <v>230326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230326</v>
      </c>
      <c r="O67" s="47">
        <f t="shared" si="10"/>
        <v>0.37443832463048099</v>
      </c>
      <c r="P67" s="9"/>
    </row>
    <row r="68" spans="1:16">
      <c r="A68" s="12"/>
      <c r="B68" s="44">
        <v>685</v>
      </c>
      <c r="C68" s="20" t="s">
        <v>82</v>
      </c>
      <c r="D68" s="46">
        <v>17758</v>
      </c>
      <c r="E68" s="46">
        <v>50927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68685</v>
      </c>
      <c r="O68" s="47">
        <f t="shared" si="10"/>
        <v>0.11166041318498383</v>
      </c>
      <c r="P68" s="9"/>
    </row>
    <row r="69" spans="1:16">
      <c r="A69" s="12"/>
      <c r="B69" s="44">
        <v>689</v>
      </c>
      <c r="C69" s="20" t="s">
        <v>83</v>
      </c>
      <c r="D69" s="46">
        <v>0</v>
      </c>
      <c r="E69" s="46">
        <v>3710127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3710127</v>
      </c>
      <c r="O69" s="47">
        <f t="shared" ref="O69:O83" si="18">(N69/O$85)</f>
        <v>6.0315107197898312</v>
      </c>
      <c r="P69" s="9"/>
    </row>
    <row r="70" spans="1:16">
      <c r="A70" s="12"/>
      <c r="B70" s="44">
        <v>694</v>
      </c>
      <c r="C70" s="20" t="s">
        <v>84</v>
      </c>
      <c r="D70" s="46">
        <v>0</v>
      </c>
      <c r="E70" s="46">
        <v>448874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448874</v>
      </c>
      <c r="O70" s="47">
        <f t="shared" si="18"/>
        <v>0.7297292903544651</v>
      </c>
      <c r="P70" s="9"/>
    </row>
    <row r="71" spans="1:16">
      <c r="A71" s="12"/>
      <c r="B71" s="44">
        <v>704</v>
      </c>
      <c r="C71" s="20" t="s">
        <v>85</v>
      </c>
      <c r="D71" s="46">
        <v>0</v>
      </c>
      <c r="E71" s="46">
        <v>263576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81" si="19">SUM(D71:M71)</f>
        <v>263576</v>
      </c>
      <c r="O71" s="47">
        <f t="shared" si="18"/>
        <v>0.428492466559588</v>
      </c>
      <c r="P71" s="9"/>
    </row>
    <row r="72" spans="1:16">
      <c r="A72" s="12"/>
      <c r="B72" s="44">
        <v>711</v>
      </c>
      <c r="C72" s="20" t="s">
        <v>86</v>
      </c>
      <c r="D72" s="46">
        <v>7017609</v>
      </c>
      <c r="E72" s="46">
        <v>1044313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8061922</v>
      </c>
      <c r="O72" s="47">
        <f t="shared" si="18"/>
        <v>13.10617371456812</v>
      </c>
      <c r="P72" s="9"/>
    </row>
    <row r="73" spans="1:16">
      <c r="A73" s="12"/>
      <c r="B73" s="44">
        <v>712</v>
      </c>
      <c r="C73" s="20" t="s">
        <v>87</v>
      </c>
      <c r="D73" s="46">
        <v>3511152</v>
      </c>
      <c r="E73" s="46">
        <v>210210</v>
      </c>
      <c r="F73" s="46">
        <v>2787102</v>
      </c>
      <c r="G73" s="46">
        <v>21441342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27949806</v>
      </c>
      <c r="O73" s="47">
        <f t="shared" si="18"/>
        <v>45.437677606466337</v>
      </c>
      <c r="P73" s="9"/>
    </row>
    <row r="74" spans="1:16">
      <c r="A74" s="12"/>
      <c r="B74" s="44">
        <v>713</v>
      </c>
      <c r="C74" s="20" t="s">
        <v>88</v>
      </c>
      <c r="D74" s="46">
        <v>0</v>
      </c>
      <c r="E74" s="46">
        <v>3307463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3307463</v>
      </c>
      <c r="O74" s="47">
        <f t="shared" si="18"/>
        <v>5.3769044940532318</v>
      </c>
      <c r="P74" s="9"/>
    </row>
    <row r="75" spans="1:16">
      <c r="A75" s="12"/>
      <c r="B75" s="44">
        <v>714</v>
      </c>
      <c r="C75" s="20" t="s">
        <v>89</v>
      </c>
      <c r="D75" s="46">
        <v>0</v>
      </c>
      <c r="E75" s="46">
        <v>236910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236910</v>
      </c>
      <c r="O75" s="47">
        <f t="shared" si="18"/>
        <v>0.38514185757668373</v>
      </c>
      <c r="P75" s="9"/>
    </row>
    <row r="76" spans="1:16">
      <c r="A76" s="12"/>
      <c r="B76" s="44">
        <v>715</v>
      </c>
      <c r="C76" s="20" t="s">
        <v>90</v>
      </c>
      <c r="D76" s="46">
        <v>0</v>
      </c>
      <c r="E76" s="46">
        <v>497234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497234</v>
      </c>
      <c r="O76" s="47">
        <f t="shared" si="18"/>
        <v>0.80834758520233319</v>
      </c>
      <c r="P76" s="9"/>
    </row>
    <row r="77" spans="1:16">
      <c r="A77" s="12"/>
      <c r="B77" s="44">
        <v>716</v>
      </c>
      <c r="C77" s="20" t="s">
        <v>91</v>
      </c>
      <c r="D77" s="46">
        <v>0</v>
      </c>
      <c r="E77" s="46">
        <v>1359575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1359575</v>
      </c>
      <c r="O77" s="47">
        <f t="shared" si="18"/>
        <v>2.2102454139328005</v>
      </c>
      <c r="P77" s="9"/>
    </row>
    <row r="78" spans="1:16">
      <c r="A78" s="12"/>
      <c r="B78" s="44">
        <v>719</v>
      </c>
      <c r="C78" s="20" t="s">
        <v>92</v>
      </c>
      <c r="D78" s="46">
        <v>3289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3289</v>
      </c>
      <c r="O78" s="47">
        <f t="shared" si="18"/>
        <v>5.346889407664146E-3</v>
      </c>
      <c r="P78" s="9"/>
    </row>
    <row r="79" spans="1:16">
      <c r="A79" s="12"/>
      <c r="B79" s="44">
        <v>724</v>
      </c>
      <c r="C79" s="20" t="s">
        <v>93</v>
      </c>
      <c r="D79" s="46">
        <v>100748</v>
      </c>
      <c r="E79" s="46">
        <v>1408673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1509421</v>
      </c>
      <c r="O79" s="47">
        <f t="shared" si="18"/>
        <v>2.4538483297676565</v>
      </c>
      <c r="P79" s="9"/>
    </row>
    <row r="80" spans="1:16">
      <c r="A80" s="12"/>
      <c r="B80" s="44">
        <v>733</v>
      </c>
      <c r="C80" s="20" t="s">
        <v>94</v>
      </c>
      <c r="D80" s="46">
        <v>0</v>
      </c>
      <c r="E80" s="46">
        <v>2101058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2101058</v>
      </c>
      <c r="O80" s="47">
        <f t="shared" si="18"/>
        <v>3.4156657844597187</v>
      </c>
      <c r="P80" s="9"/>
    </row>
    <row r="81" spans="1:119">
      <c r="A81" s="12"/>
      <c r="B81" s="44">
        <v>744</v>
      </c>
      <c r="C81" s="20" t="s">
        <v>96</v>
      </c>
      <c r="D81" s="46">
        <v>73000</v>
      </c>
      <c r="E81" s="46">
        <v>837191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910191</v>
      </c>
      <c r="O81" s="47">
        <f t="shared" si="18"/>
        <v>1.4796870224540093</v>
      </c>
      <c r="P81" s="9"/>
    </row>
    <row r="82" spans="1:119" ht="15.75" thickBot="1">
      <c r="A82" s="12"/>
      <c r="B82" s="44">
        <v>764</v>
      </c>
      <c r="C82" s="20" t="s">
        <v>97</v>
      </c>
      <c r="D82" s="46">
        <v>0</v>
      </c>
      <c r="E82" s="46">
        <v>2876908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2876908</v>
      </c>
      <c r="O82" s="47">
        <f t="shared" si="18"/>
        <v>4.676956190946866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20">SUM(D5,D14,D23,D29,D33,D38,D43,D47,D51)</f>
        <v>464806878</v>
      </c>
      <c r="E83" s="15">
        <f t="shared" si="20"/>
        <v>431403540</v>
      </c>
      <c r="F83" s="15">
        <f t="shared" si="20"/>
        <v>45431123</v>
      </c>
      <c r="G83" s="15">
        <f t="shared" si="20"/>
        <v>202521692</v>
      </c>
      <c r="H83" s="15">
        <f t="shared" si="20"/>
        <v>0</v>
      </c>
      <c r="I83" s="15">
        <f t="shared" si="20"/>
        <v>338791281</v>
      </c>
      <c r="J83" s="15">
        <f t="shared" si="20"/>
        <v>114040319</v>
      </c>
      <c r="K83" s="15">
        <f t="shared" si="20"/>
        <v>0</v>
      </c>
      <c r="L83" s="15">
        <f t="shared" si="20"/>
        <v>0</v>
      </c>
      <c r="M83" s="15">
        <f t="shared" si="20"/>
        <v>0</v>
      </c>
      <c r="N83" s="15">
        <f>SUM(D83:M83)</f>
        <v>1596994833</v>
      </c>
      <c r="O83" s="37">
        <f t="shared" si="18"/>
        <v>2596.2161011438343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8" t="s">
        <v>18</v>
      </c>
      <c r="M85" s="48"/>
      <c r="N85" s="48"/>
      <c r="O85" s="41">
        <v>615124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thickBot="1">
      <c r="A87" s="52" t="s">
        <v>105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A87:O87"/>
    <mergeCell ref="A1:O1"/>
    <mergeCell ref="D3:H3"/>
    <mergeCell ref="I3:J3"/>
    <mergeCell ref="K3:L3"/>
    <mergeCell ref="O3:O4"/>
    <mergeCell ref="A2:O2"/>
    <mergeCell ref="A3:C4"/>
    <mergeCell ref="A86:O86"/>
    <mergeCell ref="L85:N85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113662632</v>
      </c>
      <c r="E5" s="26">
        <f t="shared" si="0"/>
        <v>26145142</v>
      </c>
      <c r="F5" s="26">
        <f t="shared" si="0"/>
        <v>25749184</v>
      </c>
      <c r="G5" s="26">
        <f t="shared" si="0"/>
        <v>87388328</v>
      </c>
      <c r="H5" s="26">
        <f t="shared" si="0"/>
        <v>0</v>
      </c>
      <c r="I5" s="26">
        <f t="shared" si="0"/>
        <v>0</v>
      </c>
      <c r="J5" s="26">
        <f t="shared" si="0"/>
        <v>84151893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337097179</v>
      </c>
      <c r="O5" s="32">
        <f t="shared" ref="O5:O36" si="2">(N5/O$84)</f>
        <v>540.4580207623552</v>
      </c>
      <c r="P5" s="6"/>
    </row>
    <row r="6" spans="1:133">
      <c r="A6" s="12"/>
      <c r="B6" s="44">
        <v>511</v>
      </c>
      <c r="C6" s="20" t="s">
        <v>20</v>
      </c>
      <c r="D6" s="46">
        <v>1238129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1238129</v>
      </c>
      <c r="O6" s="47">
        <f t="shared" si="2"/>
        <v>1.985055914064692</v>
      </c>
      <c r="P6" s="9"/>
    </row>
    <row r="7" spans="1:133">
      <c r="A7" s="12"/>
      <c r="B7" s="44">
        <v>512</v>
      </c>
      <c r="C7" s="20" t="s">
        <v>21</v>
      </c>
      <c r="D7" s="46">
        <v>12592312</v>
      </c>
      <c r="E7" s="46">
        <v>4609952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17202264</v>
      </c>
      <c r="O7" s="47">
        <f t="shared" si="2"/>
        <v>27.579885366146939</v>
      </c>
      <c r="P7" s="9"/>
    </row>
    <row r="8" spans="1:133">
      <c r="A8" s="12"/>
      <c r="B8" s="44">
        <v>513</v>
      </c>
      <c r="C8" s="20" t="s">
        <v>22</v>
      </c>
      <c r="D8" s="46">
        <v>54354108</v>
      </c>
      <c r="E8" s="46">
        <v>6495377</v>
      </c>
      <c r="F8" s="46">
        <v>873</v>
      </c>
      <c r="G8" s="46">
        <v>1554539</v>
      </c>
      <c r="H8" s="46">
        <v>0</v>
      </c>
      <c r="I8" s="46">
        <v>0</v>
      </c>
      <c r="J8" s="46">
        <v>71227682</v>
      </c>
      <c r="K8" s="46">
        <v>0</v>
      </c>
      <c r="L8" s="46">
        <v>0</v>
      </c>
      <c r="M8" s="46">
        <v>0</v>
      </c>
      <c r="N8" s="46">
        <f t="shared" si="1"/>
        <v>133632579</v>
      </c>
      <c r="O8" s="47">
        <f t="shared" si="2"/>
        <v>214.24919475730491</v>
      </c>
      <c r="P8" s="9"/>
    </row>
    <row r="9" spans="1:133">
      <c r="A9" s="12"/>
      <c r="B9" s="44">
        <v>514</v>
      </c>
      <c r="C9" s="20" t="s">
        <v>23</v>
      </c>
      <c r="D9" s="46">
        <v>3752576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3752576</v>
      </c>
      <c r="O9" s="47">
        <f t="shared" si="2"/>
        <v>6.0163950458936233</v>
      </c>
      <c r="P9" s="9"/>
    </row>
    <row r="10" spans="1:133">
      <c r="A10" s="12"/>
      <c r="B10" s="44">
        <v>515</v>
      </c>
      <c r="C10" s="20" t="s">
        <v>24</v>
      </c>
      <c r="D10" s="46">
        <v>231933</v>
      </c>
      <c r="E10" s="46">
        <v>7349040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7580973</v>
      </c>
      <c r="O10" s="47">
        <f t="shared" si="2"/>
        <v>12.154351677421941</v>
      </c>
      <c r="P10" s="9"/>
    </row>
    <row r="11" spans="1:133">
      <c r="A11" s="12"/>
      <c r="B11" s="44">
        <v>519</v>
      </c>
      <c r="C11" s="20" t="s">
        <v>27</v>
      </c>
      <c r="D11" s="46">
        <v>41493574</v>
      </c>
      <c r="E11" s="46">
        <v>7690773</v>
      </c>
      <c r="F11" s="46">
        <v>25748311</v>
      </c>
      <c r="G11" s="46">
        <v>85833789</v>
      </c>
      <c r="H11" s="46">
        <v>0</v>
      </c>
      <c r="I11" s="46">
        <v>0</v>
      </c>
      <c r="J11" s="46">
        <v>12924211</v>
      </c>
      <c r="K11" s="46">
        <v>0</v>
      </c>
      <c r="L11" s="46">
        <v>0</v>
      </c>
      <c r="M11" s="46">
        <v>0</v>
      </c>
      <c r="N11" s="46">
        <f t="shared" si="1"/>
        <v>173690658</v>
      </c>
      <c r="O11" s="47">
        <f t="shared" si="2"/>
        <v>278.47313800152313</v>
      </c>
      <c r="P11" s="9"/>
    </row>
    <row r="12" spans="1:133" ht="15.75">
      <c r="A12" s="28" t="s">
        <v>28</v>
      </c>
      <c r="B12" s="29"/>
      <c r="C12" s="30"/>
      <c r="D12" s="31">
        <f t="shared" ref="D12:M12" si="3">SUM(D13:D20)</f>
        <v>207047731</v>
      </c>
      <c r="E12" s="31">
        <f t="shared" si="3"/>
        <v>29897162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20067764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257012657</v>
      </c>
      <c r="O12" s="43">
        <f t="shared" si="2"/>
        <v>412.06085534490359</v>
      </c>
      <c r="P12" s="10"/>
    </row>
    <row r="13" spans="1:133">
      <c r="A13" s="12"/>
      <c r="B13" s="44">
        <v>521</v>
      </c>
      <c r="C13" s="20" t="s">
        <v>29</v>
      </c>
      <c r="D13" s="46">
        <v>106356355</v>
      </c>
      <c r="E13" s="46">
        <v>7913903</v>
      </c>
      <c r="F13" s="46">
        <v>0</v>
      </c>
      <c r="G13" s="46">
        <v>0</v>
      </c>
      <c r="H13" s="46">
        <v>0</v>
      </c>
      <c r="I13" s="46">
        <v>0</v>
      </c>
      <c r="J13" s="46">
        <v>18063133</v>
      </c>
      <c r="K13" s="46">
        <v>0</v>
      </c>
      <c r="L13" s="46">
        <v>0</v>
      </c>
      <c r="M13" s="46">
        <v>0</v>
      </c>
      <c r="N13" s="46">
        <f t="shared" si="1"/>
        <v>132333391</v>
      </c>
      <c r="O13" s="47">
        <f t="shared" si="2"/>
        <v>212.16624473926811</v>
      </c>
      <c r="P13" s="9"/>
    </row>
    <row r="14" spans="1:133">
      <c r="A14" s="12"/>
      <c r="B14" s="44">
        <v>522</v>
      </c>
      <c r="C14" s="20" t="s">
        <v>30</v>
      </c>
      <c r="D14" s="46">
        <v>0</v>
      </c>
      <c r="E14" s="46">
        <v>872450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872450</v>
      </c>
      <c r="O14" s="47">
        <f t="shared" si="2"/>
        <v>1.3987734979357891</v>
      </c>
      <c r="P14" s="9"/>
    </row>
    <row r="15" spans="1:133">
      <c r="A15" s="12"/>
      <c r="B15" s="44">
        <v>523</v>
      </c>
      <c r="C15" s="20" t="s">
        <v>31</v>
      </c>
      <c r="D15" s="46">
        <v>53947626</v>
      </c>
      <c r="E15" s="46">
        <v>1983676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55931302</v>
      </c>
      <c r="O15" s="47">
        <f t="shared" si="2"/>
        <v>89.673016152952016</v>
      </c>
      <c r="P15" s="9"/>
    </row>
    <row r="16" spans="1:133">
      <c r="A16" s="12"/>
      <c r="B16" s="44">
        <v>524</v>
      </c>
      <c r="C16" s="20" t="s">
        <v>32</v>
      </c>
      <c r="D16" s="46">
        <v>0</v>
      </c>
      <c r="E16" s="46">
        <v>14359007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14359007</v>
      </c>
      <c r="O16" s="47">
        <f t="shared" si="2"/>
        <v>23.021374804601386</v>
      </c>
      <c r="P16" s="9"/>
    </row>
    <row r="17" spans="1:16">
      <c r="A17" s="12"/>
      <c r="B17" s="44">
        <v>525</v>
      </c>
      <c r="C17" s="20" t="s">
        <v>33</v>
      </c>
      <c r="D17" s="46">
        <v>1293374</v>
      </c>
      <c r="E17" s="46">
        <v>1542648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2836022</v>
      </c>
      <c r="O17" s="47">
        <f t="shared" si="2"/>
        <v>4.5469108982323938</v>
      </c>
      <c r="P17" s="9"/>
    </row>
    <row r="18" spans="1:16">
      <c r="A18" s="12"/>
      <c r="B18" s="44">
        <v>526</v>
      </c>
      <c r="C18" s="20" t="s">
        <v>34</v>
      </c>
      <c r="D18" s="46">
        <v>38189263</v>
      </c>
      <c r="E18" s="46">
        <v>109860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38299123</v>
      </c>
      <c r="O18" s="47">
        <f t="shared" si="2"/>
        <v>61.403860675778589</v>
      </c>
      <c r="P18" s="9"/>
    </row>
    <row r="19" spans="1:16">
      <c r="A19" s="12"/>
      <c r="B19" s="44">
        <v>527</v>
      </c>
      <c r="C19" s="20" t="s">
        <v>35</v>
      </c>
      <c r="D19" s="46">
        <v>2549631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2549631</v>
      </c>
      <c r="O19" s="47">
        <f t="shared" si="2"/>
        <v>4.0877486071586038</v>
      </c>
      <c r="P19" s="9"/>
    </row>
    <row r="20" spans="1:16">
      <c r="A20" s="12"/>
      <c r="B20" s="44">
        <v>529</v>
      </c>
      <c r="C20" s="20" t="s">
        <v>36</v>
      </c>
      <c r="D20" s="46">
        <v>4711482</v>
      </c>
      <c r="E20" s="46">
        <v>3115618</v>
      </c>
      <c r="F20" s="46">
        <v>0</v>
      </c>
      <c r="G20" s="46">
        <v>0</v>
      </c>
      <c r="H20" s="46">
        <v>0</v>
      </c>
      <c r="I20" s="46">
        <v>0</v>
      </c>
      <c r="J20" s="46">
        <v>2004631</v>
      </c>
      <c r="K20" s="46">
        <v>0</v>
      </c>
      <c r="L20" s="46">
        <v>0</v>
      </c>
      <c r="M20" s="46">
        <v>0</v>
      </c>
      <c r="N20" s="46">
        <f t="shared" si="4"/>
        <v>9831731</v>
      </c>
      <c r="O20" s="47">
        <f t="shared" si="2"/>
        <v>15.762925968976713</v>
      </c>
      <c r="P20" s="9"/>
    </row>
    <row r="21" spans="1:16" ht="15.75">
      <c r="A21" s="28" t="s">
        <v>37</v>
      </c>
      <c r="B21" s="29"/>
      <c r="C21" s="30"/>
      <c r="D21" s="31">
        <f t="shared" ref="D21:M21" si="5">SUM(D22:D28)</f>
        <v>8159361</v>
      </c>
      <c r="E21" s="31">
        <f t="shared" si="5"/>
        <v>5385213</v>
      </c>
      <c r="F21" s="31">
        <f t="shared" si="5"/>
        <v>403143</v>
      </c>
      <c r="G21" s="31">
        <f t="shared" si="5"/>
        <v>2435168</v>
      </c>
      <c r="H21" s="31">
        <f t="shared" si="5"/>
        <v>0</v>
      </c>
      <c r="I21" s="31">
        <f t="shared" si="5"/>
        <v>209085526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225468411</v>
      </c>
      <c r="O21" s="43">
        <f t="shared" si="2"/>
        <v>361.48689085734901</v>
      </c>
      <c r="P21" s="10"/>
    </row>
    <row r="22" spans="1:16">
      <c r="A22" s="12"/>
      <c r="B22" s="44">
        <v>533</v>
      </c>
      <c r="C22" s="20" t="s">
        <v>107</v>
      </c>
      <c r="D22" s="46">
        <v>0</v>
      </c>
      <c r="E22" s="46">
        <v>0</v>
      </c>
      <c r="F22" s="46">
        <v>51336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51336</v>
      </c>
      <c r="O22" s="47">
        <f t="shared" si="2"/>
        <v>8.2305503226582227E-2</v>
      </c>
      <c r="P22" s="9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97618801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97618801</v>
      </c>
      <c r="O23" s="47">
        <f t="shared" si="2"/>
        <v>156.50936069581948</v>
      </c>
      <c r="P23" s="9"/>
    </row>
    <row r="24" spans="1:16">
      <c r="A24" s="12"/>
      <c r="B24" s="44">
        <v>535</v>
      </c>
      <c r="C24" s="20" t="s">
        <v>100</v>
      </c>
      <c r="D24" s="46">
        <v>0</v>
      </c>
      <c r="E24" s="46">
        <v>0</v>
      </c>
      <c r="F24" s="46">
        <v>94973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94973</v>
      </c>
      <c r="O24" s="47">
        <f t="shared" si="2"/>
        <v>0.15226742554811817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8941</v>
      </c>
      <c r="F25" s="46">
        <v>0</v>
      </c>
      <c r="G25" s="46">
        <v>1238</v>
      </c>
      <c r="H25" s="46">
        <v>0</v>
      </c>
      <c r="I25" s="46">
        <v>111466725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111476904</v>
      </c>
      <c r="O25" s="47">
        <f t="shared" si="2"/>
        <v>178.72765080764759</v>
      </c>
      <c r="P25" s="9"/>
    </row>
    <row r="26" spans="1:16">
      <c r="A26" s="12"/>
      <c r="B26" s="44">
        <v>537</v>
      </c>
      <c r="C26" s="20" t="s">
        <v>40</v>
      </c>
      <c r="D26" s="46">
        <v>8159361</v>
      </c>
      <c r="E26" s="46">
        <v>4783157</v>
      </c>
      <c r="F26" s="46">
        <v>15353</v>
      </c>
      <c r="G26" s="46">
        <v>2433930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15391801</v>
      </c>
      <c r="O26" s="47">
        <f t="shared" si="2"/>
        <v>24.677223135195799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33209</v>
      </c>
      <c r="F27" s="46">
        <v>45757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78966</v>
      </c>
      <c r="O27" s="47">
        <f t="shared" si="2"/>
        <v>0.12660387189867328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559906</v>
      </c>
      <c r="F28" s="46">
        <v>195724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755630</v>
      </c>
      <c r="O28" s="47">
        <f t="shared" si="2"/>
        <v>1.2114794180127459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1647361</v>
      </c>
      <c r="E29" s="31">
        <f t="shared" si="7"/>
        <v>75096538</v>
      </c>
      <c r="F29" s="31">
        <f t="shared" si="7"/>
        <v>9490620</v>
      </c>
      <c r="G29" s="31">
        <f t="shared" si="7"/>
        <v>41802078</v>
      </c>
      <c r="H29" s="31">
        <f t="shared" si="7"/>
        <v>0</v>
      </c>
      <c r="I29" s="31">
        <f t="shared" si="7"/>
        <v>176949910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304986507</v>
      </c>
      <c r="O29" s="43">
        <f t="shared" si="2"/>
        <v>488.97592208104533</v>
      </c>
      <c r="P29" s="10"/>
    </row>
    <row r="30" spans="1:16">
      <c r="A30" s="12"/>
      <c r="B30" s="44">
        <v>541</v>
      </c>
      <c r="C30" s="20" t="s">
        <v>44</v>
      </c>
      <c r="D30" s="46">
        <v>1647361</v>
      </c>
      <c r="E30" s="46">
        <v>75096538</v>
      </c>
      <c r="F30" s="46">
        <v>9490620</v>
      </c>
      <c r="G30" s="46">
        <v>41802078</v>
      </c>
      <c r="H30" s="46">
        <v>0</v>
      </c>
      <c r="I30" s="46">
        <v>39881532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167918129</v>
      </c>
      <c r="O30" s="47">
        <f t="shared" si="2"/>
        <v>269.21821155156522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111968448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111968448</v>
      </c>
      <c r="O31" s="47">
        <f t="shared" si="2"/>
        <v>179.51572888692934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25099930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25099930</v>
      </c>
      <c r="O32" s="47">
        <f t="shared" si="2"/>
        <v>40.241981642550805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4406334</v>
      </c>
      <c r="E33" s="31">
        <f t="shared" si="9"/>
        <v>22480504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26886838</v>
      </c>
      <c r="O33" s="43">
        <f t="shared" si="2"/>
        <v>43.10687883281895</v>
      </c>
      <c r="P33" s="10"/>
    </row>
    <row r="34" spans="1:16">
      <c r="A34" s="13"/>
      <c r="B34" s="45">
        <v>552</v>
      </c>
      <c r="C34" s="21" t="s">
        <v>48</v>
      </c>
      <c r="D34" s="46">
        <v>1770568</v>
      </c>
      <c r="E34" s="46">
        <v>11703192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13473760</v>
      </c>
      <c r="O34" s="47">
        <f t="shared" si="2"/>
        <v>21.602084251873823</v>
      </c>
      <c r="P34" s="9"/>
    </row>
    <row r="35" spans="1:16">
      <c r="A35" s="13"/>
      <c r="B35" s="45">
        <v>553</v>
      </c>
      <c r="C35" s="21" t="s">
        <v>49</v>
      </c>
      <c r="D35" s="46">
        <v>302728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302728</v>
      </c>
      <c r="O35" s="47">
        <f t="shared" si="2"/>
        <v>0.48535492404505193</v>
      </c>
      <c r="P35" s="9"/>
    </row>
    <row r="36" spans="1:16">
      <c r="A36" s="13"/>
      <c r="B36" s="45">
        <v>554</v>
      </c>
      <c r="C36" s="21" t="s">
        <v>50</v>
      </c>
      <c r="D36" s="46">
        <v>1588437</v>
      </c>
      <c r="E36" s="46">
        <v>10777312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12365749</v>
      </c>
      <c r="O36" s="47">
        <f t="shared" si="2"/>
        <v>19.825642711130708</v>
      </c>
      <c r="P36" s="9"/>
    </row>
    <row r="37" spans="1:16">
      <c r="A37" s="13"/>
      <c r="B37" s="45">
        <v>559</v>
      </c>
      <c r="C37" s="21" t="s">
        <v>51</v>
      </c>
      <c r="D37" s="46">
        <v>744601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744601</v>
      </c>
      <c r="O37" s="47">
        <f t="shared" ref="O37:O68" si="10">(N37/O$84)</f>
        <v>1.1937969457693696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SUM(D39:D42)</f>
        <v>18157452</v>
      </c>
      <c r="E38" s="31">
        <f t="shared" si="11"/>
        <v>6253448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24410900</v>
      </c>
      <c r="O38" s="43">
        <f t="shared" si="10"/>
        <v>39.137280051304664</v>
      </c>
      <c r="P38" s="10"/>
    </row>
    <row r="39" spans="1:16">
      <c r="A39" s="12"/>
      <c r="B39" s="44">
        <v>561</v>
      </c>
      <c r="C39" s="20" t="s">
        <v>53</v>
      </c>
      <c r="D39" s="46">
        <v>9624955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9624955</v>
      </c>
      <c r="O39" s="47">
        <f t="shared" si="10"/>
        <v>15.431408072467834</v>
      </c>
      <c r="P39" s="9"/>
    </row>
    <row r="40" spans="1:16">
      <c r="A40" s="12"/>
      <c r="B40" s="44">
        <v>562</v>
      </c>
      <c r="C40" s="20" t="s">
        <v>54</v>
      </c>
      <c r="D40" s="46">
        <v>2347417</v>
      </c>
      <c r="E40" s="46">
        <v>4045028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2">SUM(D40:M40)</f>
        <v>6392445</v>
      </c>
      <c r="O40" s="47">
        <f t="shared" si="10"/>
        <v>10.248819591967614</v>
      </c>
      <c r="P40" s="9"/>
    </row>
    <row r="41" spans="1:16">
      <c r="A41" s="12"/>
      <c r="B41" s="44">
        <v>564</v>
      </c>
      <c r="C41" s="20" t="s">
        <v>55</v>
      </c>
      <c r="D41" s="46">
        <v>2053696</v>
      </c>
      <c r="E41" s="46">
        <v>2197065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4250761</v>
      </c>
      <c r="O41" s="47">
        <f t="shared" si="10"/>
        <v>6.8151204457092467</v>
      </c>
      <c r="P41" s="9"/>
    </row>
    <row r="42" spans="1:16">
      <c r="A42" s="12"/>
      <c r="B42" s="44">
        <v>569</v>
      </c>
      <c r="C42" s="20" t="s">
        <v>56</v>
      </c>
      <c r="D42" s="46">
        <v>4131384</v>
      </c>
      <c r="E42" s="46">
        <v>11355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4142739</v>
      </c>
      <c r="O42" s="47">
        <f t="shared" si="10"/>
        <v>6.6419319411599664</v>
      </c>
      <c r="P42" s="9"/>
    </row>
    <row r="43" spans="1:16" ht="15.75">
      <c r="A43" s="28" t="s">
        <v>57</v>
      </c>
      <c r="B43" s="29"/>
      <c r="C43" s="30"/>
      <c r="D43" s="31">
        <f t="shared" ref="D43:M43" si="13">SUM(D44:D46)</f>
        <v>18008253</v>
      </c>
      <c r="E43" s="31">
        <f t="shared" si="13"/>
        <v>56191828</v>
      </c>
      <c r="F43" s="31">
        <f t="shared" si="13"/>
        <v>821691</v>
      </c>
      <c r="G43" s="31">
        <f t="shared" si="13"/>
        <v>12473373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87495145</v>
      </c>
      <c r="O43" s="43">
        <f t="shared" si="10"/>
        <v>140.27839993586917</v>
      </c>
      <c r="P43" s="9"/>
    </row>
    <row r="44" spans="1:16">
      <c r="A44" s="12"/>
      <c r="B44" s="44">
        <v>571</v>
      </c>
      <c r="C44" s="20" t="s">
        <v>58</v>
      </c>
      <c r="D44" s="46">
        <v>0</v>
      </c>
      <c r="E44" s="46">
        <v>30828570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30828570</v>
      </c>
      <c r="O44" s="47">
        <f t="shared" si="10"/>
        <v>49.426542145977791</v>
      </c>
      <c r="P44" s="9"/>
    </row>
    <row r="45" spans="1:16">
      <c r="A45" s="12"/>
      <c r="B45" s="44">
        <v>572</v>
      </c>
      <c r="C45" s="20" t="s">
        <v>59</v>
      </c>
      <c r="D45" s="46">
        <v>16736042</v>
      </c>
      <c r="E45" s="46">
        <v>25363258</v>
      </c>
      <c r="F45" s="46">
        <v>821691</v>
      </c>
      <c r="G45" s="46">
        <v>12473373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55394364</v>
      </c>
      <c r="O45" s="47">
        <f t="shared" si="10"/>
        <v>88.812159204777743</v>
      </c>
      <c r="P45" s="9"/>
    </row>
    <row r="46" spans="1:16">
      <c r="A46" s="12"/>
      <c r="B46" s="44">
        <v>579</v>
      </c>
      <c r="C46" s="20" t="s">
        <v>60</v>
      </c>
      <c r="D46" s="46">
        <v>1272211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1272211</v>
      </c>
      <c r="O46" s="47">
        <f t="shared" si="10"/>
        <v>2.0396985851136318</v>
      </c>
      <c r="P46" s="9"/>
    </row>
    <row r="47" spans="1:16" ht="15.75">
      <c r="A47" s="28" t="s">
        <v>95</v>
      </c>
      <c r="B47" s="29"/>
      <c r="C47" s="30"/>
      <c r="D47" s="31">
        <f t="shared" ref="D47:M47" si="14">SUM(D48:D50)</f>
        <v>71243136</v>
      </c>
      <c r="E47" s="31">
        <f t="shared" si="14"/>
        <v>91770867</v>
      </c>
      <c r="F47" s="31">
        <f t="shared" si="14"/>
        <v>16068654</v>
      </c>
      <c r="G47" s="31">
        <f t="shared" si="14"/>
        <v>13759497</v>
      </c>
      <c r="H47" s="31">
        <f t="shared" si="14"/>
        <v>0</v>
      </c>
      <c r="I47" s="31">
        <f t="shared" si="14"/>
        <v>145485639</v>
      </c>
      <c r="J47" s="31">
        <f t="shared" si="14"/>
        <v>1063707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339391500</v>
      </c>
      <c r="O47" s="43">
        <f t="shared" si="10"/>
        <v>544.13643833420178</v>
      </c>
      <c r="P47" s="9"/>
    </row>
    <row r="48" spans="1:16">
      <c r="A48" s="12"/>
      <c r="B48" s="44">
        <v>581</v>
      </c>
      <c r="C48" s="20" t="s">
        <v>61</v>
      </c>
      <c r="D48" s="46">
        <v>69358780</v>
      </c>
      <c r="E48" s="46">
        <v>82555603</v>
      </c>
      <c r="F48" s="46">
        <v>16068654</v>
      </c>
      <c r="G48" s="46">
        <v>13759497</v>
      </c>
      <c r="H48" s="46">
        <v>0</v>
      </c>
      <c r="I48" s="46">
        <v>145485639</v>
      </c>
      <c r="J48" s="46">
        <v>1063707</v>
      </c>
      <c r="K48" s="46">
        <v>0</v>
      </c>
      <c r="L48" s="46">
        <v>0</v>
      </c>
      <c r="M48" s="46">
        <v>0</v>
      </c>
      <c r="N48" s="46">
        <f>SUM(D48:M48)</f>
        <v>328291880</v>
      </c>
      <c r="O48" s="47">
        <f t="shared" si="10"/>
        <v>526.34074311595657</v>
      </c>
      <c r="P48" s="9"/>
    </row>
    <row r="49" spans="1:16">
      <c r="A49" s="12"/>
      <c r="B49" s="44">
        <v>586</v>
      </c>
      <c r="C49" s="20" t="s">
        <v>108</v>
      </c>
      <c r="D49" s="46">
        <v>1884356</v>
      </c>
      <c r="E49" s="46">
        <v>745973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6" si="15">SUM(D49:M49)</f>
        <v>2630329</v>
      </c>
      <c r="O49" s="47">
        <f t="shared" si="10"/>
        <v>4.217129343861477</v>
      </c>
      <c r="P49" s="9"/>
    </row>
    <row r="50" spans="1:16">
      <c r="A50" s="12"/>
      <c r="B50" s="44">
        <v>587</v>
      </c>
      <c r="C50" s="20" t="s">
        <v>62</v>
      </c>
      <c r="D50" s="46">
        <v>0</v>
      </c>
      <c r="E50" s="46">
        <v>8469291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8469291</v>
      </c>
      <c r="O50" s="47">
        <f t="shared" si="10"/>
        <v>13.578565874383743</v>
      </c>
      <c r="P50" s="9"/>
    </row>
    <row r="51" spans="1:16" ht="15.75">
      <c r="A51" s="28" t="s">
        <v>64</v>
      </c>
      <c r="B51" s="29"/>
      <c r="C51" s="30"/>
      <c r="D51" s="31">
        <f t="shared" ref="D51:M51" si="16">SUM(D52:D81)</f>
        <v>8386957</v>
      </c>
      <c r="E51" s="31">
        <f t="shared" si="16"/>
        <v>29299467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37686424</v>
      </c>
      <c r="O51" s="43">
        <f t="shared" si="10"/>
        <v>60.421538338209949</v>
      </c>
      <c r="P51" s="9"/>
    </row>
    <row r="52" spans="1:16">
      <c r="A52" s="12"/>
      <c r="B52" s="44">
        <v>601</v>
      </c>
      <c r="C52" s="20" t="s">
        <v>65</v>
      </c>
      <c r="D52" s="46">
        <v>0</v>
      </c>
      <c r="E52" s="46">
        <v>2248105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2248105</v>
      </c>
      <c r="O52" s="47">
        <f t="shared" si="10"/>
        <v>3.6043208144615013</v>
      </c>
      <c r="P52" s="9"/>
    </row>
    <row r="53" spans="1:16">
      <c r="A53" s="12"/>
      <c r="B53" s="44">
        <v>602</v>
      </c>
      <c r="C53" s="20" t="s">
        <v>66</v>
      </c>
      <c r="D53" s="46">
        <v>910886</v>
      </c>
      <c r="E53" s="46">
        <v>470351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1381237</v>
      </c>
      <c r="O53" s="47">
        <f t="shared" si="10"/>
        <v>2.2144967734177721</v>
      </c>
      <c r="P53" s="9"/>
    </row>
    <row r="54" spans="1:16">
      <c r="A54" s="12"/>
      <c r="B54" s="44">
        <v>603</v>
      </c>
      <c r="C54" s="20" t="s">
        <v>67</v>
      </c>
      <c r="D54" s="46">
        <v>501521</v>
      </c>
      <c r="E54" s="46">
        <v>107583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609104</v>
      </c>
      <c r="O54" s="47">
        <f t="shared" si="10"/>
        <v>0.9765585795021845</v>
      </c>
      <c r="P54" s="9"/>
    </row>
    <row r="55" spans="1:16">
      <c r="A55" s="12"/>
      <c r="B55" s="44">
        <v>605</v>
      </c>
      <c r="C55" s="20" t="s">
        <v>68</v>
      </c>
      <c r="D55" s="46">
        <v>1232866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1232866</v>
      </c>
      <c r="O55" s="47">
        <f t="shared" si="10"/>
        <v>1.9766179005170548</v>
      </c>
      <c r="P55" s="9"/>
    </row>
    <row r="56" spans="1:16">
      <c r="A56" s="12"/>
      <c r="B56" s="44">
        <v>607</v>
      </c>
      <c r="C56" s="20" t="s">
        <v>109</v>
      </c>
      <c r="D56" s="46">
        <v>93007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93007</v>
      </c>
      <c r="O56" s="47">
        <f t="shared" si="10"/>
        <v>0.14911539540662952</v>
      </c>
      <c r="P56" s="9"/>
    </row>
    <row r="57" spans="1:16">
      <c r="A57" s="12"/>
      <c r="B57" s="44">
        <v>608</v>
      </c>
      <c r="C57" s="20" t="s">
        <v>69</v>
      </c>
      <c r="D57" s="46">
        <v>0</v>
      </c>
      <c r="E57" s="46">
        <v>238369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238369</v>
      </c>
      <c r="O57" s="47">
        <f t="shared" si="10"/>
        <v>0.38217002685478374</v>
      </c>
      <c r="P57" s="9"/>
    </row>
    <row r="58" spans="1:16">
      <c r="A58" s="12"/>
      <c r="B58" s="44">
        <v>609</v>
      </c>
      <c r="C58" s="20" t="s">
        <v>70</v>
      </c>
      <c r="D58" s="46">
        <v>0</v>
      </c>
      <c r="E58" s="46">
        <v>65236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65236</v>
      </c>
      <c r="O58" s="47">
        <f t="shared" si="10"/>
        <v>0.10459096556976231</v>
      </c>
      <c r="P58" s="9"/>
    </row>
    <row r="59" spans="1:16">
      <c r="A59" s="12"/>
      <c r="B59" s="44">
        <v>614</v>
      </c>
      <c r="C59" s="20" t="s">
        <v>71</v>
      </c>
      <c r="D59" s="46">
        <v>0</v>
      </c>
      <c r="E59" s="46">
        <v>1554651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1554651</v>
      </c>
      <c r="O59" s="47">
        <f t="shared" si="10"/>
        <v>2.492526353761674</v>
      </c>
      <c r="P59" s="9"/>
    </row>
    <row r="60" spans="1:16">
      <c r="A60" s="12"/>
      <c r="B60" s="44">
        <v>622</v>
      </c>
      <c r="C60" s="20" t="s">
        <v>72</v>
      </c>
      <c r="D60" s="46">
        <v>0</v>
      </c>
      <c r="E60" s="46">
        <v>517887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517887</v>
      </c>
      <c r="O60" s="47">
        <f t="shared" si="10"/>
        <v>0.83031303859874139</v>
      </c>
      <c r="P60" s="9"/>
    </row>
    <row r="61" spans="1:16">
      <c r="A61" s="12"/>
      <c r="B61" s="44">
        <v>623</v>
      </c>
      <c r="C61" s="20" t="s">
        <v>73</v>
      </c>
      <c r="D61" s="46">
        <v>0</v>
      </c>
      <c r="E61" s="46">
        <v>1583373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1583373</v>
      </c>
      <c r="O61" s="47">
        <f t="shared" si="10"/>
        <v>2.5385754940077758</v>
      </c>
      <c r="P61" s="9"/>
    </row>
    <row r="62" spans="1:16">
      <c r="A62" s="12"/>
      <c r="B62" s="44">
        <v>634</v>
      </c>
      <c r="C62" s="20" t="s">
        <v>74</v>
      </c>
      <c r="D62" s="46">
        <v>0</v>
      </c>
      <c r="E62" s="46">
        <v>2579346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2579346</v>
      </c>
      <c r="O62" s="47">
        <f t="shared" si="10"/>
        <v>4.1353897951821716</v>
      </c>
      <c r="P62" s="9"/>
    </row>
    <row r="63" spans="1:16">
      <c r="A63" s="12"/>
      <c r="B63" s="44">
        <v>654</v>
      </c>
      <c r="C63" s="20" t="s">
        <v>76</v>
      </c>
      <c r="D63" s="46">
        <v>50462</v>
      </c>
      <c r="E63" s="46">
        <v>329065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379527</v>
      </c>
      <c r="O63" s="47">
        <f t="shared" si="10"/>
        <v>0.6084845083971302</v>
      </c>
      <c r="P63" s="9"/>
    </row>
    <row r="64" spans="1:16">
      <c r="A64" s="12"/>
      <c r="B64" s="44">
        <v>662</v>
      </c>
      <c r="C64" s="20" t="s">
        <v>77</v>
      </c>
      <c r="D64" s="46">
        <v>0</v>
      </c>
      <c r="E64" s="46">
        <v>49320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49320</v>
      </c>
      <c r="O64" s="47">
        <f t="shared" si="10"/>
        <v>7.9073309551485033E-2</v>
      </c>
      <c r="P64" s="9"/>
    </row>
    <row r="65" spans="1:16">
      <c r="A65" s="12"/>
      <c r="B65" s="44">
        <v>663</v>
      </c>
      <c r="C65" s="20" t="s">
        <v>78</v>
      </c>
      <c r="D65" s="46">
        <v>0</v>
      </c>
      <c r="E65" s="46">
        <v>450991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450991</v>
      </c>
      <c r="O65" s="47">
        <f t="shared" si="10"/>
        <v>0.72306064371317491</v>
      </c>
      <c r="P65" s="9"/>
    </row>
    <row r="66" spans="1:16">
      <c r="A66" s="12"/>
      <c r="B66" s="44">
        <v>664</v>
      </c>
      <c r="C66" s="20" t="s">
        <v>79</v>
      </c>
      <c r="D66" s="46">
        <v>0</v>
      </c>
      <c r="E66" s="46">
        <v>398678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398678</v>
      </c>
      <c r="O66" s="47">
        <f t="shared" si="10"/>
        <v>0.63918874503988132</v>
      </c>
      <c r="P66" s="9"/>
    </row>
    <row r="67" spans="1:16">
      <c r="A67" s="12"/>
      <c r="B67" s="44">
        <v>674</v>
      </c>
      <c r="C67" s="20" t="s">
        <v>80</v>
      </c>
      <c r="D67" s="46">
        <v>0</v>
      </c>
      <c r="E67" s="46">
        <v>748103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81" si="17">SUM(D67:M67)</f>
        <v>748103</v>
      </c>
      <c r="O67" s="47">
        <f t="shared" si="10"/>
        <v>1.1994115996633132</v>
      </c>
      <c r="P67" s="9"/>
    </row>
    <row r="68" spans="1:16">
      <c r="A68" s="12"/>
      <c r="B68" s="44">
        <v>681</v>
      </c>
      <c r="C68" s="20" t="s">
        <v>110</v>
      </c>
      <c r="D68" s="46">
        <v>0</v>
      </c>
      <c r="E68" s="46">
        <v>1430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1430</v>
      </c>
      <c r="O68" s="47">
        <f t="shared" si="10"/>
        <v>2.2926770612048579E-3</v>
      </c>
      <c r="P68" s="9"/>
    </row>
    <row r="69" spans="1:16">
      <c r="A69" s="12"/>
      <c r="B69" s="44">
        <v>682</v>
      </c>
      <c r="C69" s="20" t="s">
        <v>81</v>
      </c>
      <c r="D69" s="46">
        <v>0</v>
      </c>
      <c r="E69" s="46">
        <v>235292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235292</v>
      </c>
      <c r="O69" s="47">
        <f t="shared" ref="O69:O82" si="18">(N69/O$84)</f>
        <v>0.37723676299651288</v>
      </c>
      <c r="P69" s="9"/>
    </row>
    <row r="70" spans="1:16">
      <c r="A70" s="12"/>
      <c r="B70" s="44">
        <v>685</v>
      </c>
      <c r="C70" s="20" t="s">
        <v>82</v>
      </c>
      <c r="D70" s="46">
        <v>0</v>
      </c>
      <c r="E70" s="46">
        <v>28457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28457</v>
      </c>
      <c r="O70" s="47">
        <f t="shared" si="18"/>
        <v>4.5624273517976675E-2</v>
      </c>
      <c r="P70" s="9"/>
    </row>
    <row r="71" spans="1:16">
      <c r="A71" s="12"/>
      <c r="B71" s="44">
        <v>689</v>
      </c>
      <c r="C71" s="20" t="s">
        <v>83</v>
      </c>
      <c r="D71" s="46">
        <v>0</v>
      </c>
      <c r="E71" s="46">
        <v>3315269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3315269</v>
      </c>
      <c r="O71" s="47">
        <f t="shared" si="18"/>
        <v>5.3152735580584389</v>
      </c>
      <c r="P71" s="9"/>
    </row>
    <row r="72" spans="1:16">
      <c r="A72" s="12"/>
      <c r="B72" s="44">
        <v>694</v>
      </c>
      <c r="C72" s="20" t="s">
        <v>84</v>
      </c>
      <c r="D72" s="46">
        <v>0</v>
      </c>
      <c r="E72" s="46">
        <v>457931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457931</v>
      </c>
      <c r="O72" s="47">
        <f t="shared" si="18"/>
        <v>0.73418734217804316</v>
      </c>
      <c r="P72" s="9"/>
    </row>
    <row r="73" spans="1:16">
      <c r="A73" s="12"/>
      <c r="B73" s="44">
        <v>704</v>
      </c>
      <c r="C73" s="20" t="s">
        <v>85</v>
      </c>
      <c r="D73" s="46">
        <v>0</v>
      </c>
      <c r="E73" s="46">
        <v>274400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274400</v>
      </c>
      <c r="O73" s="47">
        <f t="shared" si="18"/>
        <v>0.43993747244378534</v>
      </c>
      <c r="P73" s="9"/>
    </row>
    <row r="74" spans="1:16">
      <c r="A74" s="12"/>
      <c r="B74" s="44">
        <v>711</v>
      </c>
      <c r="C74" s="20" t="s">
        <v>86</v>
      </c>
      <c r="D74" s="46">
        <v>5598215</v>
      </c>
      <c r="E74" s="46">
        <v>988506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6586721</v>
      </c>
      <c r="O74" s="47">
        <f t="shared" si="18"/>
        <v>10.560296605074353</v>
      </c>
      <c r="P74" s="9"/>
    </row>
    <row r="75" spans="1:16">
      <c r="A75" s="12"/>
      <c r="B75" s="44">
        <v>713</v>
      </c>
      <c r="C75" s="20" t="s">
        <v>88</v>
      </c>
      <c r="D75" s="46">
        <v>0</v>
      </c>
      <c r="E75" s="46">
        <v>4918481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4918481</v>
      </c>
      <c r="O75" s="47">
        <f t="shared" si="18"/>
        <v>7.8856563389314198</v>
      </c>
      <c r="P75" s="9"/>
    </row>
    <row r="76" spans="1:16">
      <c r="A76" s="12"/>
      <c r="B76" s="44">
        <v>714</v>
      </c>
      <c r="C76" s="20" t="s">
        <v>89</v>
      </c>
      <c r="D76" s="46">
        <v>0</v>
      </c>
      <c r="E76" s="46">
        <v>227596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227596</v>
      </c>
      <c r="O76" s="47">
        <f t="shared" si="18"/>
        <v>0.3648979919034831</v>
      </c>
      <c r="P76" s="9"/>
    </row>
    <row r="77" spans="1:16">
      <c r="A77" s="12"/>
      <c r="B77" s="44">
        <v>724</v>
      </c>
      <c r="C77" s="20" t="s">
        <v>93</v>
      </c>
      <c r="D77" s="46">
        <v>0</v>
      </c>
      <c r="E77" s="46">
        <v>1256145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1256145</v>
      </c>
      <c r="O77" s="47">
        <f t="shared" si="18"/>
        <v>2.013940438494529</v>
      </c>
      <c r="P77" s="9"/>
    </row>
    <row r="78" spans="1:16">
      <c r="A78" s="12"/>
      <c r="B78" s="44">
        <v>725</v>
      </c>
      <c r="C78" s="20" t="s">
        <v>111</v>
      </c>
      <c r="D78" s="46">
        <v>0</v>
      </c>
      <c r="E78" s="46">
        <v>497234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497234</v>
      </c>
      <c r="O78" s="47">
        <f t="shared" si="18"/>
        <v>0.797200689406389</v>
      </c>
      <c r="P78" s="9"/>
    </row>
    <row r="79" spans="1:16">
      <c r="A79" s="12"/>
      <c r="B79" s="44">
        <v>733</v>
      </c>
      <c r="C79" s="20" t="s">
        <v>94</v>
      </c>
      <c r="D79" s="46">
        <v>0</v>
      </c>
      <c r="E79" s="46">
        <v>1892894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1892894</v>
      </c>
      <c r="O79" s="47">
        <f t="shared" si="18"/>
        <v>3.0348214357288867</v>
      </c>
      <c r="P79" s="9"/>
    </row>
    <row r="80" spans="1:16">
      <c r="A80" s="12"/>
      <c r="B80" s="44">
        <v>744</v>
      </c>
      <c r="C80" s="20" t="s">
        <v>96</v>
      </c>
      <c r="D80" s="46">
        <v>0</v>
      </c>
      <c r="E80" s="46">
        <v>756280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756280</v>
      </c>
      <c r="O80" s="47">
        <f t="shared" si="18"/>
        <v>1.2125215439496573</v>
      </c>
      <c r="P80" s="9"/>
    </row>
    <row r="81" spans="1:119" ht="15.75" thickBot="1">
      <c r="A81" s="12"/>
      <c r="B81" s="44">
        <v>764</v>
      </c>
      <c r="C81" s="20" t="s">
        <v>97</v>
      </c>
      <c r="D81" s="46">
        <v>0</v>
      </c>
      <c r="E81" s="46">
        <v>3108494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3108494</v>
      </c>
      <c r="O81" s="47">
        <f t="shared" si="18"/>
        <v>4.9837572648202331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19">SUM(D5,D12,D21,D29,D33,D38,D43,D47,D51)</f>
        <v>450719217</v>
      </c>
      <c r="E82" s="15">
        <f t="shared" si="19"/>
        <v>342520169</v>
      </c>
      <c r="F82" s="15">
        <f t="shared" si="19"/>
        <v>52533292</v>
      </c>
      <c r="G82" s="15">
        <f t="shared" si="19"/>
        <v>157858444</v>
      </c>
      <c r="H82" s="15">
        <f t="shared" si="19"/>
        <v>0</v>
      </c>
      <c r="I82" s="15">
        <f t="shared" si="19"/>
        <v>531521075</v>
      </c>
      <c r="J82" s="15">
        <f t="shared" si="19"/>
        <v>105283364</v>
      </c>
      <c r="K82" s="15">
        <f t="shared" si="19"/>
        <v>0</v>
      </c>
      <c r="L82" s="15">
        <f t="shared" si="19"/>
        <v>0</v>
      </c>
      <c r="M82" s="15">
        <f t="shared" si="19"/>
        <v>0</v>
      </c>
      <c r="N82" s="15">
        <f>SUM(D82:M82)</f>
        <v>1640435561</v>
      </c>
      <c r="O82" s="37">
        <f t="shared" si="18"/>
        <v>2630.0622245380578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48" t="s">
        <v>112</v>
      </c>
      <c r="M84" s="48"/>
      <c r="N84" s="48"/>
      <c r="O84" s="41">
        <v>623725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105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113433608</v>
      </c>
      <c r="E5" s="26">
        <f t="shared" si="0"/>
        <v>31683927</v>
      </c>
      <c r="F5" s="26">
        <f t="shared" si="0"/>
        <v>20832453</v>
      </c>
      <c r="G5" s="26">
        <f t="shared" si="0"/>
        <v>120213937</v>
      </c>
      <c r="H5" s="26">
        <f t="shared" si="0"/>
        <v>0</v>
      </c>
      <c r="I5" s="26">
        <f t="shared" si="0"/>
        <v>3423870</v>
      </c>
      <c r="J5" s="26">
        <f t="shared" si="0"/>
        <v>79058435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368646230</v>
      </c>
      <c r="O5" s="32">
        <f t="shared" ref="O5:O36" si="2">(N5/O$81)</f>
        <v>598.70339964368134</v>
      </c>
      <c r="P5" s="6"/>
    </row>
    <row r="6" spans="1:133">
      <c r="A6" s="12"/>
      <c r="B6" s="44">
        <v>511</v>
      </c>
      <c r="C6" s="20" t="s">
        <v>20</v>
      </c>
      <c r="D6" s="46">
        <v>1179071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1179071</v>
      </c>
      <c r="O6" s="47">
        <f t="shared" si="2"/>
        <v>1.914881419298049</v>
      </c>
      <c r="P6" s="9"/>
    </row>
    <row r="7" spans="1:133">
      <c r="A7" s="12"/>
      <c r="B7" s="44">
        <v>512</v>
      </c>
      <c r="C7" s="20" t="s">
        <v>21</v>
      </c>
      <c r="D7" s="46">
        <v>12862652</v>
      </c>
      <c r="E7" s="46">
        <v>4204292</v>
      </c>
      <c r="F7" s="46">
        <v>0</v>
      </c>
      <c r="G7" s="46">
        <v>0</v>
      </c>
      <c r="H7" s="46">
        <v>0</v>
      </c>
      <c r="I7" s="46">
        <v>373767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17440711</v>
      </c>
      <c r="O7" s="47">
        <f t="shared" si="2"/>
        <v>28.324751803112022</v>
      </c>
      <c r="P7" s="9"/>
    </row>
    <row r="8" spans="1:133">
      <c r="A8" s="12"/>
      <c r="B8" s="44">
        <v>513</v>
      </c>
      <c r="C8" s="20" t="s">
        <v>22</v>
      </c>
      <c r="D8" s="46">
        <v>69482711</v>
      </c>
      <c r="E8" s="46">
        <v>6947367</v>
      </c>
      <c r="F8" s="46">
        <v>4242</v>
      </c>
      <c r="G8" s="46">
        <v>2248101</v>
      </c>
      <c r="H8" s="46">
        <v>0</v>
      </c>
      <c r="I8" s="46">
        <v>609702</v>
      </c>
      <c r="J8" s="46">
        <v>66901477</v>
      </c>
      <c r="K8" s="46">
        <v>0</v>
      </c>
      <c r="L8" s="46">
        <v>0</v>
      </c>
      <c r="M8" s="46">
        <v>0</v>
      </c>
      <c r="N8" s="46">
        <f t="shared" si="1"/>
        <v>146193600</v>
      </c>
      <c r="O8" s="47">
        <f t="shared" si="2"/>
        <v>237.42710003069473</v>
      </c>
      <c r="P8" s="9"/>
    </row>
    <row r="9" spans="1:133">
      <c r="A9" s="12"/>
      <c r="B9" s="44">
        <v>514</v>
      </c>
      <c r="C9" s="20" t="s">
        <v>23</v>
      </c>
      <c r="D9" s="46">
        <v>4193064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4193064</v>
      </c>
      <c r="O9" s="47">
        <f t="shared" si="2"/>
        <v>6.8097852830979262</v>
      </c>
      <c r="P9" s="9"/>
    </row>
    <row r="10" spans="1:133">
      <c r="A10" s="12"/>
      <c r="B10" s="44">
        <v>515</v>
      </c>
      <c r="C10" s="20" t="s">
        <v>24</v>
      </c>
      <c r="D10" s="46">
        <v>218417</v>
      </c>
      <c r="E10" s="46">
        <v>7523221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7741638</v>
      </c>
      <c r="O10" s="47">
        <f t="shared" si="2"/>
        <v>12.572880480591678</v>
      </c>
      <c r="P10" s="9"/>
    </row>
    <row r="11" spans="1:133">
      <c r="A11" s="12"/>
      <c r="B11" s="44">
        <v>519</v>
      </c>
      <c r="C11" s="20" t="s">
        <v>27</v>
      </c>
      <c r="D11" s="46">
        <v>25497693</v>
      </c>
      <c r="E11" s="46">
        <v>13009047</v>
      </c>
      <c r="F11" s="46">
        <v>20828211</v>
      </c>
      <c r="G11" s="46">
        <v>117965836</v>
      </c>
      <c r="H11" s="46">
        <v>0</v>
      </c>
      <c r="I11" s="46">
        <v>2440401</v>
      </c>
      <c r="J11" s="46">
        <v>12156958</v>
      </c>
      <c r="K11" s="46">
        <v>0</v>
      </c>
      <c r="L11" s="46">
        <v>0</v>
      </c>
      <c r="M11" s="46">
        <v>0</v>
      </c>
      <c r="N11" s="46">
        <f t="shared" si="1"/>
        <v>191898146</v>
      </c>
      <c r="O11" s="47">
        <f t="shared" si="2"/>
        <v>311.65400062688695</v>
      </c>
      <c r="P11" s="9"/>
    </row>
    <row r="12" spans="1:133" ht="15.75">
      <c r="A12" s="28" t="s">
        <v>28</v>
      </c>
      <c r="B12" s="29"/>
      <c r="C12" s="30"/>
      <c r="D12" s="31">
        <f t="shared" ref="D12:M12" si="3">SUM(D13:D20)</f>
        <v>188208103</v>
      </c>
      <c r="E12" s="31">
        <f t="shared" si="3"/>
        <v>31436411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17996887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237641401</v>
      </c>
      <c r="O12" s="43">
        <f t="shared" si="2"/>
        <v>385.94376694097031</v>
      </c>
      <c r="P12" s="10"/>
    </row>
    <row r="13" spans="1:133">
      <c r="A13" s="12"/>
      <c r="B13" s="44">
        <v>521</v>
      </c>
      <c r="C13" s="20" t="s">
        <v>29</v>
      </c>
      <c r="D13" s="46">
        <v>96162503</v>
      </c>
      <c r="E13" s="46">
        <v>7489598</v>
      </c>
      <c r="F13" s="46">
        <v>0</v>
      </c>
      <c r="G13" s="46">
        <v>0</v>
      </c>
      <c r="H13" s="46">
        <v>0</v>
      </c>
      <c r="I13" s="46">
        <v>0</v>
      </c>
      <c r="J13" s="46">
        <v>16206868</v>
      </c>
      <c r="K13" s="46">
        <v>0</v>
      </c>
      <c r="L13" s="46">
        <v>0</v>
      </c>
      <c r="M13" s="46">
        <v>0</v>
      </c>
      <c r="N13" s="46">
        <f t="shared" si="1"/>
        <v>119858969</v>
      </c>
      <c r="O13" s="47">
        <f t="shared" si="2"/>
        <v>194.65809325674269</v>
      </c>
      <c r="P13" s="9"/>
    </row>
    <row r="14" spans="1:133">
      <c r="A14" s="12"/>
      <c r="B14" s="44">
        <v>522</v>
      </c>
      <c r="C14" s="20" t="s">
        <v>30</v>
      </c>
      <c r="D14" s="46">
        <v>0</v>
      </c>
      <c r="E14" s="46">
        <v>838540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838540</v>
      </c>
      <c r="O14" s="47">
        <f t="shared" si="2"/>
        <v>1.3618388250904194</v>
      </c>
      <c r="P14" s="9"/>
    </row>
    <row r="15" spans="1:133">
      <c r="A15" s="12"/>
      <c r="B15" s="44">
        <v>523</v>
      </c>
      <c r="C15" s="20" t="s">
        <v>31</v>
      </c>
      <c r="D15" s="46">
        <v>46916335</v>
      </c>
      <c r="E15" s="46">
        <v>2107171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49023506</v>
      </c>
      <c r="O15" s="47">
        <f t="shared" si="2"/>
        <v>79.617089003330946</v>
      </c>
      <c r="P15" s="9"/>
    </row>
    <row r="16" spans="1:133">
      <c r="A16" s="12"/>
      <c r="B16" s="44">
        <v>524</v>
      </c>
      <c r="C16" s="20" t="s">
        <v>32</v>
      </c>
      <c r="D16" s="46">
        <v>0</v>
      </c>
      <c r="E16" s="46">
        <v>16061976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16061976</v>
      </c>
      <c r="O16" s="47">
        <f t="shared" si="2"/>
        <v>26.085604174482452</v>
      </c>
      <c r="P16" s="9"/>
    </row>
    <row r="17" spans="1:16">
      <c r="A17" s="12"/>
      <c r="B17" s="44">
        <v>525</v>
      </c>
      <c r="C17" s="20" t="s">
        <v>33</v>
      </c>
      <c r="D17" s="46">
        <v>1650190</v>
      </c>
      <c r="E17" s="46">
        <v>1718061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3368251</v>
      </c>
      <c r="O17" s="47">
        <f t="shared" si="2"/>
        <v>5.4702399223049953</v>
      </c>
      <c r="P17" s="9"/>
    </row>
    <row r="18" spans="1:16">
      <c r="A18" s="12"/>
      <c r="B18" s="44">
        <v>526</v>
      </c>
      <c r="C18" s="20" t="s">
        <v>34</v>
      </c>
      <c r="D18" s="46">
        <v>36269567</v>
      </c>
      <c r="E18" s="46">
        <v>401691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36671258</v>
      </c>
      <c r="O18" s="47">
        <f t="shared" si="2"/>
        <v>59.556303705616486</v>
      </c>
      <c r="P18" s="9"/>
    </row>
    <row r="19" spans="1:16">
      <c r="A19" s="12"/>
      <c r="B19" s="44">
        <v>527</v>
      </c>
      <c r="C19" s="20" t="s">
        <v>35</v>
      </c>
      <c r="D19" s="46">
        <v>2366361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2366361</v>
      </c>
      <c r="O19" s="47">
        <f t="shared" si="2"/>
        <v>3.8431109833517665</v>
      </c>
      <c r="P19" s="9"/>
    </row>
    <row r="20" spans="1:16">
      <c r="A20" s="12"/>
      <c r="B20" s="44">
        <v>529</v>
      </c>
      <c r="C20" s="20" t="s">
        <v>36</v>
      </c>
      <c r="D20" s="46">
        <v>4843147</v>
      </c>
      <c r="E20" s="46">
        <v>2819374</v>
      </c>
      <c r="F20" s="46">
        <v>0</v>
      </c>
      <c r="G20" s="46">
        <v>0</v>
      </c>
      <c r="H20" s="46">
        <v>0</v>
      </c>
      <c r="I20" s="46">
        <v>0</v>
      </c>
      <c r="J20" s="46">
        <v>1790019</v>
      </c>
      <c r="K20" s="46">
        <v>0</v>
      </c>
      <c r="L20" s="46">
        <v>0</v>
      </c>
      <c r="M20" s="46">
        <v>0</v>
      </c>
      <c r="N20" s="46">
        <f t="shared" si="4"/>
        <v>9452540</v>
      </c>
      <c r="O20" s="47">
        <f t="shared" si="2"/>
        <v>15.351487070050556</v>
      </c>
      <c r="P20" s="9"/>
    </row>
    <row r="21" spans="1:16" ht="15.75">
      <c r="A21" s="28" t="s">
        <v>37</v>
      </c>
      <c r="B21" s="29"/>
      <c r="C21" s="30"/>
      <c r="D21" s="31">
        <f t="shared" ref="D21:M21" si="5">SUM(D22:D28)</f>
        <v>16485867</v>
      </c>
      <c r="E21" s="31">
        <f t="shared" si="5"/>
        <v>5852059</v>
      </c>
      <c r="F21" s="31">
        <f t="shared" si="5"/>
        <v>1065080</v>
      </c>
      <c r="G21" s="31">
        <f t="shared" si="5"/>
        <v>6237546</v>
      </c>
      <c r="H21" s="31">
        <f t="shared" si="5"/>
        <v>0</v>
      </c>
      <c r="I21" s="31">
        <f t="shared" si="5"/>
        <v>246003031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275643583</v>
      </c>
      <c r="O21" s="43">
        <f t="shared" si="2"/>
        <v>447.66157036806061</v>
      </c>
      <c r="P21" s="10"/>
    </row>
    <row r="22" spans="1:16">
      <c r="A22" s="12"/>
      <c r="B22" s="44">
        <v>533</v>
      </c>
      <c r="C22" s="20" t="s">
        <v>107</v>
      </c>
      <c r="D22" s="46">
        <v>0</v>
      </c>
      <c r="E22" s="46">
        <v>0</v>
      </c>
      <c r="F22" s="46">
        <v>48139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48139</v>
      </c>
      <c r="O22" s="47">
        <f t="shared" si="2"/>
        <v>7.8180598660800557E-2</v>
      </c>
      <c r="P22" s="9"/>
    </row>
    <row r="23" spans="1:16">
      <c r="A23" s="12"/>
      <c r="B23" s="44">
        <v>534</v>
      </c>
      <c r="C23" s="20" t="s">
        <v>38</v>
      </c>
      <c r="D23" s="46">
        <v>0</v>
      </c>
      <c r="E23" s="46">
        <v>-232</v>
      </c>
      <c r="F23" s="46">
        <v>0</v>
      </c>
      <c r="G23" s="46">
        <v>0</v>
      </c>
      <c r="H23" s="46">
        <v>0</v>
      </c>
      <c r="I23" s="46">
        <v>116746726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116746494</v>
      </c>
      <c r="O23" s="47">
        <f t="shared" si="2"/>
        <v>189.60324876855691</v>
      </c>
      <c r="P23" s="9"/>
    </row>
    <row r="24" spans="1:16">
      <c r="A24" s="12"/>
      <c r="B24" s="44">
        <v>535</v>
      </c>
      <c r="C24" s="20" t="s">
        <v>100</v>
      </c>
      <c r="D24" s="46">
        <v>0</v>
      </c>
      <c r="E24" s="46">
        <v>0</v>
      </c>
      <c r="F24" s="46">
        <v>29797</v>
      </c>
      <c r="G24" s="46">
        <v>10910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40707</v>
      </c>
      <c r="O24" s="47">
        <f t="shared" si="2"/>
        <v>6.611058870531604E-2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176933</v>
      </c>
      <c r="F25" s="46">
        <v>0</v>
      </c>
      <c r="G25" s="46">
        <v>0</v>
      </c>
      <c r="H25" s="46">
        <v>0</v>
      </c>
      <c r="I25" s="46">
        <v>129256305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129433238</v>
      </c>
      <c r="O25" s="47">
        <f t="shared" si="2"/>
        <v>210.2072754615983</v>
      </c>
      <c r="P25" s="9"/>
    </row>
    <row r="26" spans="1:16">
      <c r="A26" s="12"/>
      <c r="B26" s="44">
        <v>537</v>
      </c>
      <c r="C26" s="20" t="s">
        <v>40</v>
      </c>
      <c r="D26" s="46">
        <v>16485867</v>
      </c>
      <c r="E26" s="46">
        <v>5125485</v>
      </c>
      <c r="F26" s="46">
        <v>8336</v>
      </c>
      <c r="G26" s="46">
        <v>5259699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26879387</v>
      </c>
      <c r="O26" s="47">
        <f t="shared" si="2"/>
        <v>43.653722912718173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0</v>
      </c>
      <c r="F27" s="46">
        <v>36267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36267</v>
      </c>
      <c r="O27" s="47">
        <f t="shared" si="2"/>
        <v>5.8899764673783293E-2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549873</v>
      </c>
      <c r="F28" s="46">
        <v>942541</v>
      </c>
      <c r="G28" s="46">
        <v>966937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2459351</v>
      </c>
      <c r="O28" s="47">
        <f t="shared" si="2"/>
        <v>3.9941322731473137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5076295</v>
      </c>
      <c r="E29" s="31">
        <f t="shared" si="7"/>
        <v>91821947</v>
      </c>
      <c r="F29" s="31">
        <f t="shared" si="7"/>
        <v>10553439</v>
      </c>
      <c r="G29" s="31">
        <f t="shared" si="7"/>
        <v>45634003</v>
      </c>
      <c r="H29" s="31">
        <f t="shared" si="7"/>
        <v>0</v>
      </c>
      <c r="I29" s="31">
        <f t="shared" si="7"/>
        <v>215892954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368978638</v>
      </c>
      <c r="O29" s="43">
        <f t="shared" si="2"/>
        <v>599.24325000284216</v>
      </c>
      <c r="P29" s="10"/>
    </row>
    <row r="30" spans="1:16">
      <c r="A30" s="12"/>
      <c r="B30" s="44">
        <v>541</v>
      </c>
      <c r="C30" s="20" t="s">
        <v>44</v>
      </c>
      <c r="D30" s="46">
        <v>5076295</v>
      </c>
      <c r="E30" s="46">
        <v>91821947</v>
      </c>
      <c r="F30" s="46">
        <v>10553439</v>
      </c>
      <c r="G30" s="46">
        <v>45634003</v>
      </c>
      <c r="H30" s="46">
        <v>0</v>
      </c>
      <c r="I30" s="46">
        <v>70487692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223573376</v>
      </c>
      <c r="O30" s="47">
        <f t="shared" si="2"/>
        <v>363.09645776389749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124789096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124789096</v>
      </c>
      <c r="O31" s="47">
        <f t="shared" si="2"/>
        <v>202.66491268244278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20616166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20616166</v>
      </c>
      <c r="O32" s="47">
        <f t="shared" si="2"/>
        <v>33.481879556501838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4638616</v>
      </c>
      <c r="E33" s="31">
        <f t="shared" si="9"/>
        <v>18808020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23446636</v>
      </c>
      <c r="O33" s="43">
        <f t="shared" si="2"/>
        <v>38.078731154819963</v>
      </c>
      <c r="P33" s="10"/>
    </row>
    <row r="34" spans="1:16">
      <c r="A34" s="13"/>
      <c r="B34" s="45">
        <v>552</v>
      </c>
      <c r="C34" s="21" t="s">
        <v>48</v>
      </c>
      <c r="D34" s="46">
        <v>1607372</v>
      </c>
      <c r="E34" s="46">
        <v>11364899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12972271</v>
      </c>
      <c r="O34" s="47">
        <f t="shared" si="2"/>
        <v>21.067739520350276</v>
      </c>
      <c r="P34" s="9"/>
    </row>
    <row r="35" spans="1:16">
      <c r="A35" s="13"/>
      <c r="B35" s="45">
        <v>553</v>
      </c>
      <c r="C35" s="21" t="s">
        <v>49</v>
      </c>
      <c r="D35" s="46">
        <v>299545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299545</v>
      </c>
      <c r="O35" s="47">
        <f t="shared" si="2"/>
        <v>0.48647889291114282</v>
      </c>
      <c r="P35" s="9"/>
    </row>
    <row r="36" spans="1:16">
      <c r="A36" s="13"/>
      <c r="B36" s="45">
        <v>554</v>
      </c>
      <c r="C36" s="21" t="s">
        <v>50</v>
      </c>
      <c r="D36" s="46">
        <v>2015372</v>
      </c>
      <c r="E36" s="46">
        <v>7443121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9458493</v>
      </c>
      <c r="O36" s="47">
        <f t="shared" si="2"/>
        <v>15.361155096054997</v>
      </c>
      <c r="P36" s="9"/>
    </row>
    <row r="37" spans="1:16">
      <c r="A37" s="13"/>
      <c r="B37" s="45">
        <v>559</v>
      </c>
      <c r="C37" s="21" t="s">
        <v>51</v>
      </c>
      <c r="D37" s="46">
        <v>716327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716327</v>
      </c>
      <c r="O37" s="47">
        <f t="shared" ref="O37:O68" si="10">(N37/O$81)</f>
        <v>1.1633576455035477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SUM(D39:D42)</f>
        <v>16258708</v>
      </c>
      <c r="E38" s="31">
        <f t="shared" si="11"/>
        <v>6169582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22428290</v>
      </c>
      <c r="O38" s="43">
        <f t="shared" si="10"/>
        <v>36.424876693285</v>
      </c>
      <c r="P38" s="10"/>
    </row>
    <row r="39" spans="1:16">
      <c r="A39" s="12"/>
      <c r="B39" s="44">
        <v>561</v>
      </c>
      <c r="C39" s="20" t="s">
        <v>53</v>
      </c>
      <c r="D39" s="46">
        <v>8033097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8033097</v>
      </c>
      <c r="O39" s="47">
        <f t="shared" si="10"/>
        <v>13.046227228656205</v>
      </c>
      <c r="P39" s="9"/>
    </row>
    <row r="40" spans="1:16">
      <c r="A40" s="12"/>
      <c r="B40" s="44">
        <v>562</v>
      </c>
      <c r="C40" s="20" t="s">
        <v>54</v>
      </c>
      <c r="D40" s="46">
        <v>2187915</v>
      </c>
      <c r="E40" s="46">
        <v>4256628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2">SUM(D40:M40)</f>
        <v>6444543</v>
      </c>
      <c r="O40" s="47">
        <f t="shared" si="10"/>
        <v>10.466321066812183</v>
      </c>
      <c r="P40" s="9"/>
    </row>
    <row r="41" spans="1:16">
      <c r="A41" s="12"/>
      <c r="B41" s="44">
        <v>564</v>
      </c>
      <c r="C41" s="20" t="s">
        <v>55</v>
      </c>
      <c r="D41" s="46">
        <v>1895916</v>
      </c>
      <c r="E41" s="46">
        <v>1911254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3807170</v>
      </c>
      <c r="O41" s="47">
        <f t="shared" si="10"/>
        <v>6.1830704793086699</v>
      </c>
      <c r="P41" s="9"/>
    </row>
    <row r="42" spans="1:16">
      <c r="A42" s="12"/>
      <c r="B42" s="44">
        <v>569</v>
      </c>
      <c r="C42" s="20" t="s">
        <v>56</v>
      </c>
      <c r="D42" s="46">
        <v>4141780</v>
      </c>
      <c r="E42" s="46">
        <v>1700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4143480</v>
      </c>
      <c r="O42" s="47">
        <f t="shared" si="10"/>
        <v>6.729257918507944</v>
      </c>
      <c r="P42" s="9"/>
    </row>
    <row r="43" spans="1:16" ht="15.75">
      <c r="A43" s="28" t="s">
        <v>57</v>
      </c>
      <c r="B43" s="29"/>
      <c r="C43" s="30"/>
      <c r="D43" s="31">
        <f t="shared" ref="D43:M43" si="13">SUM(D44:D46)</f>
        <v>18361289</v>
      </c>
      <c r="E43" s="31">
        <f t="shared" si="13"/>
        <v>50991596</v>
      </c>
      <c r="F43" s="31">
        <f t="shared" si="13"/>
        <v>816841</v>
      </c>
      <c r="G43" s="31">
        <f t="shared" si="13"/>
        <v>11288388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81458114</v>
      </c>
      <c r="O43" s="43">
        <f t="shared" si="10"/>
        <v>132.29282116993997</v>
      </c>
      <c r="P43" s="9"/>
    </row>
    <row r="44" spans="1:16">
      <c r="A44" s="12"/>
      <c r="B44" s="44">
        <v>571</v>
      </c>
      <c r="C44" s="20" t="s">
        <v>58</v>
      </c>
      <c r="D44" s="46">
        <v>0</v>
      </c>
      <c r="E44" s="46">
        <v>28099341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28099341</v>
      </c>
      <c r="O44" s="47">
        <f t="shared" si="10"/>
        <v>45.635000755187654</v>
      </c>
      <c r="P44" s="9"/>
    </row>
    <row r="45" spans="1:16">
      <c r="A45" s="12"/>
      <c r="B45" s="44">
        <v>572</v>
      </c>
      <c r="C45" s="20" t="s">
        <v>59</v>
      </c>
      <c r="D45" s="46">
        <v>17081422</v>
      </c>
      <c r="E45" s="46">
        <v>22892255</v>
      </c>
      <c r="F45" s="46">
        <v>816841</v>
      </c>
      <c r="G45" s="46">
        <v>11288388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52078906</v>
      </c>
      <c r="O45" s="47">
        <f t="shared" si="10"/>
        <v>84.579240297462732</v>
      </c>
      <c r="P45" s="9"/>
    </row>
    <row r="46" spans="1:16">
      <c r="A46" s="12"/>
      <c r="B46" s="44">
        <v>579</v>
      </c>
      <c r="C46" s="20" t="s">
        <v>60</v>
      </c>
      <c r="D46" s="46">
        <v>1279867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1279867</v>
      </c>
      <c r="O46" s="47">
        <f t="shared" si="10"/>
        <v>2.0785801172895746</v>
      </c>
      <c r="P46" s="9"/>
    </row>
    <row r="47" spans="1:16" ht="15.75">
      <c r="A47" s="28" t="s">
        <v>95</v>
      </c>
      <c r="B47" s="29"/>
      <c r="C47" s="30"/>
      <c r="D47" s="31">
        <f t="shared" ref="D47:M47" si="14">SUM(D48:D49)</f>
        <v>300935922</v>
      </c>
      <c r="E47" s="31">
        <f t="shared" si="14"/>
        <v>65577431</v>
      </c>
      <c r="F47" s="31">
        <f t="shared" si="14"/>
        <v>16025225</v>
      </c>
      <c r="G47" s="31">
        <f t="shared" si="14"/>
        <v>34927168</v>
      </c>
      <c r="H47" s="31">
        <f t="shared" si="14"/>
        <v>0</v>
      </c>
      <c r="I47" s="31">
        <f t="shared" si="14"/>
        <v>156962365</v>
      </c>
      <c r="J47" s="31">
        <f t="shared" si="14"/>
        <v>386187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574814298</v>
      </c>
      <c r="O47" s="43">
        <f t="shared" si="10"/>
        <v>933.53260218176149</v>
      </c>
      <c r="P47" s="9"/>
    </row>
    <row r="48" spans="1:16">
      <c r="A48" s="12"/>
      <c r="B48" s="44">
        <v>581</v>
      </c>
      <c r="C48" s="20" t="s">
        <v>61</v>
      </c>
      <c r="D48" s="46">
        <v>275009844</v>
      </c>
      <c r="E48" s="46">
        <v>65577431</v>
      </c>
      <c r="F48" s="46">
        <v>16025225</v>
      </c>
      <c r="G48" s="46">
        <v>34927168</v>
      </c>
      <c r="H48" s="46">
        <v>0</v>
      </c>
      <c r="I48" s="46">
        <v>156962365</v>
      </c>
      <c r="J48" s="46">
        <v>386187</v>
      </c>
      <c r="K48" s="46">
        <v>0</v>
      </c>
      <c r="L48" s="46">
        <v>0</v>
      </c>
      <c r="M48" s="46">
        <v>0</v>
      </c>
      <c r="N48" s="46">
        <f>SUM(D48:M48)</f>
        <v>548888220</v>
      </c>
      <c r="O48" s="47">
        <f t="shared" si="10"/>
        <v>891.42710977505158</v>
      </c>
      <c r="P48" s="9"/>
    </row>
    <row r="49" spans="1:16">
      <c r="A49" s="12"/>
      <c r="B49" s="44">
        <v>586</v>
      </c>
      <c r="C49" s="20" t="s">
        <v>108</v>
      </c>
      <c r="D49" s="46">
        <v>25926078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5" si="15">SUM(D49:M49)</f>
        <v>25926078</v>
      </c>
      <c r="O49" s="47">
        <f t="shared" si="10"/>
        <v>42.105492406709963</v>
      </c>
      <c r="P49" s="9"/>
    </row>
    <row r="50" spans="1:16" ht="15.75">
      <c r="A50" s="28" t="s">
        <v>64</v>
      </c>
      <c r="B50" s="29"/>
      <c r="C50" s="30"/>
      <c r="D50" s="31">
        <f t="shared" ref="D50:M50" si="16">SUM(D51:D78)</f>
        <v>7644825</v>
      </c>
      <c r="E50" s="31">
        <f t="shared" si="16"/>
        <v>25941783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33586608</v>
      </c>
      <c r="O50" s="43">
        <f t="shared" si="10"/>
        <v>54.546648672087777</v>
      </c>
      <c r="P50" s="9"/>
    </row>
    <row r="51" spans="1:16">
      <c r="A51" s="12"/>
      <c r="B51" s="44">
        <v>601</v>
      </c>
      <c r="C51" s="20" t="s">
        <v>65</v>
      </c>
      <c r="D51" s="46">
        <v>0</v>
      </c>
      <c r="E51" s="46">
        <v>1207425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1207425</v>
      </c>
      <c r="O51" s="47">
        <f t="shared" si="10"/>
        <v>1.9609300014129318</v>
      </c>
      <c r="P51" s="9"/>
    </row>
    <row r="52" spans="1:16">
      <c r="A52" s="12"/>
      <c r="B52" s="44">
        <v>602</v>
      </c>
      <c r="C52" s="20" t="s">
        <v>66</v>
      </c>
      <c r="D52" s="46">
        <v>1481932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1481932</v>
      </c>
      <c r="O52" s="47">
        <f t="shared" si="10"/>
        <v>2.4067456934003095</v>
      </c>
      <c r="P52" s="9"/>
    </row>
    <row r="53" spans="1:16">
      <c r="A53" s="12"/>
      <c r="B53" s="44">
        <v>603</v>
      </c>
      <c r="C53" s="20" t="s">
        <v>67</v>
      </c>
      <c r="D53" s="46">
        <v>526331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526331</v>
      </c>
      <c r="O53" s="47">
        <f t="shared" si="10"/>
        <v>0.85479284309474279</v>
      </c>
      <c r="P53" s="9"/>
    </row>
    <row r="54" spans="1:16">
      <c r="A54" s="12"/>
      <c r="B54" s="44">
        <v>605</v>
      </c>
      <c r="C54" s="20" t="s">
        <v>68</v>
      </c>
      <c r="D54" s="46">
        <v>1207721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1207721</v>
      </c>
      <c r="O54" s="47">
        <f t="shared" si="10"/>
        <v>1.9614107230150339</v>
      </c>
      <c r="P54" s="9"/>
    </row>
    <row r="55" spans="1:16">
      <c r="A55" s="12"/>
      <c r="B55" s="44">
        <v>608</v>
      </c>
      <c r="C55" s="20" t="s">
        <v>69</v>
      </c>
      <c r="D55" s="46">
        <v>0</v>
      </c>
      <c r="E55" s="46">
        <v>199505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199505</v>
      </c>
      <c r="O55" s="47">
        <f t="shared" si="10"/>
        <v>0.32400798387633761</v>
      </c>
      <c r="P55" s="9"/>
    </row>
    <row r="56" spans="1:16">
      <c r="A56" s="12"/>
      <c r="B56" s="44">
        <v>609</v>
      </c>
      <c r="C56" s="20" t="s">
        <v>70</v>
      </c>
      <c r="D56" s="46">
        <v>0</v>
      </c>
      <c r="E56" s="46">
        <v>64453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64453</v>
      </c>
      <c r="O56" s="47">
        <f t="shared" si="10"/>
        <v>0.10467550479828369</v>
      </c>
      <c r="P56" s="9"/>
    </row>
    <row r="57" spans="1:16">
      <c r="A57" s="12"/>
      <c r="B57" s="44">
        <v>614</v>
      </c>
      <c r="C57" s="20" t="s">
        <v>71</v>
      </c>
      <c r="D57" s="46">
        <v>0</v>
      </c>
      <c r="E57" s="46">
        <v>1472531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1472531</v>
      </c>
      <c r="O57" s="47">
        <f t="shared" si="10"/>
        <v>2.3914779103551655</v>
      </c>
      <c r="P57" s="9"/>
    </row>
    <row r="58" spans="1:16">
      <c r="A58" s="12"/>
      <c r="B58" s="44">
        <v>621</v>
      </c>
      <c r="C58" s="20" t="s">
        <v>114</v>
      </c>
      <c r="D58" s="46">
        <v>0</v>
      </c>
      <c r="E58" s="46">
        <v>1710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1710</v>
      </c>
      <c r="O58" s="47">
        <f t="shared" si="10"/>
        <v>2.7771416878200413E-3</v>
      </c>
      <c r="P58" s="9"/>
    </row>
    <row r="59" spans="1:16">
      <c r="A59" s="12"/>
      <c r="B59" s="44">
        <v>622</v>
      </c>
      <c r="C59" s="20" t="s">
        <v>72</v>
      </c>
      <c r="D59" s="46">
        <v>0</v>
      </c>
      <c r="E59" s="46">
        <v>489051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489051</v>
      </c>
      <c r="O59" s="47">
        <f t="shared" si="10"/>
        <v>0.79424790618133279</v>
      </c>
      <c r="P59" s="9"/>
    </row>
    <row r="60" spans="1:16">
      <c r="A60" s="12"/>
      <c r="B60" s="44">
        <v>623</v>
      </c>
      <c r="C60" s="20" t="s">
        <v>73</v>
      </c>
      <c r="D60" s="46">
        <v>0</v>
      </c>
      <c r="E60" s="46">
        <v>1534971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1534971</v>
      </c>
      <c r="O60" s="47">
        <f t="shared" si="10"/>
        <v>2.492884183447261</v>
      </c>
      <c r="P60" s="9"/>
    </row>
    <row r="61" spans="1:16">
      <c r="A61" s="12"/>
      <c r="B61" s="44">
        <v>634</v>
      </c>
      <c r="C61" s="20" t="s">
        <v>74</v>
      </c>
      <c r="D61" s="46">
        <v>0</v>
      </c>
      <c r="E61" s="46">
        <v>2216493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2216493</v>
      </c>
      <c r="O61" s="47">
        <f t="shared" si="10"/>
        <v>3.5997164392171386</v>
      </c>
      <c r="P61" s="9"/>
    </row>
    <row r="62" spans="1:16">
      <c r="A62" s="12"/>
      <c r="B62" s="44">
        <v>654</v>
      </c>
      <c r="C62" s="20" t="s">
        <v>76</v>
      </c>
      <c r="D62" s="46">
        <v>68777</v>
      </c>
      <c r="E62" s="46">
        <v>322024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390801</v>
      </c>
      <c r="O62" s="47">
        <f t="shared" si="10"/>
        <v>0.63468406359167251</v>
      </c>
      <c r="P62" s="9"/>
    </row>
    <row r="63" spans="1:16">
      <c r="A63" s="12"/>
      <c r="B63" s="44">
        <v>662</v>
      </c>
      <c r="C63" s="20" t="s">
        <v>77</v>
      </c>
      <c r="D63" s="46">
        <v>0</v>
      </c>
      <c r="E63" s="46">
        <v>48937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48937</v>
      </c>
      <c r="O63" s="47">
        <f t="shared" si="10"/>
        <v>7.9476598115116578E-2</v>
      </c>
      <c r="P63" s="9"/>
    </row>
    <row r="64" spans="1:16">
      <c r="A64" s="12"/>
      <c r="B64" s="44">
        <v>663</v>
      </c>
      <c r="C64" s="20" t="s">
        <v>78</v>
      </c>
      <c r="D64" s="46">
        <v>0</v>
      </c>
      <c r="E64" s="46">
        <v>256007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256007</v>
      </c>
      <c r="O64" s="47">
        <f t="shared" si="10"/>
        <v>0.41577059185599141</v>
      </c>
      <c r="P64" s="9"/>
    </row>
    <row r="65" spans="1:119">
      <c r="A65" s="12"/>
      <c r="B65" s="44">
        <v>664</v>
      </c>
      <c r="C65" s="20" t="s">
        <v>79</v>
      </c>
      <c r="D65" s="46">
        <v>0</v>
      </c>
      <c r="E65" s="46">
        <v>450355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450355</v>
      </c>
      <c r="O65" s="47">
        <f t="shared" si="10"/>
        <v>0.73140330106327178</v>
      </c>
      <c r="P65" s="9"/>
    </row>
    <row r="66" spans="1:119">
      <c r="A66" s="12"/>
      <c r="B66" s="44">
        <v>674</v>
      </c>
      <c r="C66" s="20" t="s">
        <v>80</v>
      </c>
      <c r="D66" s="46">
        <v>0</v>
      </c>
      <c r="E66" s="46">
        <v>646507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646507</v>
      </c>
      <c r="O66" s="47">
        <f t="shared" si="10"/>
        <v>1.0499658135482288</v>
      </c>
      <c r="P66" s="9"/>
    </row>
    <row r="67" spans="1:119">
      <c r="A67" s="12"/>
      <c r="B67" s="44">
        <v>682</v>
      </c>
      <c r="C67" s="20" t="s">
        <v>81</v>
      </c>
      <c r="D67" s="46">
        <v>0</v>
      </c>
      <c r="E67" s="46">
        <v>223917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223917</v>
      </c>
      <c r="O67" s="47">
        <f t="shared" si="10"/>
        <v>0.36365452357403516</v>
      </c>
      <c r="P67" s="9"/>
    </row>
    <row r="68" spans="1:119">
      <c r="A68" s="12"/>
      <c r="B68" s="44">
        <v>685</v>
      </c>
      <c r="C68" s="20" t="s">
        <v>82</v>
      </c>
      <c r="D68" s="46">
        <v>0</v>
      </c>
      <c r="E68" s="46">
        <v>29422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29422</v>
      </c>
      <c r="O68" s="47">
        <f t="shared" si="10"/>
        <v>4.7783077625170325E-2</v>
      </c>
      <c r="P68" s="9"/>
    </row>
    <row r="69" spans="1:119">
      <c r="A69" s="12"/>
      <c r="B69" s="44">
        <v>689</v>
      </c>
      <c r="C69" s="20" t="s">
        <v>83</v>
      </c>
      <c r="D69" s="46">
        <v>0</v>
      </c>
      <c r="E69" s="46">
        <v>4235527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4235527</v>
      </c>
      <c r="O69" s="47">
        <f t="shared" ref="O69:O79" si="17">(N69/O$81)</f>
        <v>6.8787477202265235</v>
      </c>
      <c r="P69" s="9"/>
    </row>
    <row r="70" spans="1:119">
      <c r="A70" s="12"/>
      <c r="B70" s="44">
        <v>694</v>
      </c>
      <c r="C70" s="20" t="s">
        <v>84</v>
      </c>
      <c r="D70" s="46">
        <v>0</v>
      </c>
      <c r="E70" s="46">
        <v>402078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402078</v>
      </c>
      <c r="O70" s="47">
        <f t="shared" si="17"/>
        <v>0.65299858219608564</v>
      </c>
      <c r="P70" s="9"/>
    </row>
    <row r="71" spans="1:119">
      <c r="A71" s="12"/>
      <c r="B71" s="44">
        <v>704</v>
      </c>
      <c r="C71" s="20" t="s">
        <v>85</v>
      </c>
      <c r="D71" s="46">
        <v>0</v>
      </c>
      <c r="E71" s="46">
        <v>295900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8" si="18">SUM(D71:M71)</f>
        <v>295900</v>
      </c>
      <c r="O71" s="47">
        <f t="shared" si="17"/>
        <v>0.48055919615552645</v>
      </c>
      <c r="P71" s="9"/>
    </row>
    <row r="72" spans="1:119">
      <c r="A72" s="12"/>
      <c r="B72" s="44">
        <v>711</v>
      </c>
      <c r="C72" s="20" t="s">
        <v>86</v>
      </c>
      <c r="D72" s="46">
        <v>4360064</v>
      </c>
      <c r="E72" s="46">
        <v>1174872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5534936</v>
      </c>
      <c r="O72" s="47">
        <f t="shared" si="17"/>
        <v>8.9890652076116417</v>
      </c>
      <c r="P72" s="9"/>
    </row>
    <row r="73" spans="1:119">
      <c r="A73" s="12"/>
      <c r="B73" s="44">
        <v>713</v>
      </c>
      <c r="C73" s="20" t="s">
        <v>88</v>
      </c>
      <c r="D73" s="46">
        <v>0</v>
      </c>
      <c r="E73" s="46">
        <v>3472684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3472684</v>
      </c>
      <c r="O73" s="47">
        <f t="shared" si="17"/>
        <v>5.6398453245764051</v>
      </c>
      <c r="P73" s="9"/>
    </row>
    <row r="74" spans="1:119">
      <c r="A74" s="12"/>
      <c r="B74" s="44">
        <v>714</v>
      </c>
      <c r="C74" s="20" t="s">
        <v>89</v>
      </c>
      <c r="D74" s="46">
        <v>0</v>
      </c>
      <c r="E74" s="46">
        <v>215322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215322</v>
      </c>
      <c r="O74" s="47">
        <f t="shared" si="17"/>
        <v>0.3496957324589397</v>
      </c>
      <c r="P74" s="9"/>
    </row>
    <row r="75" spans="1:119">
      <c r="A75" s="12"/>
      <c r="B75" s="44">
        <v>725</v>
      </c>
      <c r="C75" s="20" t="s">
        <v>111</v>
      </c>
      <c r="D75" s="46">
        <v>0</v>
      </c>
      <c r="E75" s="46">
        <v>459212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459212</v>
      </c>
      <c r="O75" s="47">
        <f t="shared" si="17"/>
        <v>0.74578759575860631</v>
      </c>
      <c r="P75" s="9"/>
    </row>
    <row r="76" spans="1:119">
      <c r="A76" s="12"/>
      <c r="B76" s="44">
        <v>733</v>
      </c>
      <c r="C76" s="20" t="s">
        <v>94</v>
      </c>
      <c r="D76" s="46">
        <v>0</v>
      </c>
      <c r="E76" s="46">
        <v>1838805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1838805</v>
      </c>
      <c r="O76" s="47">
        <f t="shared" si="17"/>
        <v>2.9863286674104859</v>
      </c>
      <c r="P76" s="9"/>
    </row>
    <row r="77" spans="1:119">
      <c r="A77" s="12"/>
      <c r="B77" s="44">
        <v>744</v>
      </c>
      <c r="C77" s="20" t="s">
        <v>96</v>
      </c>
      <c r="D77" s="46">
        <v>0</v>
      </c>
      <c r="E77" s="46">
        <v>736342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736342</v>
      </c>
      <c r="O77" s="47">
        <f t="shared" si="17"/>
        <v>1.1958631957267747</v>
      </c>
      <c r="P77" s="9"/>
    </row>
    <row r="78" spans="1:119" ht="15.75" thickBot="1">
      <c r="A78" s="12"/>
      <c r="B78" s="44">
        <v>764</v>
      </c>
      <c r="C78" s="20" t="s">
        <v>97</v>
      </c>
      <c r="D78" s="46">
        <v>0</v>
      </c>
      <c r="E78" s="46">
        <v>3947733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3947733</v>
      </c>
      <c r="O78" s="47">
        <f t="shared" si="17"/>
        <v>6.4113531501069447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19">SUM(D5,D12,D21,D29,D33,D38,D43,D47,D50)</f>
        <v>671043233</v>
      </c>
      <c r="E79" s="15">
        <f t="shared" si="19"/>
        <v>328282756</v>
      </c>
      <c r="F79" s="15">
        <f t="shared" si="19"/>
        <v>49293038</v>
      </c>
      <c r="G79" s="15">
        <f t="shared" si="19"/>
        <v>218301042</v>
      </c>
      <c r="H79" s="15">
        <f t="shared" si="19"/>
        <v>0</v>
      </c>
      <c r="I79" s="15">
        <f t="shared" si="19"/>
        <v>622282220</v>
      </c>
      <c r="J79" s="15">
        <f t="shared" si="19"/>
        <v>97441509</v>
      </c>
      <c r="K79" s="15">
        <f t="shared" si="19"/>
        <v>0</v>
      </c>
      <c r="L79" s="15">
        <f t="shared" si="19"/>
        <v>0</v>
      </c>
      <c r="M79" s="15">
        <f t="shared" si="19"/>
        <v>0</v>
      </c>
      <c r="N79" s="15">
        <f>SUM(D79:M79)</f>
        <v>1986643798</v>
      </c>
      <c r="O79" s="37">
        <f t="shared" si="17"/>
        <v>3226.4276668274488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115</v>
      </c>
      <c r="M81" s="48"/>
      <c r="N81" s="48"/>
      <c r="O81" s="41">
        <v>615741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105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97562679</v>
      </c>
      <c r="E5" s="26">
        <f t="shared" si="0"/>
        <v>25940433</v>
      </c>
      <c r="F5" s="26">
        <f t="shared" si="0"/>
        <v>16437302</v>
      </c>
      <c r="G5" s="26">
        <f t="shared" si="0"/>
        <v>92752995</v>
      </c>
      <c r="H5" s="26">
        <f t="shared" si="0"/>
        <v>0</v>
      </c>
      <c r="I5" s="26">
        <f t="shared" si="0"/>
        <v>1556963</v>
      </c>
      <c r="J5" s="26">
        <f t="shared" si="0"/>
        <v>68971367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303221739</v>
      </c>
      <c r="O5" s="32">
        <f t="shared" ref="O5:O36" si="2">(N5/O$84)</f>
        <v>517.78961182224282</v>
      </c>
      <c r="P5" s="6"/>
    </row>
    <row r="6" spans="1:133">
      <c r="A6" s="12"/>
      <c r="B6" s="44">
        <v>511</v>
      </c>
      <c r="C6" s="20" t="s">
        <v>20</v>
      </c>
      <c r="D6" s="46">
        <v>1156865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1156865</v>
      </c>
      <c r="O6" s="47">
        <f t="shared" si="2"/>
        <v>1.9754938457124902</v>
      </c>
      <c r="P6" s="9"/>
    </row>
    <row r="7" spans="1:133">
      <c r="A7" s="12"/>
      <c r="B7" s="44">
        <v>512</v>
      </c>
      <c r="C7" s="20" t="s">
        <v>21</v>
      </c>
      <c r="D7" s="46">
        <v>11213786</v>
      </c>
      <c r="E7" s="46">
        <v>3810796</v>
      </c>
      <c r="F7" s="46">
        <v>0</v>
      </c>
      <c r="G7" s="46">
        <v>0</v>
      </c>
      <c r="H7" s="46">
        <v>0</v>
      </c>
      <c r="I7" s="46">
        <v>383926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15408508</v>
      </c>
      <c r="O7" s="47">
        <f t="shared" si="2"/>
        <v>26.31198344284914</v>
      </c>
      <c r="P7" s="9"/>
    </row>
    <row r="8" spans="1:133">
      <c r="A8" s="12"/>
      <c r="B8" s="44">
        <v>513</v>
      </c>
      <c r="C8" s="20" t="s">
        <v>22</v>
      </c>
      <c r="D8" s="46">
        <v>60204502</v>
      </c>
      <c r="E8" s="46">
        <v>5596920</v>
      </c>
      <c r="F8" s="46">
        <v>836</v>
      </c>
      <c r="G8" s="46">
        <v>1726165</v>
      </c>
      <c r="H8" s="46">
        <v>0</v>
      </c>
      <c r="I8" s="46">
        <v>567613</v>
      </c>
      <c r="J8" s="46">
        <v>58111757</v>
      </c>
      <c r="K8" s="46">
        <v>0</v>
      </c>
      <c r="L8" s="46">
        <v>0</v>
      </c>
      <c r="M8" s="46">
        <v>0</v>
      </c>
      <c r="N8" s="46">
        <f t="shared" si="1"/>
        <v>126207793</v>
      </c>
      <c r="O8" s="47">
        <f t="shared" si="2"/>
        <v>215.51582799415309</v>
      </c>
      <c r="P8" s="9"/>
    </row>
    <row r="9" spans="1:133">
      <c r="A9" s="12"/>
      <c r="B9" s="44">
        <v>514</v>
      </c>
      <c r="C9" s="20" t="s">
        <v>23</v>
      </c>
      <c r="D9" s="46">
        <v>3429403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3429403</v>
      </c>
      <c r="O9" s="47">
        <f t="shared" si="2"/>
        <v>5.8561409680195622</v>
      </c>
      <c r="P9" s="9"/>
    </row>
    <row r="10" spans="1:133">
      <c r="A10" s="12"/>
      <c r="B10" s="44">
        <v>515</v>
      </c>
      <c r="C10" s="20" t="s">
        <v>24</v>
      </c>
      <c r="D10" s="46">
        <v>211255</v>
      </c>
      <c r="E10" s="46">
        <v>6964647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7175902</v>
      </c>
      <c r="O10" s="47">
        <f t="shared" si="2"/>
        <v>12.253763609786752</v>
      </c>
      <c r="P10" s="9"/>
    </row>
    <row r="11" spans="1:133">
      <c r="A11" s="12"/>
      <c r="B11" s="44">
        <v>519</v>
      </c>
      <c r="C11" s="20" t="s">
        <v>27</v>
      </c>
      <c r="D11" s="46">
        <v>21346868</v>
      </c>
      <c r="E11" s="46">
        <v>9568070</v>
      </c>
      <c r="F11" s="46">
        <v>16436466</v>
      </c>
      <c r="G11" s="46">
        <v>91026830</v>
      </c>
      <c r="H11" s="46">
        <v>0</v>
      </c>
      <c r="I11" s="46">
        <v>605424</v>
      </c>
      <c r="J11" s="46">
        <v>10859610</v>
      </c>
      <c r="K11" s="46">
        <v>0</v>
      </c>
      <c r="L11" s="46">
        <v>0</v>
      </c>
      <c r="M11" s="46">
        <v>0</v>
      </c>
      <c r="N11" s="46">
        <f t="shared" si="1"/>
        <v>149843268</v>
      </c>
      <c r="O11" s="47">
        <f t="shared" si="2"/>
        <v>255.87640196172183</v>
      </c>
      <c r="P11" s="9"/>
    </row>
    <row r="12" spans="1:133" ht="15.75">
      <c r="A12" s="28" t="s">
        <v>28</v>
      </c>
      <c r="B12" s="29"/>
      <c r="C12" s="30"/>
      <c r="D12" s="31">
        <f t="shared" ref="D12:M12" si="3">SUM(D13:D20)</f>
        <v>164436407</v>
      </c>
      <c r="E12" s="31">
        <f t="shared" si="3"/>
        <v>28621098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15707467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208764972</v>
      </c>
      <c r="O12" s="43">
        <f t="shared" si="2"/>
        <v>356.49269135667544</v>
      </c>
      <c r="P12" s="10"/>
    </row>
    <row r="13" spans="1:133">
      <c r="A13" s="12"/>
      <c r="B13" s="44">
        <v>521</v>
      </c>
      <c r="C13" s="20" t="s">
        <v>29</v>
      </c>
      <c r="D13" s="46">
        <v>88983115</v>
      </c>
      <c r="E13" s="46">
        <v>6515140</v>
      </c>
      <c r="F13" s="46">
        <v>0</v>
      </c>
      <c r="G13" s="46">
        <v>0</v>
      </c>
      <c r="H13" s="46">
        <v>0</v>
      </c>
      <c r="I13" s="46">
        <v>0</v>
      </c>
      <c r="J13" s="46">
        <v>14034588</v>
      </c>
      <c r="K13" s="46">
        <v>0</v>
      </c>
      <c r="L13" s="46">
        <v>0</v>
      </c>
      <c r="M13" s="46">
        <v>0</v>
      </c>
      <c r="N13" s="46">
        <f t="shared" si="1"/>
        <v>109532843</v>
      </c>
      <c r="O13" s="47">
        <f t="shared" si="2"/>
        <v>187.04123406784061</v>
      </c>
      <c r="P13" s="9"/>
    </row>
    <row r="14" spans="1:133">
      <c r="A14" s="12"/>
      <c r="B14" s="44">
        <v>522</v>
      </c>
      <c r="C14" s="20" t="s">
        <v>30</v>
      </c>
      <c r="D14" s="46">
        <v>0</v>
      </c>
      <c r="E14" s="46">
        <v>867779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867779</v>
      </c>
      <c r="O14" s="47">
        <f t="shared" si="2"/>
        <v>1.4818428026939523</v>
      </c>
      <c r="P14" s="9"/>
    </row>
    <row r="15" spans="1:133">
      <c r="A15" s="12"/>
      <c r="B15" s="44">
        <v>523</v>
      </c>
      <c r="C15" s="20" t="s">
        <v>31</v>
      </c>
      <c r="D15" s="46">
        <v>38321660</v>
      </c>
      <c r="E15" s="46">
        <v>1943914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40265574</v>
      </c>
      <c r="O15" s="47">
        <f t="shared" si="2"/>
        <v>68.758579117771617</v>
      </c>
      <c r="P15" s="9"/>
    </row>
    <row r="16" spans="1:133">
      <c r="A16" s="12"/>
      <c r="B16" s="44">
        <v>524</v>
      </c>
      <c r="C16" s="20" t="s">
        <v>32</v>
      </c>
      <c r="D16" s="46">
        <v>0</v>
      </c>
      <c r="E16" s="46">
        <v>14812922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14812922</v>
      </c>
      <c r="O16" s="47">
        <f t="shared" si="2"/>
        <v>25.294944741192062</v>
      </c>
      <c r="P16" s="9"/>
    </row>
    <row r="17" spans="1:16">
      <c r="A17" s="12"/>
      <c r="B17" s="44">
        <v>525</v>
      </c>
      <c r="C17" s="20" t="s">
        <v>33</v>
      </c>
      <c r="D17" s="46">
        <v>1255420</v>
      </c>
      <c r="E17" s="46">
        <v>2013073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3268493</v>
      </c>
      <c r="O17" s="47">
        <f t="shared" si="2"/>
        <v>5.58136671630169</v>
      </c>
      <c r="P17" s="9"/>
    </row>
    <row r="18" spans="1:16">
      <c r="A18" s="12"/>
      <c r="B18" s="44">
        <v>526</v>
      </c>
      <c r="C18" s="20" t="s">
        <v>34</v>
      </c>
      <c r="D18" s="46">
        <v>30582130</v>
      </c>
      <c r="E18" s="46">
        <v>156250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30738380</v>
      </c>
      <c r="O18" s="47">
        <f t="shared" si="2"/>
        <v>52.489685933252275</v>
      </c>
      <c r="P18" s="9"/>
    </row>
    <row r="19" spans="1:16">
      <c r="A19" s="12"/>
      <c r="B19" s="44">
        <v>527</v>
      </c>
      <c r="C19" s="20" t="s">
        <v>35</v>
      </c>
      <c r="D19" s="46">
        <v>2021729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2021729</v>
      </c>
      <c r="O19" s="47">
        <f t="shared" si="2"/>
        <v>3.4523589158618053</v>
      </c>
      <c r="P19" s="9"/>
    </row>
    <row r="20" spans="1:16">
      <c r="A20" s="12"/>
      <c r="B20" s="44">
        <v>529</v>
      </c>
      <c r="C20" s="20" t="s">
        <v>36</v>
      </c>
      <c r="D20" s="46">
        <v>3272353</v>
      </c>
      <c r="E20" s="46">
        <v>2312020</v>
      </c>
      <c r="F20" s="46">
        <v>0</v>
      </c>
      <c r="G20" s="46">
        <v>0</v>
      </c>
      <c r="H20" s="46">
        <v>0</v>
      </c>
      <c r="I20" s="46">
        <v>0</v>
      </c>
      <c r="J20" s="46">
        <v>1672879</v>
      </c>
      <c r="K20" s="46">
        <v>0</v>
      </c>
      <c r="L20" s="46">
        <v>0</v>
      </c>
      <c r="M20" s="46">
        <v>0</v>
      </c>
      <c r="N20" s="46">
        <f t="shared" si="4"/>
        <v>7257252</v>
      </c>
      <c r="O20" s="47">
        <f t="shared" si="2"/>
        <v>12.392679061761452</v>
      </c>
      <c r="P20" s="9"/>
    </row>
    <row r="21" spans="1:16" ht="15.75">
      <c r="A21" s="28" t="s">
        <v>37</v>
      </c>
      <c r="B21" s="29"/>
      <c r="C21" s="30"/>
      <c r="D21" s="31">
        <f t="shared" ref="D21:M21" si="5">SUM(D22:D28)</f>
        <v>7307148</v>
      </c>
      <c r="E21" s="31">
        <f t="shared" si="5"/>
        <v>14706700</v>
      </c>
      <c r="F21" s="31">
        <f t="shared" si="5"/>
        <v>1497308</v>
      </c>
      <c r="G21" s="31">
        <f t="shared" si="5"/>
        <v>3527936</v>
      </c>
      <c r="H21" s="31">
        <f t="shared" si="5"/>
        <v>0</v>
      </c>
      <c r="I21" s="31">
        <f t="shared" si="5"/>
        <v>230487071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257526163</v>
      </c>
      <c r="O21" s="43">
        <f t="shared" si="2"/>
        <v>439.75861497793744</v>
      </c>
      <c r="P21" s="10"/>
    </row>
    <row r="22" spans="1:16">
      <c r="A22" s="12"/>
      <c r="B22" s="44">
        <v>533</v>
      </c>
      <c r="C22" s="20" t="s">
        <v>107</v>
      </c>
      <c r="D22" s="46">
        <v>0</v>
      </c>
      <c r="E22" s="46">
        <v>0</v>
      </c>
      <c r="F22" s="46">
        <v>87879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87879</v>
      </c>
      <c r="O22" s="47">
        <f t="shared" si="2"/>
        <v>0.15006454829852051</v>
      </c>
      <c r="P22" s="9"/>
    </row>
    <row r="23" spans="1:16">
      <c r="A23" s="12"/>
      <c r="B23" s="44">
        <v>534</v>
      </c>
      <c r="C23" s="20" t="s">
        <v>38</v>
      </c>
      <c r="D23" s="46">
        <v>0</v>
      </c>
      <c r="E23" s="46">
        <v>9807152</v>
      </c>
      <c r="F23" s="46">
        <v>0</v>
      </c>
      <c r="G23" s="46">
        <v>0</v>
      </c>
      <c r="H23" s="46">
        <v>0</v>
      </c>
      <c r="I23" s="46">
        <v>132459265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142266417</v>
      </c>
      <c r="O23" s="47">
        <f t="shared" si="2"/>
        <v>242.93796703596945</v>
      </c>
      <c r="P23" s="9"/>
    </row>
    <row r="24" spans="1:16">
      <c r="A24" s="12"/>
      <c r="B24" s="44">
        <v>535</v>
      </c>
      <c r="C24" s="20" t="s">
        <v>100</v>
      </c>
      <c r="D24" s="46">
        <v>0</v>
      </c>
      <c r="E24" s="46">
        <v>0</v>
      </c>
      <c r="F24" s="46">
        <v>122512</v>
      </c>
      <c r="G24" s="46">
        <v>315633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438145</v>
      </c>
      <c r="O24" s="47">
        <f t="shared" si="2"/>
        <v>0.74818820781136874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157100</v>
      </c>
      <c r="F25" s="46">
        <v>0</v>
      </c>
      <c r="G25" s="46">
        <v>0</v>
      </c>
      <c r="H25" s="46">
        <v>0</v>
      </c>
      <c r="I25" s="46">
        <v>98027806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98184906</v>
      </c>
      <c r="O25" s="47">
        <f t="shared" si="2"/>
        <v>167.66319107662463</v>
      </c>
      <c r="P25" s="9"/>
    </row>
    <row r="26" spans="1:16">
      <c r="A26" s="12"/>
      <c r="B26" s="44">
        <v>537</v>
      </c>
      <c r="C26" s="20" t="s">
        <v>40</v>
      </c>
      <c r="D26" s="46">
        <v>7307148</v>
      </c>
      <c r="E26" s="46">
        <v>4149108</v>
      </c>
      <c r="F26" s="46">
        <v>16149</v>
      </c>
      <c r="G26" s="46">
        <v>3212303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14684708</v>
      </c>
      <c r="O26" s="47">
        <f t="shared" si="2"/>
        <v>25.076003060067485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0</v>
      </c>
      <c r="F27" s="46">
        <v>48916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48916</v>
      </c>
      <c r="O27" s="47">
        <f t="shared" si="2"/>
        <v>8.3530279640988511E-2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593340</v>
      </c>
      <c r="F28" s="46">
        <v>1221852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1815192</v>
      </c>
      <c r="O28" s="47">
        <f t="shared" si="2"/>
        <v>3.0996707695250065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2588930</v>
      </c>
      <c r="E29" s="31">
        <f t="shared" si="7"/>
        <v>64752523</v>
      </c>
      <c r="F29" s="31">
        <f t="shared" si="7"/>
        <v>10326877</v>
      </c>
      <c r="G29" s="31">
        <f t="shared" si="7"/>
        <v>61468929</v>
      </c>
      <c r="H29" s="31">
        <f t="shared" si="7"/>
        <v>0</v>
      </c>
      <c r="I29" s="31">
        <f t="shared" si="7"/>
        <v>250054360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389191619</v>
      </c>
      <c r="O29" s="43">
        <f t="shared" si="2"/>
        <v>664.59409536754958</v>
      </c>
      <c r="P29" s="10"/>
    </row>
    <row r="30" spans="1:16">
      <c r="A30" s="12"/>
      <c r="B30" s="44">
        <v>541</v>
      </c>
      <c r="C30" s="20" t="s">
        <v>44</v>
      </c>
      <c r="D30" s="46">
        <v>2588930</v>
      </c>
      <c r="E30" s="46">
        <v>64752523</v>
      </c>
      <c r="F30" s="46">
        <v>10326877</v>
      </c>
      <c r="G30" s="46">
        <v>61468929</v>
      </c>
      <c r="H30" s="46">
        <v>0</v>
      </c>
      <c r="I30" s="46">
        <v>95943652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235080911</v>
      </c>
      <c r="O30" s="47">
        <f t="shared" si="2"/>
        <v>401.43049787571209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136366724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136366724</v>
      </c>
      <c r="O31" s="47">
        <f t="shared" si="2"/>
        <v>232.86349230201773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17743984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17743984</v>
      </c>
      <c r="O32" s="47">
        <f t="shared" si="2"/>
        <v>30.30010518981981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4026738</v>
      </c>
      <c r="E33" s="31">
        <f t="shared" si="9"/>
        <v>17758071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21784809</v>
      </c>
      <c r="O33" s="43">
        <f t="shared" si="2"/>
        <v>37.20032683979727</v>
      </c>
      <c r="P33" s="10"/>
    </row>
    <row r="34" spans="1:16">
      <c r="A34" s="13"/>
      <c r="B34" s="45">
        <v>552</v>
      </c>
      <c r="C34" s="21" t="s">
        <v>48</v>
      </c>
      <c r="D34" s="46">
        <v>1883856</v>
      </c>
      <c r="E34" s="46">
        <v>11281670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13165526</v>
      </c>
      <c r="O34" s="47">
        <f t="shared" si="2"/>
        <v>22.481806942528106</v>
      </c>
      <c r="P34" s="9"/>
    </row>
    <row r="35" spans="1:16">
      <c r="A35" s="13"/>
      <c r="B35" s="45">
        <v>553</v>
      </c>
      <c r="C35" s="21" t="s">
        <v>49</v>
      </c>
      <c r="D35" s="46">
        <v>328753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328753</v>
      </c>
      <c r="O35" s="47">
        <f t="shared" si="2"/>
        <v>0.56138748104534086</v>
      </c>
      <c r="P35" s="9"/>
    </row>
    <row r="36" spans="1:16">
      <c r="A36" s="13"/>
      <c r="B36" s="45">
        <v>554</v>
      </c>
      <c r="C36" s="21" t="s">
        <v>50</v>
      </c>
      <c r="D36" s="46">
        <v>1279063</v>
      </c>
      <c r="E36" s="46">
        <v>6427001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7706064</v>
      </c>
      <c r="O36" s="47">
        <f t="shared" si="2"/>
        <v>13.159082526194997</v>
      </c>
      <c r="P36" s="9"/>
    </row>
    <row r="37" spans="1:16">
      <c r="A37" s="13"/>
      <c r="B37" s="45">
        <v>559</v>
      </c>
      <c r="C37" s="21" t="s">
        <v>51</v>
      </c>
      <c r="D37" s="46">
        <v>535066</v>
      </c>
      <c r="E37" s="46">
        <v>49400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584466</v>
      </c>
      <c r="O37" s="47">
        <f t="shared" ref="O37:O68" si="10">(N37/O$84)</f>
        <v>0.99804989002882472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SUM(D39:D42)</f>
        <v>14589524</v>
      </c>
      <c r="E38" s="31">
        <f t="shared" si="11"/>
        <v>5896744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20486268</v>
      </c>
      <c r="O38" s="43">
        <f t="shared" si="10"/>
        <v>34.98290323902679</v>
      </c>
      <c r="P38" s="10"/>
    </row>
    <row r="39" spans="1:16">
      <c r="A39" s="12"/>
      <c r="B39" s="44">
        <v>561</v>
      </c>
      <c r="C39" s="20" t="s">
        <v>53</v>
      </c>
      <c r="D39" s="46">
        <v>7275791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7275791</v>
      </c>
      <c r="O39" s="47">
        <f t="shared" si="10"/>
        <v>12.424336757694567</v>
      </c>
      <c r="P39" s="9"/>
    </row>
    <row r="40" spans="1:16">
      <c r="A40" s="12"/>
      <c r="B40" s="44">
        <v>562</v>
      </c>
      <c r="C40" s="20" t="s">
        <v>54</v>
      </c>
      <c r="D40" s="46">
        <v>1857036</v>
      </c>
      <c r="E40" s="46">
        <v>3714573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2">SUM(D40:M40)</f>
        <v>5571609</v>
      </c>
      <c r="O40" s="47">
        <f t="shared" si="10"/>
        <v>9.5142296553325778</v>
      </c>
      <c r="P40" s="9"/>
    </row>
    <row r="41" spans="1:16">
      <c r="A41" s="12"/>
      <c r="B41" s="44">
        <v>564</v>
      </c>
      <c r="C41" s="20" t="s">
        <v>55</v>
      </c>
      <c r="D41" s="46">
        <v>1635270</v>
      </c>
      <c r="E41" s="46">
        <v>2182171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3817441</v>
      </c>
      <c r="O41" s="47">
        <f t="shared" si="10"/>
        <v>6.5187651124984631</v>
      </c>
      <c r="P41" s="9"/>
    </row>
    <row r="42" spans="1:16">
      <c r="A42" s="12"/>
      <c r="B42" s="44">
        <v>569</v>
      </c>
      <c r="C42" s="20" t="s">
        <v>56</v>
      </c>
      <c r="D42" s="46">
        <v>3821427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3821427</v>
      </c>
      <c r="O42" s="47">
        <f t="shared" si="10"/>
        <v>6.5255717135011819</v>
      </c>
      <c r="P42" s="9"/>
    </row>
    <row r="43" spans="1:16" ht="15.75">
      <c r="A43" s="28" t="s">
        <v>57</v>
      </c>
      <c r="B43" s="29"/>
      <c r="C43" s="30"/>
      <c r="D43" s="31">
        <f t="shared" ref="D43:M43" si="13">SUM(D44:D46)</f>
        <v>16879558</v>
      </c>
      <c r="E43" s="31">
        <f t="shared" si="13"/>
        <v>66965085</v>
      </c>
      <c r="F43" s="31">
        <f t="shared" si="13"/>
        <v>2989153</v>
      </c>
      <c r="G43" s="31">
        <f t="shared" si="13"/>
        <v>6012040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92845836</v>
      </c>
      <c r="O43" s="43">
        <f t="shared" si="10"/>
        <v>158.54605128345241</v>
      </c>
      <c r="P43" s="9"/>
    </row>
    <row r="44" spans="1:16">
      <c r="A44" s="12"/>
      <c r="B44" s="44">
        <v>571</v>
      </c>
      <c r="C44" s="20" t="s">
        <v>58</v>
      </c>
      <c r="D44" s="46">
        <v>0</v>
      </c>
      <c r="E44" s="46">
        <v>25709098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25709098</v>
      </c>
      <c r="O44" s="47">
        <f t="shared" si="10"/>
        <v>43.901548476113717</v>
      </c>
      <c r="P44" s="9"/>
    </row>
    <row r="45" spans="1:16">
      <c r="A45" s="12"/>
      <c r="B45" s="44">
        <v>572</v>
      </c>
      <c r="C45" s="20" t="s">
        <v>59</v>
      </c>
      <c r="D45" s="46">
        <v>15617517</v>
      </c>
      <c r="E45" s="46">
        <v>41255987</v>
      </c>
      <c r="F45" s="46">
        <v>2989153</v>
      </c>
      <c r="G45" s="46">
        <v>6012040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65874697</v>
      </c>
      <c r="O45" s="47">
        <f t="shared" si="10"/>
        <v>112.48940759006024</v>
      </c>
      <c r="P45" s="9"/>
    </row>
    <row r="46" spans="1:16">
      <c r="A46" s="12"/>
      <c r="B46" s="44">
        <v>579</v>
      </c>
      <c r="C46" s="20" t="s">
        <v>60</v>
      </c>
      <c r="D46" s="46">
        <v>1262041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1262041</v>
      </c>
      <c r="O46" s="47">
        <f t="shared" si="10"/>
        <v>2.1550952172784523</v>
      </c>
      <c r="P46" s="9"/>
    </row>
    <row r="47" spans="1:16" ht="15.75">
      <c r="A47" s="28" t="s">
        <v>95</v>
      </c>
      <c r="B47" s="29"/>
      <c r="C47" s="30"/>
      <c r="D47" s="31">
        <f t="shared" ref="D47:M47" si="14">SUM(D48:D48)</f>
        <v>284771171</v>
      </c>
      <c r="E47" s="31">
        <f t="shared" si="14"/>
        <v>35924139</v>
      </c>
      <c r="F47" s="31">
        <f t="shared" si="14"/>
        <v>14047253</v>
      </c>
      <c r="G47" s="31">
        <f t="shared" si="14"/>
        <v>56342632</v>
      </c>
      <c r="H47" s="31">
        <f t="shared" si="14"/>
        <v>0</v>
      </c>
      <c r="I47" s="31">
        <f t="shared" si="14"/>
        <v>296393610</v>
      </c>
      <c r="J47" s="31">
        <f t="shared" si="14"/>
        <v>387039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687865844</v>
      </c>
      <c r="O47" s="43">
        <f t="shared" si="10"/>
        <v>1174.6182497506866</v>
      </c>
      <c r="P47" s="9"/>
    </row>
    <row r="48" spans="1:16">
      <c r="A48" s="12"/>
      <c r="B48" s="44">
        <v>581</v>
      </c>
      <c r="C48" s="20" t="s">
        <v>61</v>
      </c>
      <c r="D48" s="46">
        <v>284771171</v>
      </c>
      <c r="E48" s="46">
        <v>35924139</v>
      </c>
      <c r="F48" s="46">
        <v>14047253</v>
      </c>
      <c r="G48" s="46">
        <v>56342632</v>
      </c>
      <c r="H48" s="46">
        <v>0</v>
      </c>
      <c r="I48" s="46">
        <v>296393610</v>
      </c>
      <c r="J48" s="46">
        <v>387039</v>
      </c>
      <c r="K48" s="46">
        <v>0</v>
      </c>
      <c r="L48" s="46">
        <v>0</v>
      </c>
      <c r="M48" s="46">
        <v>0</v>
      </c>
      <c r="N48" s="46">
        <f>SUM(D48:M48)</f>
        <v>687865844</v>
      </c>
      <c r="O48" s="47">
        <f t="shared" si="10"/>
        <v>1174.6182497506866</v>
      </c>
      <c r="P48" s="9"/>
    </row>
    <row r="49" spans="1:16" ht="15.75">
      <c r="A49" s="28" t="s">
        <v>64</v>
      </c>
      <c r="B49" s="29"/>
      <c r="C49" s="30"/>
      <c r="D49" s="31">
        <f t="shared" ref="D49:M49" si="15">SUM(D50:D81)</f>
        <v>8791398</v>
      </c>
      <c r="E49" s="31">
        <f t="shared" si="15"/>
        <v>15705022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24496420</v>
      </c>
      <c r="O49" s="43">
        <f t="shared" si="10"/>
        <v>41.830746847720661</v>
      </c>
      <c r="P49" s="9"/>
    </row>
    <row r="50" spans="1:16">
      <c r="A50" s="12"/>
      <c r="B50" s="44">
        <v>602</v>
      </c>
      <c r="C50" s="20" t="s">
        <v>66</v>
      </c>
      <c r="D50" s="46">
        <v>908819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8" si="16">SUM(D50:M50)</f>
        <v>908819</v>
      </c>
      <c r="O50" s="47">
        <f t="shared" si="10"/>
        <v>1.5519238125162225</v>
      </c>
      <c r="P50" s="9"/>
    </row>
    <row r="51" spans="1:16">
      <c r="A51" s="12"/>
      <c r="B51" s="44">
        <v>603</v>
      </c>
      <c r="C51" s="20" t="s">
        <v>67</v>
      </c>
      <c r="D51" s="46">
        <v>274804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274804</v>
      </c>
      <c r="O51" s="47">
        <f t="shared" si="10"/>
        <v>0.46926271499023237</v>
      </c>
      <c r="P51" s="9"/>
    </row>
    <row r="52" spans="1:16">
      <c r="A52" s="12"/>
      <c r="B52" s="44">
        <v>605</v>
      </c>
      <c r="C52" s="20" t="s">
        <v>68</v>
      </c>
      <c r="D52" s="46">
        <v>4420574</v>
      </c>
      <c r="E52" s="46">
        <v>989956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5410530</v>
      </c>
      <c r="O52" s="47">
        <f t="shared" si="10"/>
        <v>9.2391668146610026</v>
      </c>
      <c r="P52" s="9"/>
    </row>
    <row r="53" spans="1:16">
      <c r="A53" s="12"/>
      <c r="B53" s="44">
        <v>606</v>
      </c>
      <c r="C53" s="20" t="s">
        <v>120</v>
      </c>
      <c r="D53" s="46">
        <v>0</v>
      </c>
      <c r="E53" s="46">
        <v>193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193</v>
      </c>
      <c r="O53" s="47">
        <f t="shared" si="10"/>
        <v>3.2957200038250846E-4</v>
      </c>
      <c r="P53" s="9"/>
    </row>
    <row r="54" spans="1:16">
      <c r="A54" s="12"/>
      <c r="B54" s="44">
        <v>607</v>
      </c>
      <c r="C54" s="20" t="s">
        <v>109</v>
      </c>
      <c r="D54" s="46">
        <v>0</v>
      </c>
      <c r="E54" s="46">
        <v>55732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55732</v>
      </c>
      <c r="O54" s="47">
        <f t="shared" si="10"/>
        <v>9.5169464898020514E-2</v>
      </c>
      <c r="P54" s="9"/>
    </row>
    <row r="55" spans="1:16">
      <c r="A55" s="12"/>
      <c r="B55" s="44">
        <v>608</v>
      </c>
      <c r="C55" s="20" t="s">
        <v>69</v>
      </c>
      <c r="D55" s="46">
        <v>0</v>
      </c>
      <c r="E55" s="46">
        <v>147551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147551</v>
      </c>
      <c r="O55" s="47">
        <f t="shared" si="10"/>
        <v>0.25196206335979016</v>
      </c>
      <c r="P55" s="9"/>
    </row>
    <row r="56" spans="1:16">
      <c r="A56" s="12"/>
      <c r="B56" s="44">
        <v>609</v>
      </c>
      <c r="C56" s="20" t="s">
        <v>70</v>
      </c>
      <c r="D56" s="46">
        <v>0</v>
      </c>
      <c r="E56" s="46">
        <v>3459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3459</v>
      </c>
      <c r="O56" s="47">
        <f t="shared" si="10"/>
        <v>5.9066816027103456E-3</v>
      </c>
      <c r="P56" s="9"/>
    </row>
    <row r="57" spans="1:16">
      <c r="A57" s="12"/>
      <c r="B57" s="44">
        <v>614</v>
      </c>
      <c r="C57" s="20" t="s">
        <v>71</v>
      </c>
      <c r="D57" s="46">
        <v>0</v>
      </c>
      <c r="E57" s="46">
        <v>1156740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1156740</v>
      </c>
      <c r="O57" s="47">
        <f t="shared" si="10"/>
        <v>1.9752803923443669</v>
      </c>
      <c r="P57" s="9"/>
    </row>
    <row r="58" spans="1:16">
      <c r="A58" s="12"/>
      <c r="B58" s="44">
        <v>615</v>
      </c>
      <c r="C58" s="20" t="s">
        <v>121</v>
      </c>
      <c r="D58" s="46">
        <v>0</v>
      </c>
      <c r="E58" s="46">
        <v>574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574</v>
      </c>
      <c r="O58" s="47">
        <f t="shared" si="10"/>
        <v>9.8017786642258975E-4</v>
      </c>
      <c r="P58" s="9"/>
    </row>
    <row r="59" spans="1:16">
      <c r="A59" s="12"/>
      <c r="B59" s="44">
        <v>616</v>
      </c>
      <c r="C59" s="20" t="s">
        <v>122</v>
      </c>
      <c r="D59" s="46">
        <v>0</v>
      </c>
      <c r="E59" s="46">
        <v>450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450</v>
      </c>
      <c r="O59" s="47">
        <f t="shared" si="10"/>
        <v>7.6843212524419066E-4</v>
      </c>
      <c r="P59" s="9"/>
    </row>
    <row r="60" spans="1:16">
      <c r="A60" s="12"/>
      <c r="B60" s="44">
        <v>618</v>
      </c>
      <c r="C60" s="20" t="s">
        <v>123</v>
      </c>
      <c r="D60" s="46">
        <v>0</v>
      </c>
      <c r="E60" s="46">
        <v>285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285</v>
      </c>
      <c r="O60" s="47">
        <f t="shared" si="10"/>
        <v>4.8667367932132073E-4</v>
      </c>
      <c r="P60" s="9"/>
    </row>
    <row r="61" spans="1:16">
      <c r="A61" s="12"/>
      <c r="B61" s="44">
        <v>621</v>
      </c>
      <c r="C61" s="20" t="s">
        <v>114</v>
      </c>
      <c r="D61" s="46">
        <v>0</v>
      </c>
      <c r="E61" s="46">
        <v>46960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46960</v>
      </c>
      <c r="O61" s="47">
        <f t="shared" si="10"/>
        <v>8.0190161336593763E-2</v>
      </c>
      <c r="P61" s="9"/>
    </row>
    <row r="62" spans="1:16">
      <c r="A62" s="12"/>
      <c r="B62" s="44">
        <v>623</v>
      </c>
      <c r="C62" s="20" t="s">
        <v>73</v>
      </c>
      <c r="D62" s="46">
        <v>0</v>
      </c>
      <c r="E62" s="46">
        <v>1453170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1453170</v>
      </c>
      <c r="O62" s="47">
        <f t="shared" si="10"/>
        <v>2.4814722476468902</v>
      </c>
      <c r="P62" s="9"/>
    </row>
    <row r="63" spans="1:16">
      <c r="A63" s="12"/>
      <c r="B63" s="44">
        <v>629</v>
      </c>
      <c r="C63" s="20" t="s">
        <v>75</v>
      </c>
      <c r="D63" s="46">
        <v>0</v>
      </c>
      <c r="E63" s="46">
        <v>1611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1611</v>
      </c>
      <c r="O63" s="47">
        <f t="shared" si="10"/>
        <v>2.7509870083742027E-3</v>
      </c>
      <c r="P63" s="9"/>
    </row>
    <row r="64" spans="1:16">
      <c r="A64" s="12"/>
      <c r="B64" s="44">
        <v>634</v>
      </c>
      <c r="C64" s="20" t="s">
        <v>74</v>
      </c>
      <c r="D64" s="46">
        <v>0</v>
      </c>
      <c r="E64" s="46">
        <v>1687038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1687038</v>
      </c>
      <c r="O64" s="47">
        <f t="shared" si="10"/>
        <v>2.8808315460171308</v>
      </c>
      <c r="P64" s="9"/>
    </row>
    <row r="65" spans="1:16">
      <c r="A65" s="12"/>
      <c r="B65" s="44">
        <v>642</v>
      </c>
      <c r="C65" s="20" t="s">
        <v>124</v>
      </c>
      <c r="D65" s="46">
        <v>0</v>
      </c>
      <c r="E65" s="46">
        <v>26221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26221</v>
      </c>
      <c r="O65" s="47">
        <f t="shared" si="10"/>
        <v>4.4775686124506497E-2</v>
      </c>
      <c r="P65" s="9"/>
    </row>
    <row r="66" spans="1:16">
      <c r="A66" s="12"/>
      <c r="B66" s="44">
        <v>654</v>
      </c>
      <c r="C66" s="20" t="s">
        <v>76</v>
      </c>
      <c r="D66" s="46">
        <v>58795</v>
      </c>
      <c r="E66" s="46">
        <v>283948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342743</v>
      </c>
      <c r="O66" s="47">
        <f t="shared" si="10"/>
        <v>0.58527718200571033</v>
      </c>
      <c r="P66" s="9"/>
    </row>
    <row r="67" spans="1:16">
      <c r="A67" s="12"/>
      <c r="B67" s="44">
        <v>663</v>
      </c>
      <c r="C67" s="20" t="s">
        <v>78</v>
      </c>
      <c r="D67" s="46">
        <v>0</v>
      </c>
      <c r="E67" s="46">
        <v>200749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200749</v>
      </c>
      <c r="O67" s="47">
        <f t="shared" si="10"/>
        <v>0.34280440157921338</v>
      </c>
      <c r="P67" s="9"/>
    </row>
    <row r="68" spans="1:16">
      <c r="A68" s="12"/>
      <c r="B68" s="44">
        <v>664</v>
      </c>
      <c r="C68" s="20" t="s">
        <v>79</v>
      </c>
      <c r="D68" s="46">
        <v>0</v>
      </c>
      <c r="E68" s="46">
        <v>294652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294652</v>
      </c>
      <c r="O68" s="47">
        <f t="shared" si="10"/>
        <v>0.50315569459433618</v>
      </c>
      <c r="P68" s="9"/>
    </row>
    <row r="69" spans="1:16">
      <c r="A69" s="12"/>
      <c r="B69" s="44">
        <v>673</v>
      </c>
      <c r="C69" s="20" t="s">
        <v>141</v>
      </c>
      <c r="D69" s="46">
        <v>0</v>
      </c>
      <c r="E69" s="46">
        <v>4000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4000</v>
      </c>
      <c r="O69" s="47">
        <f t="shared" ref="O69:O82" si="17">(N69/O$84)</f>
        <v>6.8305077799483615E-3</v>
      </c>
      <c r="P69" s="9"/>
    </row>
    <row r="70" spans="1:16">
      <c r="A70" s="12"/>
      <c r="B70" s="44">
        <v>674</v>
      </c>
      <c r="C70" s="20" t="s">
        <v>80</v>
      </c>
      <c r="D70" s="46">
        <v>0</v>
      </c>
      <c r="E70" s="46">
        <v>535102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535102</v>
      </c>
      <c r="O70" s="47">
        <f t="shared" si="17"/>
        <v>0.91375459351648203</v>
      </c>
      <c r="P70" s="9"/>
    </row>
    <row r="71" spans="1:16">
      <c r="A71" s="12"/>
      <c r="B71" s="44">
        <v>679</v>
      </c>
      <c r="C71" s="20" t="s">
        <v>129</v>
      </c>
      <c r="D71" s="46">
        <v>0</v>
      </c>
      <c r="E71" s="46">
        <v>525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525</v>
      </c>
      <c r="O71" s="47">
        <f t="shared" si="17"/>
        <v>8.9650414611822246E-4</v>
      </c>
      <c r="P71" s="9"/>
    </row>
    <row r="72" spans="1:16">
      <c r="A72" s="12"/>
      <c r="B72" s="44">
        <v>682</v>
      </c>
      <c r="C72" s="20" t="s">
        <v>81</v>
      </c>
      <c r="D72" s="46">
        <v>0</v>
      </c>
      <c r="E72" s="46">
        <v>231928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231928</v>
      </c>
      <c r="O72" s="47">
        <f t="shared" si="17"/>
        <v>0.3960465020969659</v>
      </c>
      <c r="P72" s="9"/>
    </row>
    <row r="73" spans="1:16">
      <c r="A73" s="12"/>
      <c r="B73" s="44">
        <v>694</v>
      </c>
      <c r="C73" s="20" t="s">
        <v>84</v>
      </c>
      <c r="D73" s="46">
        <v>0</v>
      </c>
      <c r="E73" s="46">
        <v>295735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295735</v>
      </c>
      <c r="O73" s="47">
        <f t="shared" si="17"/>
        <v>0.50500505457575717</v>
      </c>
      <c r="P73" s="9"/>
    </row>
    <row r="74" spans="1:16">
      <c r="A74" s="12"/>
      <c r="B74" s="44">
        <v>704</v>
      </c>
      <c r="C74" s="20" t="s">
        <v>85</v>
      </c>
      <c r="D74" s="46">
        <v>0</v>
      </c>
      <c r="E74" s="46">
        <v>176100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1" si="18">SUM(D74:M74)</f>
        <v>176100</v>
      </c>
      <c r="O74" s="47">
        <f t="shared" si="17"/>
        <v>0.30071310501222659</v>
      </c>
      <c r="P74" s="9"/>
    </row>
    <row r="75" spans="1:16">
      <c r="A75" s="12"/>
      <c r="B75" s="44">
        <v>711</v>
      </c>
      <c r="C75" s="20" t="s">
        <v>86</v>
      </c>
      <c r="D75" s="46">
        <v>3128406</v>
      </c>
      <c r="E75" s="46">
        <v>932685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4061091</v>
      </c>
      <c r="O75" s="47">
        <f t="shared" si="17"/>
        <v>6.9348284176445674</v>
      </c>
      <c r="P75" s="9"/>
    </row>
    <row r="76" spans="1:16">
      <c r="A76" s="12"/>
      <c r="B76" s="44">
        <v>713</v>
      </c>
      <c r="C76" s="20" t="s">
        <v>88</v>
      </c>
      <c r="D76" s="46">
        <v>0</v>
      </c>
      <c r="E76" s="46">
        <v>1684699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1684699</v>
      </c>
      <c r="O76" s="47">
        <f t="shared" si="17"/>
        <v>2.8768374065928062</v>
      </c>
      <c r="P76" s="9"/>
    </row>
    <row r="77" spans="1:16">
      <c r="A77" s="12"/>
      <c r="B77" s="44">
        <v>714</v>
      </c>
      <c r="C77" s="20" t="s">
        <v>89</v>
      </c>
      <c r="D77" s="46">
        <v>0</v>
      </c>
      <c r="E77" s="46">
        <v>212927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212927</v>
      </c>
      <c r="O77" s="47">
        <f t="shared" si="17"/>
        <v>0.3635998825152662</v>
      </c>
      <c r="P77" s="9"/>
    </row>
    <row r="78" spans="1:16">
      <c r="A78" s="12"/>
      <c r="B78" s="44">
        <v>733</v>
      </c>
      <c r="C78" s="20" t="s">
        <v>94</v>
      </c>
      <c r="D78" s="46">
        <v>0</v>
      </c>
      <c r="E78" s="46">
        <v>1874897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1874897</v>
      </c>
      <c r="O78" s="47">
        <f t="shared" si="17"/>
        <v>3.2016246362754606</v>
      </c>
      <c r="P78" s="9"/>
    </row>
    <row r="79" spans="1:16">
      <c r="A79" s="12"/>
      <c r="B79" s="44">
        <v>739</v>
      </c>
      <c r="C79" s="20" t="s">
        <v>138</v>
      </c>
      <c r="D79" s="46">
        <v>0</v>
      </c>
      <c r="E79" s="46">
        <v>9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9</v>
      </c>
      <c r="O79" s="47">
        <f t="shared" si="17"/>
        <v>1.5368642504883813E-5</v>
      </c>
      <c r="P79" s="9"/>
    </row>
    <row r="80" spans="1:16">
      <c r="A80" s="12"/>
      <c r="B80" s="44">
        <v>744</v>
      </c>
      <c r="C80" s="20" t="s">
        <v>96</v>
      </c>
      <c r="D80" s="46">
        <v>0</v>
      </c>
      <c r="E80" s="46">
        <v>552452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552452</v>
      </c>
      <c r="O80" s="47">
        <f t="shared" si="17"/>
        <v>0.94338192101200802</v>
      </c>
      <c r="P80" s="9"/>
    </row>
    <row r="81" spans="1:119" ht="15.75" thickBot="1">
      <c r="A81" s="12"/>
      <c r="B81" s="44">
        <v>764</v>
      </c>
      <c r="C81" s="20" t="s">
        <v>97</v>
      </c>
      <c r="D81" s="46">
        <v>0</v>
      </c>
      <c r="E81" s="46">
        <v>2854674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2854674</v>
      </c>
      <c r="O81" s="47">
        <f t="shared" si="17"/>
        <v>4.8747182415540768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19">SUM(D5,D12,D21,D29,D33,D38,D43,D47,D49)</f>
        <v>600953553</v>
      </c>
      <c r="E82" s="15">
        <f t="shared" si="19"/>
        <v>276269815</v>
      </c>
      <c r="F82" s="15">
        <f t="shared" si="19"/>
        <v>45297893</v>
      </c>
      <c r="G82" s="15">
        <f t="shared" si="19"/>
        <v>220104532</v>
      </c>
      <c r="H82" s="15">
        <f t="shared" si="19"/>
        <v>0</v>
      </c>
      <c r="I82" s="15">
        <f t="shared" si="19"/>
        <v>778492004</v>
      </c>
      <c r="J82" s="15">
        <f t="shared" si="19"/>
        <v>85065873</v>
      </c>
      <c r="K82" s="15">
        <f t="shared" si="19"/>
        <v>0</v>
      </c>
      <c r="L82" s="15">
        <f t="shared" si="19"/>
        <v>0</v>
      </c>
      <c r="M82" s="15">
        <f t="shared" si="19"/>
        <v>0</v>
      </c>
      <c r="N82" s="15">
        <f>SUM(D82:M82)</f>
        <v>2006183670</v>
      </c>
      <c r="O82" s="37">
        <f t="shared" si="17"/>
        <v>3425.8132914850889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48" t="s">
        <v>142</v>
      </c>
      <c r="M84" s="48"/>
      <c r="N84" s="48"/>
      <c r="O84" s="41">
        <v>585608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105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82231355</v>
      </c>
      <c r="E5" s="26">
        <f t="shared" si="0"/>
        <v>25230633</v>
      </c>
      <c r="F5" s="26">
        <f t="shared" si="0"/>
        <v>15324327</v>
      </c>
      <c r="G5" s="26">
        <f t="shared" si="0"/>
        <v>49044566</v>
      </c>
      <c r="H5" s="26">
        <f t="shared" si="0"/>
        <v>0</v>
      </c>
      <c r="I5" s="26">
        <f t="shared" si="0"/>
        <v>1072701</v>
      </c>
      <c r="J5" s="26">
        <f t="shared" si="0"/>
        <v>56360864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229264446</v>
      </c>
      <c r="O5" s="32">
        <f t="shared" ref="O5:O36" si="2">(N5/O$97)</f>
        <v>417.26778440672535</v>
      </c>
      <c r="P5" s="6"/>
    </row>
    <row r="6" spans="1:133">
      <c r="A6" s="12"/>
      <c r="B6" s="44">
        <v>511</v>
      </c>
      <c r="C6" s="20" t="s">
        <v>20</v>
      </c>
      <c r="D6" s="46">
        <v>1122477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1122477</v>
      </c>
      <c r="O6" s="47">
        <f t="shared" si="2"/>
        <v>2.042939928145282</v>
      </c>
      <c r="P6" s="9"/>
    </row>
    <row r="7" spans="1:133">
      <c r="A7" s="12"/>
      <c r="B7" s="44">
        <v>512</v>
      </c>
      <c r="C7" s="20" t="s">
        <v>21</v>
      </c>
      <c r="D7" s="46">
        <v>9601669</v>
      </c>
      <c r="E7" s="46">
        <v>3588376</v>
      </c>
      <c r="F7" s="46">
        <v>0</v>
      </c>
      <c r="G7" s="46">
        <v>0</v>
      </c>
      <c r="H7" s="46">
        <v>0</v>
      </c>
      <c r="I7" s="46">
        <v>885327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14075372</v>
      </c>
      <c r="O7" s="47">
        <f t="shared" si="2"/>
        <v>25.617575649477107</v>
      </c>
      <c r="P7" s="9"/>
    </row>
    <row r="8" spans="1:133">
      <c r="A8" s="12"/>
      <c r="B8" s="44">
        <v>513</v>
      </c>
      <c r="C8" s="20" t="s">
        <v>22</v>
      </c>
      <c r="D8" s="46">
        <v>53254980</v>
      </c>
      <c r="E8" s="46">
        <v>5247794</v>
      </c>
      <c r="F8" s="46">
        <v>374</v>
      </c>
      <c r="G8" s="46">
        <v>1370335</v>
      </c>
      <c r="H8" s="46">
        <v>0</v>
      </c>
      <c r="I8" s="46">
        <v>0</v>
      </c>
      <c r="J8" s="46">
        <v>49446133</v>
      </c>
      <c r="K8" s="46">
        <v>0</v>
      </c>
      <c r="L8" s="46">
        <v>0</v>
      </c>
      <c r="M8" s="46">
        <v>0</v>
      </c>
      <c r="N8" s="46">
        <f t="shared" si="1"/>
        <v>109319616</v>
      </c>
      <c r="O8" s="47">
        <f t="shared" si="2"/>
        <v>198.96479701224152</v>
      </c>
      <c r="P8" s="9"/>
    </row>
    <row r="9" spans="1:133">
      <c r="A9" s="12"/>
      <c r="B9" s="44">
        <v>514</v>
      </c>
      <c r="C9" s="20" t="s">
        <v>23</v>
      </c>
      <c r="D9" s="46">
        <v>3236534</v>
      </c>
      <c r="E9" s="46">
        <v>9289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3245823</v>
      </c>
      <c r="O9" s="47">
        <f t="shared" si="2"/>
        <v>5.9074897805409856</v>
      </c>
      <c r="P9" s="9"/>
    </row>
    <row r="10" spans="1:133">
      <c r="A10" s="12"/>
      <c r="B10" s="44">
        <v>515</v>
      </c>
      <c r="C10" s="20" t="s">
        <v>24</v>
      </c>
      <c r="D10" s="46">
        <v>247168</v>
      </c>
      <c r="E10" s="46">
        <v>6033321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6280489</v>
      </c>
      <c r="O10" s="47">
        <f t="shared" si="2"/>
        <v>11.430667841191609</v>
      </c>
      <c r="P10" s="9"/>
    </row>
    <row r="11" spans="1:133">
      <c r="A11" s="12"/>
      <c r="B11" s="44">
        <v>519</v>
      </c>
      <c r="C11" s="20" t="s">
        <v>27</v>
      </c>
      <c r="D11" s="46">
        <v>14768527</v>
      </c>
      <c r="E11" s="46">
        <v>10351853</v>
      </c>
      <c r="F11" s="46">
        <v>15323953</v>
      </c>
      <c r="G11" s="46">
        <v>47674231</v>
      </c>
      <c r="H11" s="46">
        <v>0</v>
      </c>
      <c r="I11" s="46">
        <v>187374</v>
      </c>
      <c r="J11" s="46">
        <v>6914731</v>
      </c>
      <c r="K11" s="46">
        <v>0</v>
      </c>
      <c r="L11" s="46">
        <v>0</v>
      </c>
      <c r="M11" s="46">
        <v>0</v>
      </c>
      <c r="N11" s="46">
        <f t="shared" si="1"/>
        <v>95220669</v>
      </c>
      <c r="O11" s="47">
        <f t="shared" si="2"/>
        <v>173.30431419512888</v>
      </c>
      <c r="P11" s="9"/>
    </row>
    <row r="12" spans="1:133" ht="15.75">
      <c r="A12" s="28" t="s">
        <v>28</v>
      </c>
      <c r="B12" s="29"/>
      <c r="C12" s="30"/>
      <c r="D12" s="31">
        <f t="shared" ref="D12:M12" si="3">SUM(D13:D20)</f>
        <v>146144036</v>
      </c>
      <c r="E12" s="31">
        <f t="shared" si="3"/>
        <v>21768976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14384862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182297874</v>
      </c>
      <c r="O12" s="43">
        <f t="shared" si="2"/>
        <v>331.78729329028357</v>
      </c>
      <c r="P12" s="10"/>
    </row>
    <row r="13" spans="1:133">
      <c r="A13" s="12"/>
      <c r="B13" s="44">
        <v>521</v>
      </c>
      <c r="C13" s="20" t="s">
        <v>29</v>
      </c>
      <c r="D13" s="46">
        <v>76851227</v>
      </c>
      <c r="E13" s="46">
        <v>3998030</v>
      </c>
      <c r="F13" s="46">
        <v>0</v>
      </c>
      <c r="G13" s="46">
        <v>0</v>
      </c>
      <c r="H13" s="46">
        <v>0</v>
      </c>
      <c r="I13" s="46">
        <v>0</v>
      </c>
      <c r="J13" s="46">
        <v>12847737</v>
      </c>
      <c r="K13" s="46">
        <v>0</v>
      </c>
      <c r="L13" s="46">
        <v>0</v>
      </c>
      <c r="M13" s="46">
        <v>0</v>
      </c>
      <c r="N13" s="46">
        <f t="shared" si="1"/>
        <v>93696994</v>
      </c>
      <c r="O13" s="47">
        <f t="shared" si="2"/>
        <v>170.53118254520041</v>
      </c>
      <c r="P13" s="9"/>
    </row>
    <row r="14" spans="1:133">
      <c r="A14" s="12"/>
      <c r="B14" s="44">
        <v>522</v>
      </c>
      <c r="C14" s="20" t="s">
        <v>30</v>
      </c>
      <c r="D14" s="46">
        <v>0</v>
      </c>
      <c r="E14" s="46">
        <v>885295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885295</v>
      </c>
      <c r="O14" s="47">
        <f t="shared" si="2"/>
        <v>1.6112619712362724</v>
      </c>
      <c r="P14" s="9"/>
    </row>
    <row r="15" spans="1:133">
      <c r="A15" s="12"/>
      <c r="B15" s="44">
        <v>523</v>
      </c>
      <c r="C15" s="20" t="s">
        <v>31</v>
      </c>
      <c r="D15" s="46">
        <v>34364853</v>
      </c>
      <c r="E15" s="46">
        <v>1735822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36100675</v>
      </c>
      <c r="O15" s="47">
        <f t="shared" si="2"/>
        <v>65.704250858143354</v>
      </c>
      <c r="P15" s="9"/>
    </row>
    <row r="16" spans="1:133">
      <c r="A16" s="12"/>
      <c r="B16" s="44">
        <v>524</v>
      </c>
      <c r="C16" s="20" t="s">
        <v>32</v>
      </c>
      <c r="D16" s="46">
        <v>0</v>
      </c>
      <c r="E16" s="46">
        <v>12300878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12300878</v>
      </c>
      <c r="O16" s="47">
        <f t="shared" si="2"/>
        <v>22.387946316444683</v>
      </c>
      <c r="P16" s="9"/>
    </row>
    <row r="17" spans="1:16">
      <c r="A17" s="12"/>
      <c r="B17" s="44">
        <v>525</v>
      </c>
      <c r="C17" s="20" t="s">
        <v>33</v>
      </c>
      <c r="D17" s="46">
        <v>1730567</v>
      </c>
      <c r="E17" s="46">
        <v>965449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2696016</v>
      </c>
      <c r="O17" s="47">
        <f t="shared" si="2"/>
        <v>4.9068254702043168</v>
      </c>
      <c r="P17" s="9"/>
    </row>
    <row r="18" spans="1:16">
      <c r="A18" s="12"/>
      <c r="B18" s="44">
        <v>526</v>
      </c>
      <c r="C18" s="20" t="s">
        <v>34</v>
      </c>
      <c r="D18" s="46">
        <v>30868054</v>
      </c>
      <c r="E18" s="46">
        <v>156250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31024304</v>
      </c>
      <c r="O18" s="47">
        <f t="shared" si="2"/>
        <v>56.465111877140806</v>
      </c>
      <c r="P18" s="9"/>
    </row>
    <row r="19" spans="1:16">
      <c r="A19" s="12"/>
      <c r="B19" s="44">
        <v>527</v>
      </c>
      <c r="C19" s="20" t="s">
        <v>35</v>
      </c>
      <c r="D19" s="46">
        <v>1865975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1865975</v>
      </c>
      <c r="O19" s="47">
        <f t="shared" si="2"/>
        <v>3.3961273437414685</v>
      </c>
      <c r="P19" s="9"/>
    </row>
    <row r="20" spans="1:16">
      <c r="A20" s="12"/>
      <c r="B20" s="44">
        <v>529</v>
      </c>
      <c r="C20" s="20" t="s">
        <v>36</v>
      </c>
      <c r="D20" s="46">
        <v>463360</v>
      </c>
      <c r="E20" s="46">
        <v>1727252</v>
      </c>
      <c r="F20" s="46">
        <v>0</v>
      </c>
      <c r="G20" s="46">
        <v>0</v>
      </c>
      <c r="H20" s="46">
        <v>0</v>
      </c>
      <c r="I20" s="46">
        <v>0</v>
      </c>
      <c r="J20" s="46">
        <v>1537125</v>
      </c>
      <c r="K20" s="46">
        <v>0</v>
      </c>
      <c r="L20" s="46">
        <v>0</v>
      </c>
      <c r="M20" s="46">
        <v>0</v>
      </c>
      <c r="N20" s="46">
        <f t="shared" si="4"/>
        <v>3727737</v>
      </c>
      <c r="O20" s="47">
        <f t="shared" si="2"/>
        <v>6.7845869081722912</v>
      </c>
      <c r="P20" s="9"/>
    </row>
    <row r="21" spans="1:16" ht="15.75">
      <c r="A21" s="28" t="s">
        <v>37</v>
      </c>
      <c r="B21" s="29"/>
      <c r="C21" s="30"/>
      <c r="D21" s="31">
        <f t="shared" ref="D21:M21" si="5">SUM(D22:D28)</f>
        <v>4624770</v>
      </c>
      <c r="E21" s="31">
        <f t="shared" si="5"/>
        <v>4278040</v>
      </c>
      <c r="F21" s="31">
        <f t="shared" si="5"/>
        <v>2518609</v>
      </c>
      <c r="G21" s="31">
        <f t="shared" si="5"/>
        <v>12289673</v>
      </c>
      <c r="H21" s="31">
        <f t="shared" si="5"/>
        <v>0</v>
      </c>
      <c r="I21" s="31">
        <f t="shared" si="5"/>
        <v>190500002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214211094</v>
      </c>
      <c r="O21" s="43">
        <f t="shared" si="2"/>
        <v>389.87025746120611</v>
      </c>
      <c r="P21" s="10"/>
    </row>
    <row r="22" spans="1:16">
      <c r="A22" s="12"/>
      <c r="B22" s="44">
        <v>533</v>
      </c>
      <c r="C22" s="20" t="s">
        <v>107</v>
      </c>
      <c r="D22" s="46">
        <v>0</v>
      </c>
      <c r="E22" s="46">
        <v>0</v>
      </c>
      <c r="F22" s="46">
        <v>64895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64895</v>
      </c>
      <c r="O22" s="47">
        <f t="shared" si="2"/>
        <v>0.11811073780308022</v>
      </c>
      <c r="P22" s="9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81991448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81991448</v>
      </c>
      <c r="O23" s="47">
        <f t="shared" si="2"/>
        <v>149.22675732834404</v>
      </c>
      <c r="P23" s="9"/>
    </row>
    <row r="24" spans="1:16">
      <c r="A24" s="12"/>
      <c r="B24" s="44">
        <v>535</v>
      </c>
      <c r="C24" s="20" t="s">
        <v>100</v>
      </c>
      <c r="D24" s="46">
        <v>0</v>
      </c>
      <c r="E24" s="46">
        <v>12613</v>
      </c>
      <c r="F24" s="46">
        <v>12094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24707</v>
      </c>
      <c r="O24" s="47">
        <f t="shared" si="2"/>
        <v>4.496743969336163E-2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36524</v>
      </c>
      <c r="F25" s="46">
        <v>0</v>
      </c>
      <c r="G25" s="46">
        <v>0</v>
      </c>
      <c r="H25" s="46">
        <v>0</v>
      </c>
      <c r="I25" s="46">
        <v>108508554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108545078</v>
      </c>
      <c r="O25" s="47">
        <f t="shared" si="2"/>
        <v>197.55511591760367</v>
      </c>
      <c r="P25" s="9"/>
    </row>
    <row r="26" spans="1:16">
      <c r="A26" s="12"/>
      <c r="B26" s="44">
        <v>537</v>
      </c>
      <c r="C26" s="20" t="s">
        <v>40</v>
      </c>
      <c r="D26" s="46">
        <v>4624770</v>
      </c>
      <c r="E26" s="46">
        <v>3928766</v>
      </c>
      <c r="F26" s="46">
        <v>15731</v>
      </c>
      <c r="G26" s="46">
        <v>12289673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20858940</v>
      </c>
      <c r="O26" s="47">
        <f t="shared" si="2"/>
        <v>37.963861517685217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0</v>
      </c>
      <c r="F27" s="46">
        <v>323489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323489</v>
      </c>
      <c r="O27" s="47">
        <f t="shared" si="2"/>
        <v>0.58875914109223537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300137</v>
      </c>
      <c r="F28" s="46">
        <v>2102400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2402537</v>
      </c>
      <c r="O28" s="47">
        <f t="shared" si="2"/>
        <v>4.3726853789844968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0</v>
      </c>
      <c r="E29" s="31">
        <f t="shared" si="7"/>
        <v>46566157</v>
      </c>
      <c r="F29" s="31">
        <f t="shared" si="7"/>
        <v>10810949</v>
      </c>
      <c r="G29" s="31">
        <f t="shared" si="7"/>
        <v>31311677</v>
      </c>
      <c r="H29" s="31">
        <f t="shared" si="7"/>
        <v>0</v>
      </c>
      <c r="I29" s="31">
        <f t="shared" si="7"/>
        <v>248701830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337390613</v>
      </c>
      <c r="O29" s="43">
        <f t="shared" si="2"/>
        <v>614.06047044092008</v>
      </c>
      <c r="P29" s="10"/>
    </row>
    <row r="30" spans="1:16">
      <c r="A30" s="12"/>
      <c r="B30" s="44">
        <v>541</v>
      </c>
      <c r="C30" s="20" t="s">
        <v>44</v>
      </c>
      <c r="D30" s="46">
        <v>0</v>
      </c>
      <c r="E30" s="46">
        <v>46566157</v>
      </c>
      <c r="F30" s="46">
        <v>8081640</v>
      </c>
      <c r="G30" s="46">
        <v>31311677</v>
      </c>
      <c r="H30" s="46">
        <v>0</v>
      </c>
      <c r="I30" s="46">
        <v>64686400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150645874</v>
      </c>
      <c r="O30" s="47">
        <f t="shared" si="2"/>
        <v>274.17975691701764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2729309</v>
      </c>
      <c r="G31" s="46">
        <v>0</v>
      </c>
      <c r="H31" s="46">
        <v>0</v>
      </c>
      <c r="I31" s="46">
        <v>167813546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170542855</v>
      </c>
      <c r="O31" s="47">
        <f t="shared" si="2"/>
        <v>310.39282581236967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16201884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16201884</v>
      </c>
      <c r="O32" s="47">
        <f t="shared" si="2"/>
        <v>29.487887711532792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3072407</v>
      </c>
      <c r="E33" s="31">
        <f t="shared" si="9"/>
        <v>16961561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20033968</v>
      </c>
      <c r="O33" s="43">
        <f t="shared" si="2"/>
        <v>36.462389114774624</v>
      </c>
      <c r="P33" s="10"/>
    </row>
    <row r="34" spans="1:16">
      <c r="A34" s="13"/>
      <c r="B34" s="45">
        <v>552</v>
      </c>
      <c r="C34" s="21" t="s">
        <v>48</v>
      </c>
      <c r="D34" s="46">
        <v>1730581</v>
      </c>
      <c r="E34" s="46">
        <v>9558457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11289038</v>
      </c>
      <c r="O34" s="47">
        <f t="shared" si="2"/>
        <v>20.546368861499484</v>
      </c>
      <c r="P34" s="9"/>
    </row>
    <row r="35" spans="1:16">
      <c r="A35" s="13"/>
      <c r="B35" s="45">
        <v>553</v>
      </c>
      <c r="C35" s="21" t="s">
        <v>49</v>
      </c>
      <c r="D35" s="46">
        <v>311671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311671</v>
      </c>
      <c r="O35" s="47">
        <f t="shared" si="2"/>
        <v>0.56725004641072219</v>
      </c>
      <c r="P35" s="9"/>
    </row>
    <row r="36" spans="1:16">
      <c r="A36" s="13"/>
      <c r="B36" s="45">
        <v>554</v>
      </c>
      <c r="C36" s="21" t="s">
        <v>50</v>
      </c>
      <c r="D36" s="46">
        <v>617110</v>
      </c>
      <c r="E36" s="46">
        <v>7294798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7911908</v>
      </c>
      <c r="O36" s="47">
        <f t="shared" si="2"/>
        <v>14.399896622391445</v>
      </c>
      <c r="P36" s="9"/>
    </row>
    <row r="37" spans="1:16">
      <c r="A37" s="13"/>
      <c r="B37" s="45">
        <v>559</v>
      </c>
      <c r="C37" s="21" t="s">
        <v>51</v>
      </c>
      <c r="D37" s="46">
        <v>413045</v>
      </c>
      <c r="E37" s="46">
        <v>108306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521351</v>
      </c>
      <c r="O37" s="47">
        <f t="shared" ref="O37:O68" si="10">(N37/O$97)</f>
        <v>0.94887358447297443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SUM(D39:D42)</f>
        <v>13493895</v>
      </c>
      <c r="E38" s="31">
        <f t="shared" si="11"/>
        <v>5129831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18623726</v>
      </c>
      <c r="O38" s="43">
        <f t="shared" si="10"/>
        <v>33.895708737227949</v>
      </c>
      <c r="P38" s="10"/>
    </row>
    <row r="39" spans="1:16">
      <c r="A39" s="12"/>
      <c r="B39" s="44">
        <v>561</v>
      </c>
      <c r="C39" s="20" t="s">
        <v>53</v>
      </c>
      <c r="D39" s="46">
        <v>6782400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6782400</v>
      </c>
      <c r="O39" s="47">
        <f t="shared" si="10"/>
        <v>12.34416007513077</v>
      </c>
      <c r="P39" s="9"/>
    </row>
    <row r="40" spans="1:16">
      <c r="A40" s="12"/>
      <c r="B40" s="44">
        <v>562</v>
      </c>
      <c r="C40" s="20" t="s">
        <v>54</v>
      </c>
      <c r="D40" s="46">
        <v>1780206</v>
      </c>
      <c r="E40" s="46">
        <v>3171792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2">SUM(D40:M40)</f>
        <v>4951998</v>
      </c>
      <c r="O40" s="47">
        <f t="shared" si="10"/>
        <v>9.0127765988038782</v>
      </c>
      <c r="P40" s="9"/>
    </row>
    <row r="41" spans="1:16">
      <c r="A41" s="12"/>
      <c r="B41" s="44">
        <v>564</v>
      </c>
      <c r="C41" s="20" t="s">
        <v>55</v>
      </c>
      <c r="D41" s="46">
        <v>1553765</v>
      </c>
      <c r="E41" s="46">
        <v>1958039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3511804</v>
      </c>
      <c r="O41" s="47">
        <f t="shared" si="10"/>
        <v>6.3915827330273256</v>
      </c>
      <c r="P41" s="9"/>
    </row>
    <row r="42" spans="1:16">
      <c r="A42" s="12"/>
      <c r="B42" s="44">
        <v>569</v>
      </c>
      <c r="C42" s="20" t="s">
        <v>56</v>
      </c>
      <c r="D42" s="46">
        <v>3377524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3377524</v>
      </c>
      <c r="O42" s="47">
        <f t="shared" si="10"/>
        <v>6.147189330265979</v>
      </c>
      <c r="P42" s="9"/>
    </row>
    <row r="43" spans="1:16" ht="15.75">
      <c r="A43" s="28" t="s">
        <v>57</v>
      </c>
      <c r="B43" s="29"/>
      <c r="C43" s="30"/>
      <c r="D43" s="31">
        <f t="shared" ref="D43:M43" si="13">SUM(D44:D46)</f>
        <v>11693135</v>
      </c>
      <c r="E43" s="31">
        <f t="shared" si="13"/>
        <v>56157455</v>
      </c>
      <c r="F43" s="31">
        <f t="shared" si="13"/>
        <v>4463677</v>
      </c>
      <c r="G43" s="31">
        <f t="shared" si="13"/>
        <v>9262401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81576668</v>
      </c>
      <c r="O43" s="43">
        <f t="shared" si="10"/>
        <v>148.47184598192348</v>
      </c>
      <c r="P43" s="9"/>
    </row>
    <row r="44" spans="1:16">
      <c r="A44" s="12"/>
      <c r="B44" s="44">
        <v>571</v>
      </c>
      <c r="C44" s="20" t="s">
        <v>58</v>
      </c>
      <c r="D44" s="46">
        <v>0</v>
      </c>
      <c r="E44" s="46">
        <v>29708092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29708092</v>
      </c>
      <c r="O44" s="47">
        <f t="shared" si="10"/>
        <v>54.069568762489943</v>
      </c>
      <c r="P44" s="9"/>
    </row>
    <row r="45" spans="1:16">
      <c r="A45" s="12"/>
      <c r="B45" s="44">
        <v>572</v>
      </c>
      <c r="C45" s="20" t="s">
        <v>59</v>
      </c>
      <c r="D45" s="46">
        <v>10578219</v>
      </c>
      <c r="E45" s="46">
        <v>26449363</v>
      </c>
      <c r="F45" s="46">
        <v>4463677</v>
      </c>
      <c r="G45" s="46">
        <v>9262401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50753660</v>
      </c>
      <c r="O45" s="47">
        <f t="shared" si="10"/>
        <v>92.373098525413056</v>
      </c>
      <c r="P45" s="9"/>
    </row>
    <row r="46" spans="1:16">
      <c r="A46" s="12"/>
      <c r="B46" s="44">
        <v>579</v>
      </c>
      <c r="C46" s="20" t="s">
        <v>60</v>
      </c>
      <c r="D46" s="46">
        <v>1114916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1114916</v>
      </c>
      <c r="O46" s="47">
        <f t="shared" si="10"/>
        <v>2.0291786940204788</v>
      </c>
      <c r="P46" s="9"/>
    </row>
    <row r="47" spans="1:16" ht="15.75">
      <c r="A47" s="28" t="s">
        <v>95</v>
      </c>
      <c r="B47" s="29"/>
      <c r="C47" s="30"/>
      <c r="D47" s="31">
        <f t="shared" ref="D47:M47" si="14">SUM(D48:D50)</f>
        <v>192448090</v>
      </c>
      <c r="E47" s="31">
        <f t="shared" si="14"/>
        <v>40197128</v>
      </c>
      <c r="F47" s="31">
        <f t="shared" si="14"/>
        <v>42603561</v>
      </c>
      <c r="G47" s="31">
        <f t="shared" si="14"/>
        <v>24388159</v>
      </c>
      <c r="H47" s="31">
        <f t="shared" si="14"/>
        <v>0</v>
      </c>
      <c r="I47" s="31">
        <f t="shared" si="14"/>
        <v>174697382</v>
      </c>
      <c r="J47" s="31">
        <f t="shared" si="14"/>
        <v>389381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474723701</v>
      </c>
      <c r="O47" s="43">
        <f t="shared" si="10"/>
        <v>864.01057982462203</v>
      </c>
      <c r="P47" s="9"/>
    </row>
    <row r="48" spans="1:16">
      <c r="A48" s="12"/>
      <c r="B48" s="44">
        <v>581</v>
      </c>
      <c r="C48" s="20" t="s">
        <v>61</v>
      </c>
      <c r="D48" s="46">
        <v>170431217</v>
      </c>
      <c r="E48" s="46">
        <v>39784775</v>
      </c>
      <c r="F48" s="46">
        <v>14981955</v>
      </c>
      <c r="G48" s="46">
        <v>24388159</v>
      </c>
      <c r="H48" s="46">
        <v>0</v>
      </c>
      <c r="I48" s="46">
        <v>144002508</v>
      </c>
      <c r="J48" s="46">
        <v>389381</v>
      </c>
      <c r="K48" s="46">
        <v>0</v>
      </c>
      <c r="L48" s="46">
        <v>0</v>
      </c>
      <c r="M48" s="46">
        <v>0</v>
      </c>
      <c r="N48" s="46">
        <f>SUM(D48:M48)</f>
        <v>393977995</v>
      </c>
      <c r="O48" s="47">
        <f t="shared" si="10"/>
        <v>717.05110821524386</v>
      </c>
      <c r="P48" s="9"/>
    </row>
    <row r="49" spans="1:16">
      <c r="A49" s="12"/>
      <c r="B49" s="44">
        <v>585</v>
      </c>
      <c r="C49" s="20" t="s">
        <v>101</v>
      </c>
      <c r="D49" s="46">
        <v>0</v>
      </c>
      <c r="E49" s="46">
        <v>0</v>
      </c>
      <c r="F49" s="46">
        <v>27621606</v>
      </c>
      <c r="G49" s="46">
        <v>0</v>
      </c>
      <c r="H49" s="46">
        <v>0</v>
      </c>
      <c r="I49" s="46">
        <v>30694874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74" si="15">SUM(D49:M49)</f>
        <v>58316480</v>
      </c>
      <c r="O49" s="47">
        <f t="shared" si="10"/>
        <v>106.13764510175778</v>
      </c>
      <c r="P49" s="9"/>
    </row>
    <row r="50" spans="1:16">
      <c r="A50" s="12"/>
      <c r="B50" s="44">
        <v>586</v>
      </c>
      <c r="C50" s="20" t="s">
        <v>108</v>
      </c>
      <c r="D50" s="46">
        <v>22016873</v>
      </c>
      <c r="E50" s="46">
        <v>412353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22429226</v>
      </c>
      <c r="O50" s="47">
        <f t="shared" si="10"/>
        <v>40.821826507620457</v>
      </c>
      <c r="P50" s="9"/>
    </row>
    <row r="51" spans="1:16" ht="15.75">
      <c r="A51" s="28" t="s">
        <v>64</v>
      </c>
      <c r="B51" s="29"/>
      <c r="C51" s="30"/>
      <c r="D51" s="31">
        <f t="shared" ref="D51:M51" si="16">SUM(D52:D94)</f>
        <v>5488558</v>
      </c>
      <c r="E51" s="31">
        <f t="shared" si="16"/>
        <v>13464207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18952765</v>
      </c>
      <c r="O51" s="43">
        <f t="shared" si="10"/>
        <v>34.494569035494195</v>
      </c>
      <c r="P51" s="9"/>
    </row>
    <row r="52" spans="1:16">
      <c r="A52" s="12"/>
      <c r="B52" s="44">
        <v>602</v>
      </c>
      <c r="C52" s="20" t="s">
        <v>66</v>
      </c>
      <c r="D52" s="46">
        <v>707794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707794</v>
      </c>
      <c r="O52" s="47">
        <f t="shared" si="10"/>
        <v>1.2882051244717367</v>
      </c>
      <c r="P52" s="9"/>
    </row>
    <row r="53" spans="1:16">
      <c r="A53" s="12"/>
      <c r="B53" s="44">
        <v>603</v>
      </c>
      <c r="C53" s="20" t="s">
        <v>67</v>
      </c>
      <c r="D53" s="46">
        <v>280965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280965</v>
      </c>
      <c r="O53" s="47">
        <f t="shared" si="10"/>
        <v>0.51136425682783626</v>
      </c>
      <c r="P53" s="9"/>
    </row>
    <row r="54" spans="1:16">
      <c r="A54" s="12"/>
      <c r="B54" s="44">
        <v>604</v>
      </c>
      <c r="C54" s="20" t="s">
        <v>184</v>
      </c>
      <c r="D54" s="46">
        <v>0</v>
      </c>
      <c r="E54" s="46">
        <v>617414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617414</v>
      </c>
      <c r="O54" s="47">
        <f t="shared" si="10"/>
        <v>1.1237109649426145</v>
      </c>
      <c r="P54" s="9"/>
    </row>
    <row r="55" spans="1:16">
      <c r="A55" s="12"/>
      <c r="B55" s="44">
        <v>605</v>
      </c>
      <c r="C55" s="20" t="s">
        <v>68</v>
      </c>
      <c r="D55" s="46">
        <v>1913276</v>
      </c>
      <c r="E55" s="46">
        <v>54518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1967794</v>
      </c>
      <c r="O55" s="47">
        <f t="shared" si="10"/>
        <v>3.5814408072189603</v>
      </c>
      <c r="P55" s="9"/>
    </row>
    <row r="56" spans="1:16">
      <c r="A56" s="12"/>
      <c r="B56" s="44">
        <v>606</v>
      </c>
      <c r="C56" s="20" t="s">
        <v>120</v>
      </c>
      <c r="D56" s="46">
        <v>0</v>
      </c>
      <c r="E56" s="46">
        <v>58775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58775</v>
      </c>
      <c r="O56" s="47">
        <f t="shared" si="10"/>
        <v>0.10697216448687942</v>
      </c>
      <c r="P56" s="9"/>
    </row>
    <row r="57" spans="1:16">
      <c r="A57" s="12"/>
      <c r="B57" s="44">
        <v>607</v>
      </c>
      <c r="C57" s="20" t="s">
        <v>109</v>
      </c>
      <c r="D57" s="46">
        <v>0</v>
      </c>
      <c r="E57" s="46">
        <v>126369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126369</v>
      </c>
      <c r="O57" s="47">
        <f t="shared" si="10"/>
        <v>0.22999515872466975</v>
      </c>
      <c r="P57" s="9"/>
    </row>
    <row r="58" spans="1:16">
      <c r="A58" s="12"/>
      <c r="B58" s="44">
        <v>608</v>
      </c>
      <c r="C58" s="20" t="s">
        <v>69</v>
      </c>
      <c r="D58" s="46">
        <v>0</v>
      </c>
      <c r="E58" s="46">
        <v>132832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132832</v>
      </c>
      <c r="O58" s="47">
        <f t="shared" si="10"/>
        <v>0.24175800175450729</v>
      </c>
      <c r="P58" s="9"/>
    </row>
    <row r="59" spans="1:16">
      <c r="A59" s="12"/>
      <c r="B59" s="44">
        <v>609</v>
      </c>
      <c r="C59" s="20" t="s">
        <v>70</v>
      </c>
      <c r="D59" s="46">
        <v>0</v>
      </c>
      <c r="E59" s="46">
        <v>52403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52403</v>
      </c>
      <c r="O59" s="47">
        <f t="shared" si="10"/>
        <v>9.5374944034129175E-2</v>
      </c>
      <c r="P59" s="9"/>
    </row>
    <row r="60" spans="1:16">
      <c r="A60" s="12"/>
      <c r="B60" s="44">
        <v>614</v>
      </c>
      <c r="C60" s="20" t="s">
        <v>71</v>
      </c>
      <c r="D60" s="46">
        <v>0</v>
      </c>
      <c r="E60" s="46">
        <v>1028337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1028337</v>
      </c>
      <c r="O60" s="47">
        <f t="shared" si="10"/>
        <v>1.8716024621343108</v>
      </c>
      <c r="P60" s="9"/>
    </row>
    <row r="61" spans="1:16">
      <c r="A61" s="12"/>
      <c r="B61" s="44">
        <v>615</v>
      </c>
      <c r="C61" s="20" t="s">
        <v>121</v>
      </c>
      <c r="D61" s="46">
        <v>0</v>
      </c>
      <c r="E61" s="46">
        <v>5477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5477</v>
      </c>
      <c r="O61" s="47">
        <f t="shared" si="10"/>
        <v>9.9682951066718591E-3</v>
      </c>
      <c r="P61" s="9"/>
    </row>
    <row r="62" spans="1:16">
      <c r="A62" s="12"/>
      <c r="B62" s="44">
        <v>616</v>
      </c>
      <c r="C62" s="20" t="s">
        <v>122</v>
      </c>
      <c r="D62" s="46">
        <v>0</v>
      </c>
      <c r="E62" s="46">
        <v>1825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1825</v>
      </c>
      <c r="O62" s="47">
        <f t="shared" si="10"/>
        <v>3.3215516833441927E-3</v>
      </c>
      <c r="P62" s="9"/>
    </row>
    <row r="63" spans="1:16">
      <c r="A63" s="12"/>
      <c r="B63" s="44">
        <v>617</v>
      </c>
      <c r="C63" s="20" t="s">
        <v>167</v>
      </c>
      <c r="D63" s="46">
        <v>0</v>
      </c>
      <c r="E63" s="46">
        <v>230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230</v>
      </c>
      <c r="O63" s="47">
        <f t="shared" si="10"/>
        <v>4.1860651351735036E-4</v>
      </c>
      <c r="P63" s="9"/>
    </row>
    <row r="64" spans="1:16">
      <c r="A64" s="12"/>
      <c r="B64" s="44">
        <v>618</v>
      </c>
      <c r="C64" s="20" t="s">
        <v>123</v>
      </c>
      <c r="D64" s="46">
        <v>0</v>
      </c>
      <c r="E64" s="46">
        <v>490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490</v>
      </c>
      <c r="O64" s="47">
        <f t="shared" si="10"/>
        <v>8.9181387662392024E-4</v>
      </c>
      <c r="P64" s="9"/>
    </row>
    <row r="65" spans="1:16">
      <c r="A65" s="12"/>
      <c r="B65" s="44">
        <v>619</v>
      </c>
      <c r="C65" s="20" t="s">
        <v>168</v>
      </c>
      <c r="D65" s="46">
        <v>0</v>
      </c>
      <c r="E65" s="46">
        <v>8265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8265</v>
      </c>
      <c r="O65" s="47">
        <f t="shared" si="10"/>
        <v>1.5042534061830003E-2</v>
      </c>
      <c r="P65" s="9"/>
    </row>
    <row r="66" spans="1:16">
      <c r="A66" s="12"/>
      <c r="B66" s="44">
        <v>621</v>
      </c>
      <c r="C66" s="20" t="s">
        <v>114</v>
      </c>
      <c r="D66" s="46">
        <v>0</v>
      </c>
      <c r="E66" s="46">
        <v>137795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137795</v>
      </c>
      <c r="O66" s="47">
        <f t="shared" si="10"/>
        <v>0.25079080230488388</v>
      </c>
      <c r="P66" s="9"/>
    </row>
    <row r="67" spans="1:16">
      <c r="A67" s="12"/>
      <c r="B67" s="44">
        <v>623</v>
      </c>
      <c r="C67" s="20" t="s">
        <v>73</v>
      </c>
      <c r="D67" s="46">
        <v>0</v>
      </c>
      <c r="E67" s="46">
        <v>1127148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1127148</v>
      </c>
      <c r="O67" s="47">
        <f t="shared" si="10"/>
        <v>2.0514412804263236</v>
      </c>
      <c r="P67" s="9"/>
    </row>
    <row r="68" spans="1:16">
      <c r="A68" s="12"/>
      <c r="B68" s="44">
        <v>629</v>
      </c>
      <c r="C68" s="20" t="s">
        <v>75</v>
      </c>
      <c r="D68" s="46">
        <v>0</v>
      </c>
      <c r="E68" s="46">
        <v>1918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1918</v>
      </c>
      <c r="O68" s="47">
        <f t="shared" si="10"/>
        <v>3.4908143170707738E-3</v>
      </c>
      <c r="P68" s="9"/>
    </row>
    <row r="69" spans="1:16">
      <c r="A69" s="12"/>
      <c r="B69" s="44">
        <v>634</v>
      </c>
      <c r="C69" s="20" t="s">
        <v>74</v>
      </c>
      <c r="D69" s="46">
        <v>0</v>
      </c>
      <c r="E69" s="46">
        <v>1414771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1414771</v>
      </c>
      <c r="O69" s="47">
        <f t="shared" ref="O69:O95" si="17">(N69/O$97)</f>
        <v>2.5749232858063271</v>
      </c>
      <c r="P69" s="9"/>
    </row>
    <row r="70" spans="1:16">
      <c r="A70" s="12"/>
      <c r="B70" s="44">
        <v>642</v>
      </c>
      <c r="C70" s="20" t="s">
        <v>124</v>
      </c>
      <c r="D70" s="46">
        <v>0</v>
      </c>
      <c r="E70" s="46">
        <v>57387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57387</v>
      </c>
      <c r="O70" s="47">
        <f t="shared" si="17"/>
        <v>0.10444596517921818</v>
      </c>
      <c r="P70" s="9"/>
    </row>
    <row r="71" spans="1:16">
      <c r="A71" s="12"/>
      <c r="B71" s="44">
        <v>651</v>
      </c>
      <c r="C71" s="20" t="s">
        <v>185</v>
      </c>
      <c r="D71" s="46">
        <v>0</v>
      </c>
      <c r="E71" s="46">
        <v>119290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119290</v>
      </c>
      <c r="O71" s="47">
        <f t="shared" si="17"/>
        <v>0.21711117824993356</v>
      </c>
      <c r="P71" s="9"/>
    </row>
    <row r="72" spans="1:16">
      <c r="A72" s="12"/>
      <c r="B72" s="44">
        <v>654</v>
      </c>
      <c r="C72" s="20" t="s">
        <v>76</v>
      </c>
      <c r="D72" s="46">
        <v>0</v>
      </c>
      <c r="E72" s="46">
        <v>322069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322069</v>
      </c>
      <c r="O72" s="47">
        <f t="shared" si="17"/>
        <v>0.58617470087834567</v>
      </c>
      <c r="P72" s="9"/>
    </row>
    <row r="73" spans="1:16">
      <c r="A73" s="12"/>
      <c r="B73" s="44">
        <v>663</v>
      </c>
      <c r="C73" s="20" t="s">
        <v>78</v>
      </c>
      <c r="D73" s="46">
        <v>0</v>
      </c>
      <c r="E73" s="46">
        <v>49340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49340</v>
      </c>
      <c r="O73" s="47">
        <f t="shared" si="17"/>
        <v>8.9800197291069847E-2</v>
      </c>
      <c r="P73" s="9"/>
    </row>
    <row r="74" spans="1:16">
      <c r="A74" s="12"/>
      <c r="B74" s="44">
        <v>664</v>
      </c>
      <c r="C74" s="20" t="s">
        <v>79</v>
      </c>
      <c r="D74" s="46">
        <v>0</v>
      </c>
      <c r="E74" s="46">
        <v>266246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266246</v>
      </c>
      <c r="O74" s="47">
        <f t="shared" si="17"/>
        <v>0.48457525999104545</v>
      </c>
      <c r="P74" s="9"/>
    </row>
    <row r="75" spans="1:16">
      <c r="A75" s="12"/>
      <c r="B75" s="44">
        <v>673</v>
      </c>
      <c r="C75" s="20" t="s">
        <v>141</v>
      </c>
      <c r="D75" s="46">
        <v>0</v>
      </c>
      <c r="E75" s="46">
        <v>71745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ref="N75:N83" si="18">SUM(D75:M75)</f>
        <v>71745</v>
      </c>
      <c r="O75" s="47">
        <f t="shared" si="17"/>
        <v>0.1305779317926187</v>
      </c>
      <c r="P75" s="9"/>
    </row>
    <row r="76" spans="1:16">
      <c r="A76" s="12"/>
      <c r="B76" s="44">
        <v>674</v>
      </c>
      <c r="C76" s="20" t="s">
        <v>80</v>
      </c>
      <c r="D76" s="46">
        <v>0</v>
      </c>
      <c r="E76" s="46">
        <v>482737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482737</v>
      </c>
      <c r="O76" s="47">
        <f t="shared" si="17"/>
        <v>0.87859501093837022</v>
      </c>
      <c r="P76" s="9"/>
    </row>
    <row r="77" spans="1:16">
      <c r="A77" s="12"/>
      <c r="B77" s="44">
        <v>675</v>
      </c>
      <c r="C77" s="20" t="s">
        <v>172</v>
      </c>
      <c r="D77" s="46">
        <v>0</v>
      </c>
      <c r="E77" s="46">
        <v>3213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3213</v>
      </c>
      <c r="O77" s="47">
        <f t="shared" si="17"/>
        <v>5.8477509910054197E-3</v>
      </c>
      <c r="P77" s="9"/>
    </row>
    <row r="78" spans="1:16">
      <c r="A78" s="12"/>
      <c r="B78" s="44">
        <v>677</v>
      </c>
      <c r="C78" s="20" t="s">
        <v>173</v>
      </c>
      <c r="D78" s="46">
        <v>0</v>
      </c>
      <c r="E78" s="46">
        <v>2007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2007</v>
      </c>
      <c r="O78" s="47">
        <f t="shared" si="17"/>
        <v>3.652796837518792E-3</v>
      </c>
      <c r="P78" s="9"/>
    </row>
    <row r="79" spans="1:16">
      <c r="A79" s="12"/>
      <c r="B79" s="44">
        <v>678</v>
      </c>
      <c r="C79" s="20" t="s">
        <v>174</v>
      </c>
      <c r="D79" s="46">
        <v>0</v>
      </c>
      <c r="E79" s="46">
        <v>180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180</v>
      </c>
      <c r="O79" s="47">
        <f t="shared" si="17"/>
        <v>3.2760509753531762E-4</v>
      </c>
      <c r="P79" s="9"/>
    </row>
    <row r="80" spans="1:16">
      <c r="A80" s="12"/>
      <c r="B80" s="44">
        <v>679</v>
      </c>
      <c r="C80" s="20" t="s">
        <v>129</v>
      </c>
      <c r="D80" s="46">
        <v>0</v>
      </c>
      <c r="E80" s="46">
        <v>4113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4113</v>
      </c>
      <c r="O80" s="47">
        <f t="shared" si="17"/>
        <v>7.4857764786820085E-3</v>
      </c>
      <c r="P80" s="9"/>
    </row>
    <row r="81" spans="1:119">
      <c r="A81" s="12"/>
      <c r="B81" s="44">
        <v>682</v>
      </c>
      <c r="C81" s="20" t="s">
        <v>81</v>
      </c>
      <c r="D81" s="46">
        <v>0</v>
      </c>
      <c r="E81" s="46">
        <v>217060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217060</v>
      </c>
      <c r="O81" s="47">
        <f t="shared" si="17"/>
        <v>0.39505534706120027</v>
      </c>
      <c r="P81" s="9"/>
    </row>
    <row r="82" spans="1:119">
      <c r="A82" s="12"/>
      <c r="B82" s="44">
        <v>689</v>
      </c>
      <c r="C82" s="20" t="s">
        <v>83</v>
      </c>
      <c r="D82" s="46">
        <v>0</v>
      </c>
      <c r="E82" s="46">
        <v>3124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3124</v>
      </c>
      <c r="O82" s="47">
        <f t="shared" si="17"/>
        <v>5.685768470557402E-3</v>
      </c>
      <c r="P82" s="9"/>
    </row>
    <row r="83" spans="1:119">
      <c r="A83" s="12"/>
      <c r="B83" s="44">
        <v>694</v>
      </c>
      <c r="C83" s="20" t="s">
        <v>84</v>
      </c>
      <c r="D83" s="46">
        <v>0</v>
      </c>
      <c r="E83" s="46">
        <v>361207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361207</v>
      </c>
      <c r="O83" s="47">
        <f t="shared" si="17"/>
        <v>0.65740696925244158</v>
      </c>
      <c r="P83" s="9"/>
    </row>
    <row r="84" spans="1:119">
      <c r="A84" s="12"/>
      <c r="B84" s="44">
        <v>696</v>
      </c>
      <c r="C84" s="20" t="s">
        <v>177</v>
      </c>
      <c r="D84" s="46">
        <v>0</v>
      </c>
      <c r="E84" s="46">
        <v>830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830</v>
      </c>
      <c r="O84" s="47">
        <f t="shared" si="17"/>
        <v>1.5106235053017425E-3</v>
      </c>
      <c r="P84" s="9"/>
    </row>
    <row r="85" spans="1:119">
      <c r="A85" s="12"/>
      <c r="B85" s="44">
        <v>704</v>
      </c>
      <c r="C85" s="20" t="s">
        <v>85</v>
      </c>
      <c r="D85" s="46">
        <v>0</v>
      </c>
      <c r="E85" s="46">
        <v>207000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ref="N85:N94" si="19">SUM(D85:M85)</f>
        <v>207000</v>
      </c>
      <c r="O85" s="47">
        <f t="shared" si="17"/>
        <v>0.37674586216561529</v>
      </c>
      <c r="P85" s="9"/>
    </row>
    <row r="86" spans="1:119">
      <c r="A86" s="12"/>
      <c r="B86" s="44">
        <v>711</v>
      </c>
      <c r="C86" s="20" t="s">
        <v>86</v>
      </c>
      <c r="D86" s="46">
        <v>2586523</v>
      </c>
      <c r="E86" s="46">
        <v>679778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9"/>
        <v>3266301</v>
      </c>
      <c r="O86" s="47">
        <f t="shared" si="17"/>
        <v>5.9447603204705866</v>
      </c>
      <c r="P86" s="9"/>
    </row>
    <row r="87" spans="1:119">
      <c r="A87" s="12"/>
      <c r="B87" s="44">
        <v>713</v>
      </c>
      <c r="C87" s="20" t="s">
        <v>88</v>
      </c>
      <c r="D87" s="46">
        <v>0</v>
      </c>
      <c r="E87" s="46">
        <v>1102748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9"/>
        <v>1102748</v>
      </c>
      <c r="O87" s="47">
        <f t="shared" si="17"/>
        <v>2.0070325894270913</v>
      </c>
      <c r="P87" s="9"/>
    </row>
    <row r="88" spans="1:119">
      <c r="A88" s="12"/>
      <c r="B88" s="44">
        <v>714</v>
      </c>
      <c r="C88" s="20" t="s">
        <v>89</v>
      </c>
      <c r="D88" s="46">
        <v>0</v>
      </c>
      <c r="E88" s="46">
        <v>198931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9"/>
        <v>198931</v>
      </c>
      <c r="O88" s="47">
        <f t="shared" si="17"/>
        <v>0.36206005365443489</v>
      </c>
      <c r="P88" s="9"/>
    </row>
    <row r="89" spans="1:119">
      <c r="A89" s="12"/>
      <c r="B89" s="44">
        <v>725</v>
      </c>
      <c r="C89" s="20" t="s">
        <v>111</v>
      </c>
      <c r="D89" s="46">
        <v>0</v>
      </c>
      <c r="E89" s="46">
        <v>7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9"/>
        <v>7</v>
      </c>
      <c r="O89" s="47">
        <f t="shared" si="17"/>
        <v>1.2740198237484576E-5</v>
      </c>
      <c r="P89" s="9"/>
    </row>
    <row r="90" spans="1:119">
      <c r="A90" s="12"/>
      <c r="B90" s="44">
        <v>731</v>
      </c>
      <c r="C90" s="20" t="s">
        <v>186</v>
      </c>
      <c r="D90" s="46">
        <v>0</v>
      </c>
      <c r="E90" s="46">
        <v>2796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9"/>
        <v>2796</v>
      </c>
      <c r="O90" s="47">
        <f t="shared" si="17"/>
        <v>5.0887991817152676E-3</v>
      </c>
      <c r="P90" s="9"/>
    </row>
    <row r="91" spans="1:119">
      <c r="A91" s="12"/>
      <c r="B91" s="44">
        <v>733</v>
      </c>
      <c r="C91" s="20" t="s">
        <v>94</v>
      </c>
      <c r="D91" s="46">
        <v>0</v>
      </c>
      <c r="E91" s="46">
        <v>1717924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9"/>
        <v>1717924</v>
      </c>
      <c r="O91" s="47">
        <f t="shared" si="17"/>
        <v>3.1266703309903501</v>
      </c>
      <c r="P91" s="9"/>
    </row>
    <row r="92" spans="1:119">
      <c r="A92" s="12"/>
      <c r="B92" s="44">
        <v>739</v>
      </c>
      <c r="C92" s="20" t="s">
        <v>138</v>
      </c>
      <c r="D92" s="46">
        <v>0</v>
      </c>
      <c r="E92" s="46">
        <v>723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9"/>
        <v>723</v>
      </c>
      <c r="O92" s="47">
        <f t="shared" si="17"/>
        <v>1.3158804751001927E-3</v>
      </c>
      <c r="P92" s="9"/>
    </row>
    <row r="93" spans="1:119">
      <c r="A93" s="12"/>
      <c r="B93" s="44">
        <v>744</v>
      </c>
      <c r="C93" s="20" t="s">
        <v>96</v>
      </c>
      <c r="D93" s="46">
        <v>0</v>
      </c>
      <c r="E93" s="46">
        <v>584565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9"/>
        <v>584565</v>
      </c>
      <c r="O93" s="47">
        <f t="shared" si="17"/>
        <v>1.0639248546707387</v>
      </c>
      <c r="P93" s="9"/>
    </row>
    <row r="94" spans="1:119" ht="15.75" thickBot="1">
      <c r="A94" s="12"/>
      <c r="B94" s="44">
        <v>764</v>
      </c>
      <c r="C94" s="20" t="s">
        <v>97</v>
      </c>
      <c r="D94" s="46">
        <v>0</v>
      </c>
      <c r="E94" s="46">
        <v>2240620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f t="shared" si="19"/>
        <v>2240620</v>
      </c>
      <c r="O94" s="47">
        <f t="shared" si="17"/>
        <v>4.0779918535532413</v>
      </c>
      <c r="P94" s="9"/>
    </row>
    <row r="95" spans="1:119" ht="16.5" thickBot="1">
      <c r="A95" s="14" t="s">
        <v>10</v>
      </c>
      <c r="B95" s="23"/>
      <c r="C95" s="22"/>
      <c r="D95" s="15">
        <f t="shared" ref="D95:M95" si="20">SUM(D5,D12,D21,D29,D33,D38,D43,D47,D51)</f>
        <v>459196246</v>
      </c>
      <c r="E95" s="15">
        <f t="shared" si="20"/>
        <v>229753988</v>
      </c>
      <c r="F95" s="15">
        <f t="shared" si="20"/>
        <v>75721123</v>
      </c>
      <c r="G95" s="15">
        <f t="shared" si="20"/>
        <v>126296476</v>
      </c>
      <c r="H95" s="15">
        <f t="shared" si="20"/>
        <v>0</v>
      </c>
      <c r="I95" s="15">
        <f t="shared" si="20"/>
        <v>614971915</v>
      </c>
      <c r="J95" s="15">
        <f t="shared" si="20"/>
        <v>71135107</v>
      </c>
      <c r="K95" s="15">
        <f t="shared" si="20"/>
        <v>0</v>
      </c>
      <c r="L95" s="15">
        <f t="shared" si="20"/>
        <v>0</v>
      </c>
      <c r="M95" s="15">
        <f t="shared" si="20"/>
        <v>0</v>
      </c>
      <c r="N95" s="15">
        <f>SUM(D95:M95)</f>
        <v>1577074855</v>
      </c>
      <c r="O95" s="37">
        <f t="shared" si="17"/>
        <v>2870.3208982931774</v>
      </c>
      <c r="P95" s="6"/>
      <c r="Q95" s="2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</row>
    <row r="96" spans="1:119">
      <c r="A96" s="16"/>
      <c r="B96" s="18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9"/>
    </row>
    <row r="97" spans="1:15">
      <c r="A97" s="38"/>
      <c r="B97" s="39"/>
      <c r="C97" s="39"/>
      <c r="D97" s="40"/>
      <c r="E97" s="40"/>
      <c r="F97" s="40"/>
      <c r="G97" s="40"/>
      <c r="H97" s="40"/>
      <c r="I97" s="40"/>
      <c r="J97" s="40"/>
      <c r="K97" s="40"/>
      <c r="L97" s="48" t="s">
        <v>187</v>
      </c>
      <c r="M97" s="48"/>
      <c r="N97" s="48"/>
      <c r="O97" s="41">
        <v>549442</v>
      </c>
    </row>
    <row r="98" spans="1:15">
      <c r="A98" s="49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1"/>
    </row>
    <row r="99" spans="1:15" ht="15.75" customHeight="1" thickBot="1">
      <c r="A99" s="52" t="s">
        <v>105</v>
      </c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4"/>
    </row>
  </sheetData>
  <mergeCells count="10">
    <mergeCell ref="L97:N97"/>
    <mergeCell ref="A98:O98"/>
    <mergeCell ref="A99:O9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208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209</v>
      </c>
      <c r="N4" s="34" t="s">
        <v>5</v>
      </c>
      <c r="O4" s="34" t="s">
        <v>210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192992358</v>
      </c>
      <c r="E5" s="26">
        <f t="shared" si="0"/>
        <v>54348440</v>
      </c>
      <c r="F5" s="26">
        <f t="shared" si="0"/>
        <v>19519008</v>
      </c>
      <c r="G5" s="26">
        <f t="shared" si="0"/>
        <v>5342296</v>
      </c>
      <c r="H5" s="26">
        <f t="shared" si="0"/>
        <v>0</v>
      </c>
      <c r="I5" s="26">
        <f t="shared" si="0"/>
        <v>3163800</v>
      </c>
      <c r="J5" s="26">
        <f t="shared" si="0"/>
        <v>118694921</v>
      </c>
      <c r="K5" s="26">
        <f t="shared" si="0"/>
        <v>0</v>
      </c>
      <c r="L5" s="26">
        <f t="shared" si="0"/>
        <v>0</v>
      </c>
      <c r="M5" s="26">
        <f t="shared" si="0"/>
        <v>1709290545</v>
      </c>
      <c r="N5" s="26">
        <f t="shared" si="0"/>
        <v>0</v>
      </c>
      <c r="O5" s="27">
        <f>SUM(D5:N5)</f>
        <v>2103351368</v>
      </c>
      <c r="P5" s="32">
        <f t="shared" ref="P5:P36" si="1">(O5/P$85)</f>
        <v>2622.0506770317811</v>
      </c>
      <c r="Q5" s="6"/>
    </row>
    <row r="6" spans="1:134">
      <c r="A6" s="12"/>
      <c r="B6" s="44">
        <v>511</v>
      </c>
      <c r="C6" s="20" t="s">
        <v>20</v>
      </c>
      <c r="D6" s="46">
        <v>1656580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1656580</v>
      </c>
      <c r="P6" s="47">
        <f t="shared" si="1"/>
        <v>2.0651027577420473</v>
      </c>
      <c r="Q6" s="9"/>
    </row>
    <row r="7" spans="1:134">
      <c r="A7" s="12"/>
      <c r="B7" s="44">
        <v>512</v>
      </c>
      <c r="C7" s="20" t="s">
        <v>21</v>
      </c>
      <c r="D7" s="46">
        <v>24544528</v>
      </c>
      <c r="E7" s="46">
        <v>4131224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28675752</v>
      </c>
      <c r="P7" s="47">
        <f t="shared" si="1"/>
        <v>35.747367791188488</v>
      </c>
      <c r="Q7" s="9"/>
    </row>
    <row r="8" spans="1:134">
      <c r="A8" s="12"/>
      <c r="B8" s="44">
        <v>513</v>
      </c>
      <c r="C8" s="20" t="s">
        <v>22</v>
      </c>
      <c r="D8" s="46">
        <v>116981759</v>
      </c>
      <c r="E8" s="46">
        <v>8965742</v>
      </c>
      <c r="F8" s="46">
        <v>0</v>
      </c>
      <c r="G8" s="46">
        <v>110</v>
      </c>
      <c r="H8" s="46">
        <v>0</v>
      </c>
      <c r="I8" s="46">
        <v>773962</v>
      </c>
      <c r="J8" s="46">
        <v>92350865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219072438</v>
      </c>
      <c r="P8" s="47">
        <f t="shared" si="1"/>
        <v>273.09704080640455</v>
      </c>
      <c r="Q8" s="9"/>
    </row>
    <row r="9" spans="1:134">
      <c r="A9" s="12"/>
      <c r="B9" s="44">
        <v>514</v>
      </c>
      <c r="C9" s="20" t="s">
        <v>23</v>
      </c>
      <c r="D9" s="46">
        <v>3217002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3217002</v>
      </c>
      <c r="P9" s="47">
        <f t="shared" si="1"/>
        <v>4.0103343646921257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6094498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6094498</v>
      </c>
      <c r="P10" s="47">
        <f t="shared" si="1"/>
        <v>7.5974384737552016</v>
      </c>
      <c r="Q10" s="9"/>
    </row>
    <row r="11" spans="1:134">
      <c r="A11" s="12"/>
      <c r="B11" s="44">
        <v>516</v>
      </c>
      <c r="C11" s="20" t="s">
        <v>25</v>
      </c>
      <c r="D11" s="46">
        <v>1197671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12415397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13613068</v>
      </c>
      <c r="P11" s="47">
        <f t="shared" si="1"/>
        <v>16.970133810700368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19504057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19504057</v>
      </c>
      <c r="P12" s="47">
        <f t="shared" si="1"/>
        <v>24.313876720628091</v>
      </c>
      <c r="Q12" s="9"/>
    </row>
    <row r="13" spans="1:134">
      <c r="A13" s="12"/>
      <c r="B13" s="44">
        <v>519</v>
      </c>
      <c r="C13" s="20" t="s">
        <v>27</v>
      </c>
      <c r="D13" s="46">
        <v>45394818</v>
      </c>
      <c r="E13" s="46">
        <v>35156976</v>
      </c>
      <c r="F13" s="46">
        <v>14951</v>
      </c>
      <c r="G13" s="46">
        <v>5342186</v>
      </c>
      <c r="H13" s="46">
        <v>0</v>
      </c>
      <c r="I13" s="46">
        <v>2389838</v>
      </c>
      <c r="J13" s="46">
        <v>13928659</v>
      </c>
      <c r="K13" s="46">
        <v>0</v>
      </c>
      <c r="L13" s="46">
        <v>0</v>
      </c>
      <c r="M13" s="46">
        <v>1709290545</v>
      </c>
      <c r="N13" s="46">
        <v>0</v>
      </c>
      <c r="O13" s="46">
        <f t="shared" si="2"/>
        <v>1811517973</v>
      </c>
      <c r="P13" s="47">
        <f t="shared" si="1"/>
        <v>2258.2493823066702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289832933</v>
      </c>
      <c r="E14" s="31">
        <f t="shared" si="3"/>
        <v>45413415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137227</v>
      </c>
      <c r="J14" s="31">
        <f t="shared" si="3"/>
        <v>38573027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373956602</v>
      </c>
      <c r="P14" s="43">
        <f t="shared" si="1"/>
        <v>466.17658674259332</v>
      </c>
      <c r="Q14" s="10"/>
    </row>
    <row r="15" spans="1:134">
      <c r="A15" s="12"/>
      <c r="B15" s="44">
        <v>521</v>
      </c>
      <c r="C15" s="20" t="s">
        <v>29</v>
      </c>
      <c r="D15" s="46">
        <v>155028941</v>
      </c>
      <c r="E15" s="46">
        <v>13256317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168285258</v>
      </c>
      <c r="P15" s="47">
        <f t="shared" si="1"/>
        <v>209.7854316622994</v>
      </c>
      <c r="Q15" s="9"/>
    </row>
    <row r="16" spans="1:134">
      <c r="A16" s="12"/>
      <c r="B16" s="44">
        <v>522</v>
      </c>
      <c r="C16" s="20" t="s">
        <v>30</v>
      </c>
      <c r="D16" s="46">
        <v>0</v>
      </c>
      <c r="E16" s="46">
        <v>5982966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5982966</v>
      </c>
      <c r="P16" s="47">
        <f t="shared" si="1"/>
        <v>7.4584020005534928</v>
      </c>
      <c r="Q16" s="9"/>
    </row>
    <row r="17" spans="1:17">
      <c r="A17" s="12"/>
      <c r="B17" s="44">
        <v>523</v>
      </c>
      <c r="C17" s="20" t="s">
        <v>31</v>
      </c>
      <c r="D17" s="46">
        <v>68896190</v>
      </c>
      <c r="E17" s="46">
        <v>3796887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72693077</v>
      </c>
      <c r="P17" s="47">
        <f t="shared" si="1"/>
        <v>90.619634295630149</v>
      </c>
      <c r="Q17" s="9"/>
    </row>
    <row r="18" spans="1:17">
      <c r="A18" s="12"/>
      <c r="B18" s="44">
        <v>524</v>
      </c>
      <c r="C18" s="20" t="s">
        <v>32</v>
      </c>
      <c r="D18" s="46">
        <v>0</v>
      </c>
      <c r="E18" s="46">
        <v>14514048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14514048</v>
      </c>
      <c r="P18" s="47">
        <f t="shared" si="1"/>
        <v>18.093300988060008</v>
      </c>
      <c r="Q18" s="9"/>
    </row>
    <row r="19" spans="1:17">
      <c r="A19" s="12"/>
      <c r="B19" s="44">
        <v>525</v>
      </c>
      <c r="C19" s="20" t="s">
        <v>33</v>
      </c>
      <c r="D19" s="46">
        <v>76161</v>
      </c>
      <c r="E19" s="46">
        <v>3375414</v>
      </c>
      <c r="F19" s="46">
        <v>0</v>
      </c>
      <c r="G19" s="46">
        <v>0</v>
      </c>
      <c r="H19" s="46">
        <v>0</v>
      </c>
      <c r="I19" s="46">
        <v>137227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3588802</v>
      </c>
      <c r="P19" s="47">
        <f t="shared" si="1"/>
        <v>4.4738225181942166</v>
      </c>
      <c r="Q19" s="9"/>
    </row>
    <row r="20" spans="1:17">
      <c r="A20" s="12"/>
      <c r="B20" s="44">
        <v>526</v>
      </c>
      <c r="C20" s="20" t="s">
        <v>34</v>
      </c>
      <c r="D20" s="46">
        <v>56198596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56198596</v>
      </c>
      <c r="P20" s="47">
        <f t="shared" si="1"/>
        <v>70.057513419714823</v>
      </c>
      <c r="Q20" s="9"/>
    </row>
    <row r="21" spans="1:17">
      <c r="A21" s="12"/>
      <c r="B21" s="44">
        <v>527</v>
      </c>
      <c r="C21" s="20" t="s">
        <v>35</v>
      </c>
      <c r="D21" s="46">
        <v>5666634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5666634</v>
      </c>
      <c r="P21" s="47">
        <f t="shared" si="1"/>
        <v>7.064060595030031</v>
      </c>
      <c r="Q21" s="9"/>
    </row>
    <row r="22" spans="1:17">
      <c r="A22" s="12"/>
      <c r="B22" s="44">
        <v>529</v>
      </c>
      <c r="C22" s="20" t="s">
        <v>36</v>
      </c>
      <c r="D22" s="46">
        <v>3966411</v>
      </c>
      <c r="E22" s="46">
        <v>4487783</v>
      </c>
      <c r="F22" s="46">
        <v>0</v>
      </c>
      <c r="G22" s="46">
        <v>0</v>
      </c>
      <c r="H22" s="46">
        <v>0</v>
      </c>
      <c r="I22" s="46">
        <v>0</v>
      </c>
      <c r="J22" s="46">
        <v>38573027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47027221</v>
      </c>
      <c r="P22" s="47">
        <f t="shared" si="1"/>
        <v>58.624421263111181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SUM(D24:D27)</f>
        <v>5834062</v>
      </c>
      <c r="E23" s="31">
        <f t="shared" si="5"/>
        <v>6247853</v>
      </c>
      <c r="F23" s="31">
        <f t="shared" si="5"/>
        <v>0</v>
      </c>
      <c r="G23" s="31">
        <f t="shared" si="5"/>
        <v>11998702</v>
      </c>
      <c r="H23" s="31">
        <f t="shared" si="5"/>
        <v>0</v>
      </c>
      <c r="I23" s="31">
        <f t="shared" si="5"/>
        <v>264974232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289054849</v>
      </c>
      <c r="P23" s="43">
        <f t="shared" si="1"/>
        <v>360.33754229111247</v>
      </c>
      <c r="Q23" s="10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108151234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5" si="6">SUM(D24:N24)</f>
        <v>108151234</v>
      </c>
      <c r="P24" s="47">
        <f t="shared" si="1"/>
        <v>134.82198963322355</v>
      </c>
      <c r="Q24" s="9"/>
    </row>
    <row r="25" spans="1:17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156822998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156822998</v>
      </c>
      <c r="P25" s="47">
        <f t="shared" si="1"/>
        <v>195.49650825627231</v>
      </c>
      <c r="Q25" s="9"/>
    </row>
    <row r="26" spans="1:17">
      <c r="A26" s="12"/>
      <c r="B26" s="44">
        <v>537</v>
      </c>
      <c r="C26" s="20" t="s">
        <v>40</v>
      </c>
      <c r="D26" s="46">
        <v>5834062</v>
      </c>
      <c r="E26" s="46">
        <v>5421386</v>
      </c>
      <c r="F26" s="46">
        <v>0</v>
      </c>
      <c r="G26" s="46">
        <v>11955918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23211366</v>
      </c>
      <c r="P26" s="47">
        <f t="shared" si="1"/>
        <v>28.93543078967511</v>
      </c>
      <c r="Q26" s="9"/>
    </row>
    <row r="27" spans="1:17">
      <c r="A27" s="12"/>
      <c r="B27" s="44">
        <v>539</v>
      </c>
      <c r="C27" s="20" t="s">
        <v>42</v>
      </c>
      <c r="D27" s="46">
        <v>0</v>
      </c>
      <c r="E27" s="46">
        <v>826467</v>
      </c>
      <c r="F27" s="46">
        <v>0</v>
      </c>
      <c r="G27" s="46">
        <v>42784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869251</v>
      </c>
      <c r="P27" s="47">
        <f t="shared" si="1"/>
        <v>1.0836136119414892</v>
      </c>
      <c r="Q27" s="9"/>
    </row>
    <row r="28" spans="1:17" ht="15.75">
      <c r="A28" s="28" t="s">
        <v>43</v>
      </c>
      <c r="B28" s="29"/>
      <c r="C28" s="30"/>
      <c r="D28" s="31">
        <f t="shared" ref="D28:N28" si="7">SUM(D29:D31)</f>
        <v>0</v>
      </c>
      <c r="E28" s="31">
        <f t="shared" si="7"/>
        <v>37921090</v>
      </c>
      <c r="F28" s="31">
        <f t="shared" si="7"/>
        <v>0</v>
      </c>
      <c r="G28" s="31">
        <f t="shared" si="7"/>
        <v>41173152</v>
      </c>
      <c r="H28" s="31">
        <f t="shared" si="7"/>
        <v>0</v>
      </c>
      <c r="I28" s="31">
        <f t="shared" si="7"/>
        <v>276897816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6"/>
        <v>355992058</v>
      </c>
      <c r="P28" s="43">
        <f t="shared" si="1"/>
        <v>443.78187634165982</v>
      </c>
      <c r="Q28" s="10"/>
    </row>
    <row r="29" spans="1:17">
      <c r="A29" s="12"/>
      <c r="B29" s="44">
        <v>541</v>
      </c>
      <c r="C29" s="20" t="s">
        <v>44</v>
      </c>
      <c r="D29" s="46">
        <v>0</v>
      </c>
      <c r="E29" s="46">
        <v>37921090</v>
      </c>
      <c r="F29" s="46">
        <v>0</v>
      </c>
      <c r="G29" s="46">
        <v>41173152</v>
      </c>
      <c r="H29" s="46">
        <v>0</v>
      </c>
      <c r="I29" s="46">
        <v>19479400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98573642</v>
      </c>
      <c r="P29" s="47">
        <f t="shared" si="1"/>
        <v>122.88250488046295</v>
      </c>
      <c r="Q29" s="9"/>
    </row>
    <row r="30" spans="1:17">
      <c r="A30" s="12"/>
      <c r="B30" s="44">
        <v>542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215739442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215739442</v>
      </c>
      <c r="P30" s="47">
        <f t="shared" si="1"/>
        <v>268.94210761202623</v>
      </c>
      <c r="Q30" s="9"/>
    </row>
    <row r="31" spans="1:17">
      <c r="A31" s="12"/>
      <c r="B31" s="44">
        <v>544</v>
      </c>
      <c r="C31" s="20" t="s">
        <v>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41678974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41678974</v>
      </c>
      <c r="P31" s="47">
        <f t="shared" si="1"/>
        <v>51.95726384917063</v>
      </c>
      <c r="Q31" s="9"/>
    </row>
    <row r="32" spans="1:17" ht="15.75">
      <c r="A32" s="28" t="s">
        <v>47</v>
      </c>
      <c r="B32" s="29"/>
      <c r="C32" s="30"/>
      <c r="D32" s="31">
        <f t="shared" ref="D32:N32" si="8">SUM(D33:D35)</f>
        <v>10189232</v>
      </c>
      <c r="E32" s="31">
        <f t="shared" si="8"/>
        <v>28432519</v>
      </c>
      <c r="F32" s="31">
        <f t="shared" si="8"/>
        <v>0</v>
      </c>
      <c r="G32" s="31">
        <f t="shared" si="8"/>
        <v>918446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6"/>
        <v>39540197</v>
      </c>
      <c r="P32" s="43">
        <f t="shared" si="1"/>
        <v>49.291051362665144</v>
      </c>
      <c r="Q32" s="10"/>
    </row>
    <row r="33" spans="1:17">
      <c r="A33" s="13"/>
      <c r="B33" s="45">
        <v>552</v>
      </c>
      <c r="C33" s="21" t="s">
        <v>48</v>
      </c>
      <c r="D33" s="46">
        <v>1102120</v>
      </c>
      <c r="E33" s="46">
        <v>21640202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22742322</v>
      </c>
      <c r="P33" s="47">
        <f t="shared" si="1"/>
        <v>28.35071767114032</v>
      </c>
      <c r="Q33" s="9"/>
    </row>
    <row r="34" spans="1:17">
      <c r="A34" s="13"/>
      <c r="B34" s="45">
        <v>553</v>
      </c>
      <c r="C34" s="21" t="s">
        <v>49</v>
      </c>
      <c r="D34" s="46">
        <v>224408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224408</v>
      </c>
      <c r="P34" s="47">
        <f t="shared" si="1"/>
        <v>0.27974838502177823</v>
      </c>
      <c r="Q34" s="9"/>
    </row>
    <row r="35" spans="1:17">
      <c r="A35" s="13"/>
      <c r="B35" s="45">
        <v>554</v>
      </c>
      <c r="C35" s="21" t="s">
        <v>50</v>
      </c>
      <c r="D35" s="46">
        <v>8862704</v>
      </c>
      <c r="E35" s="46">
        <v>6792317</v>
      </c>
      <c r="F35" s="46">
        <v>0</v>
      </c>
      <c r="G35" s="46">
        <v>918446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16573467</v>
      </c>
      <c r="P35" s="47">
        <f t="shared" si="1"/>
        <v>20.660585306503044</v>
      </c>
      <c r="Q35" s="9"/>
    </row>
    <row r="36" spans="1:17" ht="15.75">
      <c r="A36" s="28" t="s">
        <v>52</v>
      </c>
      <c r="B36" s="29"/>
      <c r="C36" s="30"/>
      <c r="D36" s="31">
        <f t="shared" ref="D36:N36" si="9">SUM(D37:D41)</f>
        <v>18708407</v>
      </c>
      <c r="E36" s="31">
        <f t="shared" si="9"/>
        <v>7117168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25825575</v>
      </c>
      <c r="P36" s="43">
        <f t="shared" si="1"/>
        <v>32.194319714577063</v>
      </c>
      <c r="Q36" s="10"/>
    </row>
    <row r="37" spans="1:17">
      <c r="A37" s="12"/>
      <c r="B37" s="44">
        <v>561</v>
      </c>
      <c r="C37" s="20" t="s">
        <v>53</v>
      </c>
      <c r="D37" s="46">
        <v>4073516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4073516</v>
      </c>
      <c r="P37" s="47">
        <f t="shared" ref="P37:P68" si="10">(O37/P$85)</f>
        <v>5.0780699545487407</v>
      </c>
      <c r="Q37" s="9"/>
    </row>
    <row r="38" spans="1:17">
      <c r="A38" s="12"/>
      <c r="B38" s="44">
        <v>562</v>
      </c>
      <c r="C38" s="20" t="s">
        <v>54</v>
      </c>
      <c r="D38" s="46">
        <v>2315429</v>
      </c>
      <c r="E38" s="46">
        <v>6510375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8825804</v>
      </c>
      <c r="P38" s="47">
        <f t="shared" si="10"/>
        <v>11.002301234888018</v>
      </c>
      <c r="Q38" s="9"/>
    </row>
    <row r="39" spans="1:17">
      <c r="A39" s="12"/>
      <c r="B39" s="44">
        <v>563</v>
      </c>
      <c r="C39" s="20" t="s">
        <v>214</v>
      </c>
      <c r="D39" s="46">
        <v>217630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217630</v>
      </c>
      <c r="P39" s="47">
        <f t="shared" si="10"/>
        <v>0.27129888877530922</v>
      </c>
      <c r="Q39" s="9"/>
    </row>
    <row r="40" spans="1:17">
      <c r="A40" s="12"/>
      <c r="B40" s="44">
        <v>564</v>
      </c>
      <c r="C40" s="20" t="s">
        <v>55</v>
      </c>
      <c r="D40" s="46">
        <v>6275949</v>
      </c>
      <c r="E40" s="46">
        <v>606793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6882742</v>
      </c>
      <c r="P40" s="47">
        <f t="shared" si="10"/>
        <v>8.5800682641508494</v>
      </c>
      <c r="Q40" s="9"/>
    </row>
    <row r="41" spans="1:17">
      <c r="A41" s="12"/>
      <c r="B41" s="44">
        <v>569</v>
      </c>
      <c r="C41" s="20" t="s">
        <v>56</v>
      </c>
      <c r="D41" s="46">
        <v>5825883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5825883</v>
      </c>
      <c r="P41" s="47">
        <f t="shared" si="10"/>
        <v>7.2625813722141466</v>
      </c>
      <c r="Q41" s="9"/>
    </row>
    <row r="42" spans="1:17" ht="15.75">
      <c r="A42" s="28" t="s">
        <v>57</v>
      </c>
      <c r="B42" s="29"/>
      <c r="C42" s="30"/>
      <c r="D42" s="31">
        <f t="shared" ref="D42:N42" si="11">SUM(D43:D45)</f>
        <v>19211552</v>
      </c>
      <c r="E42" s="31">
        <f t="shared" si="11"/>
        <v>49616689</v>
      </c>
      <c r="F42" s="31">
        <f t="shared" si="11"/>
        <v>0</v>
      </c>
      <c r="G42" s="31">
        <f t="shared" si="11"/>
        <v>24227008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11"/>
        <v>0</v>
      </c>
      <c r="O42" s="31">
        <f>SUM(D42:N42)</f>
        <v>93055249</v>
      </c>
      <c r="P42" s="43">
        <f t="shared" si="10"/>
        <v>116.00324242250473</v>
      </c>
      <c r="Q42" s="9"/>
    </row>
    <row r="43" spans="1:17">
      <c r="A43" s="12"/>
      <c r="B43" s="44">
        <v>571</v>
      </c>
      <c r="C43" s="20" t="s">
        <v>58</v>
      </c>
      <c r="D43" s="46">
        <v>0</v>
      </c>
      <c r="E43" s="46">
        <v>34571924</v>
      </c>
      <c r="F43" s="46">
        <v>0</v>
      </c>
      <c r="G43" s="46">
        <v>3364500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37936424</v>
      </c>
      <c r="P43" s="47">
        <f t="shared" si="10"/>
        <v>47.291778134030103</v>
      </c>
      <c r="Q43" s="9"/>
    </row>
    <row r="44" spans="1:17">
      <c r="A44" s="12"/>
      <c r="B44" s="44">
        <v>572</v>
      </c>
      <c r="C44" s="20" t="s">
        <v>59</v>
      </c>
      <c r="D44" s="46">
        <v>19211552</v>
      </c>
      <c r="E44" s="46">
        <v>14994765</v>
      </c>
      <c r="F44" s="46">
        <v>0</v>
      </c>
      <c r="G44" s="46">
        <v>20862508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55068825</v>
      </c>
      <c r="P44" s="47">
        <f t="shared" si="10"/>
        <v>68.64913398273201</v>
      </c>
      <c r="Q44" s="9"/>
    </row>
    <row r="45" spans="1:17">
      <c r="A45" s="12"/>
      <c r="B45" s="44">
        <v>574</v>
      </c>
      <c r="C45" s="20" t="s">
        <v>200</v>
      </c>
      <c r="D45" s="46">
        <v>0</v>
      </c>
      <c r="E45" s="46">
        <v>50000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50000</v>
      </c>
      <c r="P45" s="47">
        <f t="shared" si="10"/>
        <v>6.2330305742615728E-2</v>
      </c>
      <c r="Q45" s="9"/>
    </row>
    <row r="46" spans="1:17" ht="15.75">
      <c r="A46" s="28" t="s">
        <v>95</v>
      </c>
      <c r="B46" s="29"/>
      <c r="C46" s="30"/>
      <c r="D46" s="31">
        <f t="shared" ref="D46:N46" si="12">SUM(D47:D50)</f>
        <v>81308363</v>
      </c>
      <c r="E46" s="31">
        <f t="shared" si="12"/>
        <v>97372799</v>
      </c>
      <c r="F46" s="31">
        <f t="shared" si="12"/>
        <v>8758301</v>
      </c>
      <c r="G46" s="31">
        <f t="shared" si="12"/>
        <v>4746772</v>
      </c>
      <c r="H46" s="31">
        <f t="shared" si="12"/>
        <v>0</v>
      </c>
      <c r="I46" s="31">
        <f t="shared" si="12"/>
        <v>52069756</v>
      </c>
      <c r="J46" s="31">
        <f t="shared" si="12"/>
        <v>1000000</v>
      </c>
      <c r="K46" s="31">
        <f t="shared" si="12"/>
        <v>0</v>
      </c>
      <c r="L46" s="31">
        <f t="shared" si="12"/>
        <v>0</v>
      </c>
      <c r="M46" s="31">
        <f t="shared" si="12"/>
        <v>0</v>
      </c>
      <c r="N46" s="31">
        <f t="shared" si="12"/>
        <v>0</v>
      </c>
      <c r="O46" s="31">
        <f>SUM(D46:N46)</f>
        <v>245255991</v>
      </c>
      <c r="P46" s="43">
        <f t="shared" si="10"/>
        <v>305.73761808476422</v>
      </c>
      <c r="Q46" s="9"/>
    </row>
    <row r="47" spans="1:17">
      <c r="A47" s="12"/>
      <c r="B47" s="44">
        <v>581</v>
      </c>
      <c r="C47" s="20" t="s">
        <v>212</v>
      </c>
      <c r="D47" s="46">
        <v>81308363</v>
      </c>
      <c r="E47" s="46">
        <v>94936256</v>
      </c>
      <c r="F47" s="46">
        <v>8758301</v>
      </c>
      <c r="G47" s="46">
        <v>4746772</v>
      </c>
      <c r="H47" s="46">
        <v>0</v>
      </c>
      <c r="I47" s="46">
        <v>22757000</v>
      </c>
      <c r="J47" s="46">
        <v>1000000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213506692</v>
      </c>
      <c r="P47" s="47">
        <f t="shared" si="10"/>
        <v>266.15874780908973</v>
      </c>
      <c r="Q47" s="9"/>
    </row>
    <row r="48" spans="1:17">
      <c r="A48" s="12"/>
      <c r="B48" s="44">
        <v>584</v>
      </c>
      <c r="C48" s="20" t="s">
        <v>215</v>
      </c>
      <c r="D48" s="46">
        <v>0</v>
      </c>
      <c r="E48" s="46">
        <v>452451</v>
      </c>
      <c r="F48" s="46">
        <v>0</v>
      </c>
      <c r="G48" s="46">
        <v>0</v>
      </c>
      <c r="H48" s="46">
        <v>0</v>
      </c>
      <c r="I48" s="46">
        <v>856230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7" si="13">SUM(D48:N48)</f>
        <v>1308681</v>
      </c>
      <c r="P48" s="47">
        <f t="shared" si="10"/>
        <v>1.6314097369910419</v>
      </c>
      <c r="Q48" s="9"/>
    </row>
    <row r="49" spans="1:17">
      <c r="A49" s="12"/>
      <c r="B49" s="44">
        <v>587</v>
      </c>
      <c r="C49" s="20" t="s">
        <v>62</v>
      </c>
      <c r="D49" s="46">
        <v>0</v>
      </c>
      <c r="E49" s="46">
        <v>1984092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1984092</v>
      </c>
      <c r="P49" s="47">
        <f t="shared" si="10"/>
        <v>2.4733812196295584</v>
      </c>
      <c r="Q49" s="9"/>
    </row>
    <row r="50" spans="1:17">
      <c r="A50" s="12"/>
      <c r="B50" s="44">
        <v>591</v>
      </c>
      <c r="C50" s="20" t="s">
        <v>63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28456526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28456526</v>
      </c>
      <c r="P50" s="47">
        <f t="shared" si="10"/>
        <v>35.474079319053878</v>
      </c>
      <c r="Q50" s="9"/>
    </row>
    <row r="51" spans="1:17" ht="15.75">
      <c r="A51" s="28" t="s">
        <v>64</v>
      </c>
      <c r="B51" s="29"/>
      <c r="C51" s="30"/>
      <c r="D51" s="31">
        <f t="shared" ref="D51:N51" si="14">SUM(D52:D82)</f>
        <v>15531398</v>
      </c>
      <c r="E51" s="31">
        <f t="shared" si="14"/>
        <v>26280488</v>
      </c>
      <c r="F51" s="31">
        <f t="shared" si="14"/>
        <v>1350500</v>
      </c>
      <c r="G51" s="31">
        <f t="shared" si="14"/>
        <v>0</v>
      </c>
      <c r="H51" s="31">
        <f t="shared" si="14"/>
        <v>0</v>
      </c>
      <c r="I51" s="31">
        <f t="shared" si="14"/>
        <v>0</v>
      </c>
      <c r="J51" s="31">
        <f t="shared" si="14"/>
        <v>0</v>
      </c>
      <c r="K51" s="31">
        <f t="shared" si="14"/>
        <v>0</v>
      </c>
      <c r="L51" s="31">
        <f t="shared" si="14"/>
        <v>0</v>
      </c>
      <c r="M51" s="31">
        <f t="shared" si="14"/>
        <v>0</v>
      </c>
      <c r="N51" s="31">
        <f t="shared" si="14"/>
        <v>0</v>
      </c>
      <c r="O51" s="31">
        <f>SUM(D51:N51)</f>
        <v>43162386</v>
      </c>
      <c r="P51" s="43">
        <f t="shared" si="10"/>
        <v>53.806494319215936</v>
      </c>
      <c r="Q51" s="9"/>
    </row>
    <row r="52" spans="1:17">
      <c r="A52" s="12"/>
      <c r="B52" s="44">
        <v>601</v>
      </c>
      <c r="C52" s="20" t="s">
        <v>65</v>
      </c>
      <c r="D52" s="46">
        <v>0</v>
      </c>
      <c r="E52" s="46">
        <v>1078227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1078227</v>
      </c>
      <c r="P52" s="47">
        <f t="shared" si="10"/>
        <v>1.3441243713988666</v>
      </c>
      <c r="Q52" s="9"/>
    </row>
    <row r="53" spans="1:17">
      <c r="A53" s="12"/>
      <c r="B53" s="44">
        <v>602</v>
      </c>
      <c r="C53" s="20" t="s">
        <v>66</v>
      </c>
      <c r="D53" s="46">
        <v>508529</v>
      </c>
      <c r="E53" s="46">
        <v>177240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685769</v>
      </c>
      <c r="P53" s="47">
        <f t="shared" si="10"/>
        <v>0.85488382877615687</v>
      </c>
      <c r="Q53" s="9"/>
    </row>
    <row r="54" spans="1:17">
      <c r="A54" s="12"/>
      <c r="B54" s="44">
        <v>603</v>
      </c>
      <c r="C54" s="20" t="s">
        <v>67</v>
      </c>
      <c r="D54" s="46">
        <v>848354</v>
      </c>
      <c r="E54" s="46">
        <v>184020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1032374</v>
      </c>
      <c r="P54" s="47">
        <f t="shared" si="10"/>
        <v>1.2869637412145434</v>
      </c>
      <c r="Q54" s="9"/>
    </row>
    <row r="55" spans="1:17">
      <c r="A55" s="12"/>
      <c r="B55" s="44">
        <v>604</v>
      </c>
      <c r="C55" s="20" t="s">
        <v>184</v>
      </c>
      <c r="D55" s="46">
        <v>2064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2064</v>
      </c>
      <c r="P55" s="47">
        <f t="shared" si="10"/>
        <v>2.5729950210551774E-3</v>
      </c>
      <c r="Q55" s="9"/>
    </row>
    <row r="56" spans="1:17">
      <c r="A56" s="12"/>
      <c r="B56" s="44">
        <v>605</v>
      </c>
      <c r="C56" s="20" t="s">
        <v>68</v>
      </c>
      <c r="D56" s="46">
        <v>1887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1887</v>
      </c>
      <c r="P56" s="47">
        <f t="shared" si="10"/>
        <v>2.3523457387263176E-3</v>
      </c>
      <c r="Q56" s="9"/>
    </row>
    <row r="57" spans="1:17">
      <c r="A57" s="12"/>
      <c r="B57" s="44">
        <v>608</v>
      </c>
      <c r="C57" s="20" t="s">
        <v>69</v>
      </c>
      <c r="D57" s="46">
        <v>0</v>
      </c>
      <c r="E57" s="46">
        <v>290630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290630</v>
      </c>
      <c r="P57" s="47">
        <f t="shared" si="10"/>
        <v>0.36230113515952816</v>
      </c>
      <c r="Q57" s="9"/>
    </row>
    <row r="58" spans="1:17">
      <c r="A58" s="12"/>
      <c r="B58" s="44">
        <v>614</v>
      </c>
      <c r="C58" s="20" t="s">
        <v>71</v>
      </c>
      <c r="D58" s="46">
        <v>0</v>
      </c>
      <c r="E58" s="46">
        <v>1646312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76" si="15">SUM(D58:N58)</f>
        <v>1646312</v>
      </c>
      <c r="P58" s="47">
        <f t="shared" si="10"/>
        <v>2.0523026061547438</v>
      </c>
      <c r="Q58" s="9"/>
    </row>
    <row r="59" spans="1:17">
      <c r="A59" s="12"/>
      <c r="B59" s="44">
        <v>622</v>
      </c>
      <c r="C59" s="20" t="s">
        <v>72</v>
      </c>
      <c r="D59" s="46">
        <v>480678</v>
      </c>
      <c r="E59" s="46">
        <v>699432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1180110</v>
      </c>
      <c r="P59" s="47">
        <f t="shared" si="10"/>
        <v>1.4711323421983649</v>
      </c>
      <c r="Q59" s="9"/>
    </row>
    <row r="60" spans="1:17">
      <c r="A60" s="12"/>
      <c r="B60" s="44">
        <v>623</v>
      </c>
      <c r="C60" s="20" t="s">
        <v>73</v>
      </c>
      <c r="D60" s="46">
        <v>0</v>
      </c>
      <c r="E60" s="46">
        <v>2413358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2413358</v>
      </c>
      <c r="P60" s="47">
        <f t="shared" si="10"/>
        <v>3.0085068401277524</v>
      </c>
      <c r="Q60" s="9"/>
    </row>
    <row r="61" spans="1:17">
      <c r="A61" s="12"/>
      <c r="B61" s="44">
        <v>624</v>
      </c>
      <c r="C61" s="20" t="s">
        <v>206</v>
      </c>
      <c r="D61" s="46">
        <v>0</v>
      </c>
      <c r="E61" s="46">
        <v>105000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105000</v>
      </c>
      <c r="P61" s="47">
        <f t="shared" si="10"/>
        <v>0.13089364205949303</v>
      </c>
      <c r="Q61" s="9"/>
    </row>
    <row r="62" spans="1:17">
      <c r="A62" s="12"/>
      <c r="B62" s="44">
        <v>634</v>
      </c>
      <c r="C62" s="20" t="s">
        <v>74</v>
      </c>
      <c r="D62" s="46">
        <v>0</v>
      </c>
      <c r="E62" s="46">
        <v>1425666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1425666</v>
      </c>
      <c r="P62" s="47">
        <f t="shared" si="10"/>
        <v>1.7772439533370399</v>
      </c>
      <c r="Q62" s="9"/>
    </row>
    <row r="63" spans="1:17">
      <c r="A63" s="12"/>
      <c r="B63" s="44">
        <v>654</v>
      </c>
      <c r="C63" s="20" t="s">
        <v>125</v>
      </c>
      <c r="D63" s="46">
        <v>0</v>
      </c>
      <c r="E63" s="46">
        <v>1430381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1430381</v>
      </c>
      <c r="P63" s="47">
        <f t="shared" si="10"/>
        <v>1.7831217011685685</v>
      </c>
      <c r="Q63" s="9"/>
    </row>
    <row r="64" spans="1:17">
      <c r="A64" s="12"/>
      <c r="B64" s="44">
        <v>662</v>
      </c>
      <c r="C64" s="20" t="s">
        <v>126</v>
      </c>
      <c r="D64" s="46">
        <v>0</v>
      </c>
      <c r="E64" s="46">
        <v>172774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172774</v>
      </c>
      <c r="P64" s="47">
        <f t="shared" si="10"/>
        <v>0.21538112488749381</v>
      </c>
      <c r="Q64" s="9"/>
    </row>
    <row r="65" spans="1:17">
      <c r="A65" s="12"/>
      <c r="B65" s="44">
        <v>663</v>
      </c>
      <c r="C65" s="20" t="s">
        <v>127</v>
      </c>
      <c r="D65" s="46">
        <v>0</v>
      </c>
      <c r="E65" s="46">
        <v>1088871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1088871</v>
      </c>
      <c r="P65" s="47">
        <f t="shared" si="10"/>
        <v>1.3573932468853547</v>
      </c>
      <c r="Q65" s="9"/>
    </row>
    <row r="66" spans="1:17">
      <c r="A66" s="12"/>
      <c r="B66" s="44">
        <v>664</v>
      </c>
      <c r="C66" s="20" t="s">
        <v>128</v>
      </c>
      <c r="D66" s="46">
        <v>0</v>
      </c>
      <c r="E66" s="46">
        <v>205147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205147</v>
      </c>
      <c r="P66" s="47">
        <f t="shared" si="10"/>
        <v>0.25573750464360778</v>
      </c>
      <c r="Q66" s="9"/>
    </row>
    <row r="67" spans="1:17">
      <c r="A67" s="12"/>
      <c r="B67" s="44">
        <v>674</v>
      </c>
      <c r="C67" s="20" t="s">
        <v>80</v>
      </c>
      <c r="D67" s="46">
        <v>0</v>
      </c>
      <c r="E67" s="46">
        <v>746075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746075</v>
      </c>
      <c r="P67" s="47">
        <f t="shared" si="10"/>
        <v>0.93006165713844058</v>
      </c>
      <c r="Q67" s="9"/>
    </row>
    <row r="68" spans="1:17">
      <c r="A68" s="12"/>
      <c r="B68" s="44">
        <v>682</v>
      </c>
      <c r="C68" s="20" t="s">
        <v>81</v>
      </c>
      <c r="D68" s="46">
        <v>0</v>
      </c>
      <c r="E68" s="46">
        <v>1021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1021</v>
      </c>
      <c r="P68" s="47">
        <f t="shared" si="10"/>
        <v>1.2727848432642131E-3</v>
      </c>
      <c r="Q68" s="9"/>
    </row>
    <row r="69" spans="1:17">
      <c r="A69" s="12"/>
      <c r="B69" s="44">
        <v>683</v>
      </c>
      <c r="C69" s="20" t="s">
        <v>191</v>
      </c>
      <c r="D69" s="46">
        <v>0</v>
      </c>
      <c r="E69" s="46">
        <v>162056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162056</v>
      </c>
      <c r="P69" s="47">
        <f t="shared" ref="P69:P83" si="16">(O69/P$85)</f>
        <v>0.20202000054850669</v>
      </c>
      <c r="Q69" s="9"/>
    </row>
    <row r="70" spans="1:17">
      <c r="A70" s="12"/>
      <c r="B70" s="44">
        <v>685</v>
      </c>
      <c r="C70" s="20" t="s">
        <v>82</v>
      </c>
      <c r="D70" s="46">
        <v>48245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48245</v>
      </c>
      <c r="P70" s="47">
        <f t="shared" si="16"/>
        <v>6.014251201104992E-2</v>
      </c>
      <c r="Q70" s="9"/>
    </row>
    <row r="71" spans="1:17">
      <c r="A71" s="12"/>
      <c r="B71" s="44">
        <v>694</v>
      </c>
      <c r="C71" s="20" t="s">
        <v>84</v>
      </c>
      <c r="D71" s="46">
        <v>0</v>
      </c>
      <c r="E71" s="46">
        <v>475269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475269</v>
      </c>
      <c r="P71" s="47">
        <f t="shared" si="16"/>
        <v>0.59247324159974468</v>
      </c>
      <c r="Q71" s="9"/>
    </row>
    <row r="72" spans="1:17">
      <c r="A72" s="12"/>
      <c r="B72" s="44">
        <v>704</v>
      </c>
      <c r="C72" s="20" t="s">
        <v>85</v>
      </c>
      <c r="D72" s="46">
        <v>0</v>
      </c>
      <c r="E72" s="46">
        <v>229467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229467</v>
      </c>
      <c r="P72" s="47">
        <f t="shared" si="16"/>
        <v>0.28605496535681607</v>
      </c>
      <c r="Q72" s="9"/>
    </row>
    <row r="73" spans="1:17">
      <c r="A73" s="12"/>
      <c r="B73" s="44">
        <v>711</v>
      </c>
      <c r="C73" s="20" t="s">
        <v>86</v>
      </c>
      <c r="D73" s="46">
        <v>10258380</v>
      </c>
      <c r="E73" s="46">
        <v>1502604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11760984</v>
      </c>
      <c r="P73" s="47">
        <f t="shared" si="16"/>
        <v>14.661314571080235</v>
      </c>
      <c r="Q73" s="9"/>
    </row>
    <row r="74" spans="1:17">
      <c r="A74" s="12"/>
      <c r="B74" s="44">
        <v>712</v>
      </c>
      <c r="C74" s="20" t="s">
        <v>87</v>
      </c>
      <c r="D74" s="46">
        <v>1698722</v>
      </c>
      <c r="E74" s="46">
        <v>421626</v>
      </c>
      <c r="F74" s="46">
        <v>1350500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3470848</v>
      </c>
      <c r="P74" s="47">
        <f t="shared" si="16"/>
        <v>4.3267803405229266</v>
      </c>
      <c r="Q74" s="9"/>
    </row>
    <row r="75" spans="1:17">
      <c r="A75" s="12"/>
      <c r="B75" s="44">
        <v>713</v>
      </c>
      <c r="C75" s="20" t="s">
        <v>88</v>
      </c>
      <c r="D75" s="46">
        <v>1284224</v>
      </c>
      <c r="E75" s="46">
        <v>3238950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4523174</v>
      </c>
      <c r="P75" s="47">
        <f t="shared" si="16"/>
        <v>5.6386163669410028</v>
      </c>
      <c r="Q75" s="9"/>
    </row>
    <row r="76" spans="1:17">
      <c r="A76" s="12"/>
      <c r="B76" s="44">
        <v>714</v>
      </c>
      <c r="C76" s="20" t="s">
        <v>89</v>
      </c>
      <c r="D76" s="46">
        <v>0</v>
      </c>
      <c r="E76" s="46">
        <v>226254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226254</v>
      </c>
      <c r="P76" s="47">
        <f t="shared" si="16"/>
        <v>0.2820496199097956</v>
      </c>
      <c r="Q76" s="9"/>
    </row>
    <row r="77" spans="1:17">
      <c r="A77" s="12"/>
      <c r="B77" s="44">
        <v>715</v>
      </c>
      <c r="C77" s="20" t="s">
        <v>90</v>
      </c>
      <c r="D77" s="46">
        <v>0</v>
      </c>
      <c r="E77" s="46">
        <v>741108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ref="O77:O82" si="17">SUM(D77:N77)</f>
        <v>741108</v>
      </c>
      <c r="P77" s="47">
        <f t="shared" si="16"/>
        <v>0.92386976456596914</v>
      </c>
      <c r="Q77" s="9"/>
    </row>
    <row r="78" spans="1:17">
      <c r="A78" s="12"/>
      <c r="B78" s="44">
        <v>716</v>
      </c>
      <c r="C78" s="20" t="s">
        <v>91</v>
      </c>
      <c r="D78" s="46">
        <v>0</v>
      </c>
      <c r="E78" s="46">
        <v>1706088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7"/>
        <v>1706088</v>
      </c>
      <c r="P78" s="47">
        <f t="shared" si="16"/>
        <v>2.1268197332761556</v>
      </c>
      <c r="Q78" s="9"/>
    </row>
    <row r="79" spans="1:17">
      <c r="A79" s="12"/>
      <c r="B79" s="44">
        <v>724</v>
      </c>
      <c r="C79" s="20" t="s">
        <v>93</v>
      </c>
      <c r="D79" s="46">
        <v>400315</v>
      </c>
      <c r="E79" s="46">
        <v>833714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7"/>
        <v>1234029</v>
      </c>
      <c r="P79" s="47">
        <f t="shared" si="16"/>
        <v>1.5383480973050869</v>
      </c>
      <c r="Q79" s="9"/>
    </row>
    <row r="80" spans="1:17">
      <c r="A80" s="12"/>
      <c r="B80" s="44">
        <v>733</v>
      </c>
      <c r="C80" s="20" t="s">
        <v>94</v>
      </c>
      <c r="D80" s="46">
        <v>0</v>
      </c>
      <c r="E80" s="46">
        <v>2006143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7"/>
        <v>2006143</v>
      </c>
      <c r="P80" s="47">
        <f t="shared" si="16"/>
        <v>2.5008701310681669</v>
      </c>
      <c r="Q80" s="9"/>
    </row>
    <row r="81" spans="1:120">
      <c r="A81" s="12"/>
      <c r="B81" s="44">
        <v>744</v>
      </c>
      <c r="C81" s="20" t="s">
        <v>96</v>
      </c>
      <c r="D81" s="46">
        <v>0</v>
      </c>
      <c r="E81" s="46">
        <v>1014728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7"/>
        <v>1014728</v>
      </c>
      <c r="P81" s="47">
        <f t="shared" si="16"/>
        <v>1.2649661297118595</v>
      </c>
      <c r="Q81" s="9"/>
    </row>
    <row r="82" spans="1:120" ht="15.75" thickBot="1">
      <c r="A82" s="12"/>
      <c r="B82" s="44">
        <v>764</v>
      </c>
      <c r="C82" s="20" t="s">
        <v>97</v>
      </c>
      <c r="D82" s="46">
        <v>0</v>
      </c>
      <c r="E82" s="46">
        <v>2058327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7"/>
        <v>2058327</v>
      </c>
      <c r="P82" s="47">
        <f t="shared" si="16"/>
        <v>2.5659230245656199</v>
      </c>
      <c r="Q82" s="9"/>
    </row>
    <row r="83" spans="1:120" ht="16.5" thickBot="1">
      <c r="A83" s="14" t="s">
        <v>10</v>
      </c>
      <c r="B83" s="23"/>
      <c r="C83" s="22"/>
      <c r="D83" s="15">
        <f t="shared" ref="D83:N83" si="18">SUM(D5,D14,D23,D28,D32,D36,D42,D46,D51)</f>
        <v>633608305</v>
      </c>
      <c r="E83" s="15">
        <f t="shared" si="18"/>
        <v>352750461</v>
      </c>
      <c r="F83" s="15">
        <f t="shared" si="18"/>
        <v>29627809</v>
      </c>
      <c r="G83" s="15">
        <f t="shared" si="18"/>
        <v>88406376</v>
      </c>
      <c r="H83" s="15">
        <f t="shared" si="18"/>
        <v>0</v>
      </c>
      <c r="I83" s="15">
        <f t="shared" si="18"/>
        <v>597242831</v>
      </c>
      <c r="J83" s="15">
        <f t="shared" si="18"/>
        <v>158267948</v>
      </c>
      <c r="K83" s="15">
        <f t="shared" si="18"/>
        <v>0</v>
      </c>
      <c r="L83" s="15">
        <f t="shared" si="18"/>
        <v>0</v>
      </c>
      <c r="M83" s="15">
        <f t="shared" si="18"/>
        <v>1709290545</v>
      </c>
      <c r="N83" s="15">
        <f t="shared" si="18"/>
        <v>0</v>
      </c>
      <c r="O83" s="15">
        <f>SUM(D83:N83)</f>
        <v>3569194275</v>
      </c>
      <c r="P83" s="37">
        <f t="shared" si="16"/>
        <v>4449.3794083108733</v>
      </c>
      <c r="Q83" s="6"/>
      <c r="R83" s="2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</row>
    <row r="84" spans="1:120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9"/>
    </row>
    <row r="85" spans="1:120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0"/>
      <c r="M85" s="48" t="s">
        <v>216</v>
      </c>
      <c r="N85" s="48"/>
      <c r="O85" s="48"/>
      <c r="P85" s="41">
        <v>802178</v>
      </c>
    </row>
    <row r="86" spans="1:120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1"/>
    </row>
    <row r="87" spans="1:120" ht="15.75" customHeight="1" thickBot="1">
      <c r="A87" s="52" t="s">
        <v>105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4"/>
    </row>
  </sheetData>
  <mergeCells count="10">
    <mergeCell ref="M85:O85"/>
    <mergeCell ref="A86:P86"/>
    <mergeCell ref="A87:P8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208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209</v>
      </c>
      <c r="N4" s="34" t="s">
        <v>5</v>
      </c>
      <c r="O4" s="34" t="s">
        <v>210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153850537</v>
      </c>
      <c r="E5" s="26">
        <f t="shared" si="0"/>
        <v>50637890</v>
      </c>
      <c r="F5" s="26">
        <f t="shared" si="0"/>
        <v>19394600</v>
      </c>
      <c r="G5" s="26">
        <f t="shared" si="0"/>
        <v>16127308</v>
      </c>
      <c r="H5" s="26">
        <f t="shared" si="0"/>
        <v>0</v>
      </c>
      <c r="I5" s="26">
        <f t="shared" si="0"/>
        <v>2704706</v>
      </c>
      <c r="J5" s="26">
        <f t="shared" si="0"/>
        <v>122606867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365321908</v>
      </c>
      <c r="P5" s="32">
        <f t="shared" ref="P5:P36" si="1">(O5/P$86)</f>
        <v>466.81792892474755</v>
      </c>
      <c r="Q5" s="6"/>
    </row>
    <row r="6" spans="1:134">
      <c r="A6" s="12"/>
      <c r="B6" s="44">
        <v>511</v>
      </c>
      <c r="C6" s="20" t="s">
        <v>20</v>
      </c>
      <c r="D6" s="46">
        <v>1608668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1608668</v>
      </c>
      <c r="P6" s="47">
        <f t="shared" si="1"/>
        <v>2.0555982207547099</v>
      </c>
      <c r="Q6" s="9"/>
    </row>
    <row r="7" spans="1:134">
      <c r="A7" s="12"/>
      <c r="B7" s="44">
        <v>512</v>
      </c>
      <c r="C7" s="20" t="s">
        <v>21</v>
      </c>
      <c r="D7" s="46">
        <v>22186159</v>
      </c>
      <c r="E7" s="46">
        <v>3995684</v>
      </c>
      <c r="F7" s="46">
        <v>0</v>
      </c>
      <c r="G7" s="46">
        <v>3200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26185043</v>
      </c>
      <c r="P7" s="47">
        <f t="shared" si="1"/>
        <v>33.459935674225861</v>
      </c>
      <c r="Q7" s="9"/>
    </row>
    <row r="8" spans="1:134">
      <c r="A8" s="12"/>
      <c r="B8" s="44">
        <v>513</v>
      </c>
      <c r="C8" s="20" t="s">
        <v>22</v>
      </c>
      <c r="D8" s="46">
        <v>89169721</v>
      </c>
      <c r="E8" s="46">
        <v>8318973</v>
      </c>
      <c r="F8" s="46">
        <v>0</v>
      </c>
      <c r="G8" s="46">
        <v>71</v>
      </c>
      <c r="H8" s="46">
        <v>0</v>
      </c>
      <c r="I8" s="46">
        <v>751517</v>
      </c>
      <c r="J8" s="46">
        <v>97036474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195276756</v>
      </c>
      <c r="P8" s="47">
        <f t="shared" si="1"/>
        <v>249.52976760173732</v>
      </c>
      <c r="Q8" s="9"/>
    </row>
    <row r="9" spans="1:134">
      <c r="A9" s="12"/>
      <c r="B9" s="44">
        <v>514</v>
      </c>
      <c r="C9" s="20" t="s">
        <v>23</v>
      </c>
      <c r="D9" s="46">
        <v>3403956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3403956</v>
      </c>
      <c r="P9" s="47">
        <f t="shared" si="1"/>
        <v>4.3496643789317115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3920264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3920264</v>
      </c>
      <c r="P10" s="47">
        <f t="shared" si="1"/>
        <v>5.0094163017407825</v>
      </c>
      <c r="Q10" s="9"/>
    </row>
    <row r="11" spans="1:134">
      <c r="A11" s="12"/>
      <c r="B11" s="44">
        <v>516</v>
      </c>
      <c r="C11" s="20" t="s">
        <v>25</v>
      </c>
      <c r="D11" s="46">
        <v>1110544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10609878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11720422</v>
      </c>
      <c r="P11" s="47">
        <f t="shared" si="1"/>
        <v>14.976663058937181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20716100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20716100</v>
      </c>
      <c r="P12" s="47">
        <f t="shared" si="1"/>
        <v>26.471576671492592</v>
      </c>
      <c r="Q12" s="9"/>
    </row>
    <row r="13" spans="1:134">
      <c r="A13" s="12"/>
      <c r="B13" s="44">
        <v>519</v>
      </c>
      <c r="C13" s="20" t="s">
        <v>27</v>
      </c>
      <c r="D13" s="46">
        <v>36371489</v>
      </c>
      <c r="E13" s="46">
        <v>34402969</v>
      </c>
      <c r="F13" s="46">
        <v>-1321500</v>
      </c>
      <c r="G13" s="46">
        <v>16124037</v>
      </c>
      <c r="H13" s="46">
        <v>0</v>
      </c>
      <c r="I13" s="46">
        <v>1953189</v>
      </c>
      <c r="J13" s="46">
        <v>14960515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102490699</v>
      </c>
      <c r="P13" s="47">
        <f t="shared" si="1"/>
        <v>130.96530701692737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243866894</v>
      </c>
      <c r="E14" s="31">
        <f t="shared" si="3"/>
        <v>37477532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38406050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319750476</v>
      </c>
      <c r="P14" s="43">
        <f t="shared" si="1"/>
        <v>408.5855562186054</v>
      </c>
      <c r="Q14" s="10"/>
    </row>
    <row r="15" spans="1:134">
      <c r="A15" s="12"/>
      <c r="B15" s="44">
        <v>521</v>
      </c>
      <c r="C15" s="20" t="s">
        <v>29</v>
      </c>
      <c r="D15" s="46">
        <v>141853679</v>
      </c>
      <c r="E15" s="46">
        <v>16194520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158048199</v>
      </c>
      <c r="P15" s="47">
        <f t="shared" si="1"/>
        <v>201.95813968941155</v>
      </c>
      <c r="Q15" s="9"/>
    </row>
    <row r="16" spans="1:134">
      <c r="A16" s="12"/>
      <c r="B16" s="44">
        <v>522</v>
      </c>
      <c r="C16" s="20" t="s">
        <v>30</v>
      </c>
      <c r="D16" s="46">
        <v>0</v>
      </c>
      <c r="E16" s="46">
        <v>1363332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1363332</v>
      </c>
      <c r="P16" s="47">
        <f t="shared" si="1"/>
        <v>1.7421014364045035</v>
      </c>
      <c r="Q16" s="9"/>
    </row>
    <row r="17" spans="1:17">
      <c r="A17" s="12"/>
      <c r="B17" s="44">
        <v>523</v>
      </c>
      <c r="C17" s="20" t="s">
        <v>31</v>
      </c>
      <c r="D17" s="46">
        <v>58281637</v>
      </c>
      <c r="E17" s="46">
        <v>2705198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60986835</v>
      </c>
      <c r="P17" s="47">
        <f t="shared" si="1"/>
        <v>77.930579532545593</v>
      </c>
      <c r="Q17" s="9"/>
    </row>
    <row r="18" spans="1:17">
      <c r="A18" s="12"/>
      <c r="B18" s="44">
        <v>524</v>
      </c>
      <c r="C18" s="20" t="s">
        <v>32</v>
      </c>
      <c r="D18" s="46">
        <v>0</v>
      </c>
      <c r="E18" s="46">
        <v>12272209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12272209</v>
      </c>
      <c r="P18" s="47">
        <f t="shared" si="1"/>
        <v>15.681750979773287</v>
      </c>
      <c r="Q18" s="9"/>
    </row>
    <row r="19" spans="1:17">
      <c r="A19" s="12"/>
      <c r="B19" s="44">
        <v>525</v>
      </c>
      <c r="C19" s="20" t="s">
        <v>33</v>
      </c>
      <c r="D19" s="46">
        <v>7793604</v>
      </c>
      <c r="E19" s="46">
        <v>2579744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10373348</v>
      </c>
      <c r="P19" s="47">
        <f t="shared" si="1"/>
        <v>13.255336521935805</v>
      </c>
      <c r="Q19" s="9"/>
    </row>
    <row r="20" spans="1:17">
      <c r="A20" s="12"/>
      <c r="B20" s="44">
        <v>526</v>
      </c>
      <c r="C20" s="20" t="s">
        <v>34</v>
      </c>
      <c r="D20" s="46">
        <v>27729552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27729552</v>
      </c>
      <c r="P20" s="47">
        <f t="shared" si="1"/>
        <v>35.433549839696695</v>
      </c>
      <c r="Q20" s="9"/>
    </row>
    <row r="21" spans="1:17">
      <c r="A21" s="12"/>
      <c r="B21" s="44">
        <v>527</v>
      </c>
      <c r="C21" s="20" t="s">
        <v>35</v>
      </c>
      <c r="D21" s="46">
        <v>4976125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4976125</v>
      </c>
      <c r="P21" s="47">
        <f t="shared" si="1"/>
        <v>6.3586232188699157</v>
      </c>
      <c r="Q21" s="9"/>
    </row>
    <row r="22" spans="1:17">
      <c r="A22" s="12"/>
      <c r="B22" s="44">
        <v>529</v>
      </c>
      <c r="C22" s="20" t="s">
        <v>36</v>
      </c>
      <c r="D22" s="46">
        <v>3232297</v>
      </c>
      <c r="E22" s="46">
        <v>2362529</v>
      </c>
      <c r="F22" s="46">
        <v>0</v>
      </c>
      <c r="G22" s="46">
        <v>0</v>
      </c>
      <c r="H22" s="46">
        <v>0</v>
      </c>
      <c r="I22" s="46">
        <v>0</v>
      </c>
      <c r="J22" s="46">
        <v>38406050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44000876</v>
      </c>
      <c r="P22" s="47">
        <f t="shared" si="1"/>
        <v>56.225474999968057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SUM(D24:D28)</f>
        <v>5466621</v>
      </c>
      <c r="E23" s="31">
        <f t="shared" si="5"/>
        <v>7788906</v>
      </c>
      <c r="F23" s="31">
        <f t="shared" si="5"/>
        <v>0</v>
      </c>
      <c r="G23" s="31">
        <f t="shared" si="5"/>
        <v>4912217</v>
      </c>
      <c r="H23" s="31">
        <f t="shared" si="5"/>
        <v>0</v>
      </c>
      <c r="I23" s="31">
        <f t="shared" si="5"/>
        <v>209954418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 t="shared" ref="O23:O28" si="6">SUM(D23:N23)</f>
        <v>228122162</v>
      </c>
      <c r="P23" s="43">
        <f t="shared" si="1"/>
        <v>291.50049004637231</v>
      </c>
      <c r="Q23" s="10"/>
    </row>
    <row r="24" spans="1:17">
      <c r="A24" s="12"/>
      <c r="B24" s="44">
        <v>534</v>
      </c>
      <c r="C24" s="20" t="s">
        <v>38</v>
      </c>
      <c r="D24" s="46">
        <v>0</v>
      </c>
      <c r="E24" s="46">
        <v>38619</v>
      </c>
      <c r="F24" s="46">
        <v>0</v>
      </c>
      <c r="G24" s="46">
        <v>0</v>
      </c>
      <c r="H24" s="46">
        <v>0</v>
      </c>
      <c r="I24" s="46">
        <v>96597421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96636040</v>
      </c>
      <c r="P24" s="47">
        <f t="shared" si="1"/>
        <v>123.48406997887753</v>
      </c>
      <c r="Q24" s="9"/>
    </row>
    <row r="25" spans="1:17">
      <c r="A25" s="12"/>
      <c r="B25" s="44">
        <v>535</v>
      </c>
      <c r="C25" s="20" t="s">
        <v>100</v>
      </c>
      <c r="D25" s="46">
        <v>0</v>
      </c>
      <c r="E25" s="46">
        <v>0</v>
      </c>
      <c r="F25" s="46">
        <v>0</v>
      </c>
      <c r="G25" s="46">
        <v>12191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12191</v>
      </c>
      <c r="P25" s="47">
        <f t="shared" si="1"/>
        <v>1.557797998668505E-2</v>
      </c>
      <c r="Q25" s="9"/>
    </row>
    <row r="26" spans="1:17">
      <c r="A26" s="12"/>
      <c r="B26" s="44">
        <v>536</v>
      </c>
      <c r="C26" s="20" t="s">
        <v>39</v>
      </c>
      <c r="D26" s="46">
        <v>0</v>
      </c>
      <c r="E26" s="46">
        <v>18593</v>
      </c>
      <c r="F26" s="46">
        <v>0</v>
      </c>
      <c r="G26" s="46">
        <v>0</v>
      </c>
      <c r="H26" s="46">
        <v>0</v>
      </c>
      <c r="I26" s="46">
        <v>113356997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113375590</v>
      </c>
      <c r="P26" s="47">
        <f t="shared" si="1"/>
        <v>144.8743066195234</v>
      </c>
      <c r="Q26" s="9"/>
    </row>
    <row r="27" spans="1:17">
      <c r="A27" s="12"/>
      <c r="B27" s="44">
        <v>537</v>
      </c>
      <c r="C27" s="20" t="s">
        <v>40</v>
      </c>
      <c r="D27" s="46">
        <v>5466621</v>
      </c>
      <c r="E27" s="46">
        <v>6965460</v>
      </c>
      <c r="F27" s="46">
        <v>0</v>
      </c>
      <c r="G27" s="46">
        <v>4900026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17332107</v>
      </c>
      <c r="P27" s="47">
        <f t="shared" si="1"/>
        <v>22.147421538272813</v>
      </c>
      <c r="Q27" s="9"/>
    </row>
    <row r="28" spans="1:17">
      <c r="A28" s="12"/>
      <c r="B28" s="44">
        <v>539</v>
      </c>
      <c r="C28" s="20" t="s">
        <v>42</v>
      </c>
      <c r="D28" s="46">
        <v>0</v>
      </c>
      <c r="E28" s="46">
        <v>766234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766234</v>
      </c>
      <c r="P28" s="47">
        <f t="shared" si="1"/>
        <v>0.97911392971188849</v>
      </c>
      <c r="Q28" s="9"/>
    </row>
    <row r="29" spans="1:17" ht="15.75">
      <c r="A29" s="28" t="s">
        <v>43</v>
      </c>
      <c r="B29" s="29"/>
      <c r="C29" s="30"/>
      <c r="D29" s="31">
        <f t="shared" ref="D29:N29" si="7">SUM(D30:D32)</f>
        <v>0</v>
      </c>
      <c r="E29" s="31">
        <f t="shared" si="7"/>
        <v>38126436</v>
      </c>
      <c r="F29" s="31">
        <f t="shared" si="7"/>
        <v>0</v>
      </c>
      <c r="G29" s="31">
        <f t="shared" si="7"/>
        <v>64297096</v>
      </c>
      <c r="H29" s="31">
        <f t="shared" si="7"/>
        <v>0</v>
      </c>
      <c r="I29" s="31">
        <f t="shared" si="7"/>
        <v>206731512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ref="O29:O39" si="8">SUM(D29:N29)</f>
        <v>309155044</v>
      </c>
      <c r="P29" s="43">
        <f t="shared" si="1"/>
        <v>395.04643492861425</v>
      </c>
      <c r="Q29" s="10"/>
    </row>
    <row r="30" spans="1:17">
      <c r="A30" s="12"/>
      <c r="B30" s="44">
        <v>541</v>
      </c>
      <c r="C30" s="20" t="s">
        <v>44</v>
      </c>
      <c r="D30" s="46">
        <v>0</v>
      </c>
      <c r="E30" s="46">
        <v>38126436</v>
      </c>
      <c r="F30" s="46">
        <v>0</v>
      </c>
      <c r="G30" s="46">
        <v>64297096</v>
      </c>
      <c r="H30" s="46">
        <v>0</v>
      </c>
      <c r="I30" s="46">
        <v>18206997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120630529</v>
      </c>
      <c r="P30" s="47">
        <f t="shared" si="1"/>
        <v>154.14485821878685</v>
      </c>
      <c r="Q30" s="9"/>
    </row>
    <row r="31" spans="1:17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157552922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157552922</v>
      </c>
      <c r="P31" s="47">
        <f t="shared" si="1"/>
        <v>201.32526173076457</v>
      </c>
      <c r="Q31" s="9"/>
    </row>
    <row r="32" spans="1:17">
      <c r="A32" s="12"/>
      <c r="B32" s="44">
        <v>544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30971593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30971593</v>
      </c>
      <c r="P32" s="47">
        <f t="shared" si="1"/>
        <v>39.576314979062815</v>
      </c>
      <c r="Q32" s="9"/>
    </row>
    <row r="33" spans="1:17" ht="15.75">
      <c r="A33" s="28" t="s">
        <v>47</v>
      </c>
      <c r="B33" s="29"/>
      <c r="C33" s="30"/>
      <c r="D33" s="31">
        <f t="shared" ref="D33:N33" si="9">SUM(D34:D37)</f>
        <v>9484795</v>
      </c>
      <c r="E33" s="31">
        <f t="shared" si="9"/>
        <v>26762811</v>
      </c>
      <c r="F33" s="31">
        <f t="shared" si="9"/>
        <v>0</v>
      </c>
      <c r="G33" s="31">
        <f t="shared" si="9"/>
        <v>196933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8"/>
        <v>36444539</v>
      </c>
      <c r="P33" s="43">
        <f t="shared" si="1"/>
        <v>46.56978912033162</v>
      </c>
      <c r="Q33" s="10"/>
    </row>
    <row r="34" spans="1:17">
      <c r="A34" s="13"/>
      <c r="B34" s="45">
        <v>552</v>
      </c>
      <c r="C34" s="21" t="s">
        <v>48</v>
      </c>
      <c r="D34" s="46">
        <v>740344</v>
      </c>
      <c r="E34" s="46">
        <v>19616963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20357307</v>
      </c>
      <c r="P34" s="47">
        <f t="shared" si="1"/>
        <v>26.013101552686695</v>
      </c>
      <c r="Q34" s="9"/>
    </row>
    <row r="35" spans="1:17">
      <c r="A35" s="13"/>
      <c r="B35" s="45">
        <v>553</v>
      </c>
      <c r="C35" s="21" t="s">
        <v>49</v>
      </c>
      <c r="D35" s="46">
        <v>210569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210569</v>
      </c>
      <c r="P35" s="47">
        <f t="shared" si="1"/>
        <v>0.26907059862326999</v>
      </c>
      <c r="Q35" s="9"/>
    </row>
    <row r="36" spans="1:17">
      <c r="A36" s="13"/>
      <c r="B36" s="45">
        <v>554</v>
      </c>
      <c r="C36" s="21" t="s">
        <v>50</v>
      </c>
      <c r="D36" s="46">
        <v>8127446</v>
      </c>
      <c r="E36" s="46">
        <v>7145848</v>
      </c>
      <c r="F36" s="46">
        <v>0</v>
      </c>
      <c r="G36" s="46">
        <v>196933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15470227</v>
      </c>
      <c r="P36" s="47">
        <f t="shared" si="1"/>
        <v>19.768262373511174</v>
      </c>
      <c r="Q36" s="9"/>
    </row>
    <row r="37" spans="1:17">
      <c r="A37" s="13"/>
      <c r="B37" s="45">
        <v>559</v>
      </c>
      <c r="C37" s="21" t="s">
        <v>51</v>
      </c>
      <c r="D37" s="46">
        <v>406436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406436</v>
      </c>
      <c r="P37" s="47">
        <f t="shared" ref="P37:P68" si="10">(O37/P$86)</f>
        <v>0.51935459551048524</v>
      </c>
      <c r="Q37" s="9"/>
    </row>
    <row r="38" spans="1:17" ht="15.75">
      <c r="A38" s="28" t="s">
        <v>52</v>
      </c>
      <c r="B38" s="29"/>
      <c r="C38" s="30"/>
      <c r="D38" s="31">
        <f t="shared" ref="D38:N38" si="11">SUM(D39:D42)</f>
        <v>73704489</v>
      </c>
      <c r="E38" s="31">
        <f t="shared" si="11"/>
        <v>7146471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 t="shared" si="8"/>
        <v>80850960</v>
      </c>
      <c r="P38" s="43">
        <f t="shared" si="10"/>
        <v>103.31348017260878</v>
      </c>
      <c r="Q38" s="10"/>
    </row>
    <row r="39" spans="1:17">
      <c r="A39" s="12"/>
      <c r="B39" s="44">
        <v>561</v>
      </c>
      <c r="C39" s="20" t="s">
        <v>53</v>
      </c>
      <c r="D39" s="46">
        <v>4278791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4278791</v>
      </c>
      <c r="P39" s="47">
        <f t="shared" si="10"/>
        <v>5.4675515187604065</v>
      </c>
      <c r="Q39" s="9"/>
    </row>
    <row r="40" spans="1:17">
      <c r="A40" s="12"/>
      <c r="B40" s="44">
        <v>562</v>
      </c>
      <c r="C40" s="20" t="s">
        <v>54</v>
      </c>
      <c r="D40" s="46">
        <v>2283313</v>
      </c>
      <c r="E40" s="46">
        <v>6001206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7" si="12">SUM(D40:N40)</f>
        <v>8284519</v>
      </c>
      <c r="P40" s="47">
        <f t="shared" si="10"/>
        <v>10.586175964343536</v>
      </c>
      <c r="Q40" s="9"/>
    </row>
    <row r="41" spans="1:17">
      <c r="A41" s="12"/>
      <c r="B41" s="44">
        <v>564</v>
      </c>
      <c r="C41" s="20" t="s">
        <v>55</v>
      </c>
      <c r="D41" s="46">
        <v>62004658</v>
      </c>
      <c r="E41" s="46">
        <v>1145265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63149923</v>
      </c>
      <c r="P41" s="47">
        <f t="shared" si="10"/>
        <v>80.69463019069002</v>
      </c>
      <c r="Q41" s="9"/>
    </row>
    <row r="42" spans="1:17">
      <c r="A42" s="12"/>
      <c r="B42" s="44">
        <v>569</v>
      </c>
      <c r="C42" s="20" t="s">
        <v>56</v>
      </c>
      <c r="D42" s="46">
        <v>5137727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5137727</v>
      </c>
      <c r="P42" s="47">
        <f t="shared" si="10"/>
        <v>6.5651224988148158</v>
      </c>
      <c r="Q42" s="9"/>
    </row>
    <row r="43" spans="1:17" ht="15.75">
      <c r="A43" s="28" t="s">
        <v>57</v>
      </c>
      <c r="B43" s="29"/>
      <c r="C43" s="30"/>
      <c r="D43" s="31">
        <f t="shared" ref="D43:N43" si="13">SUM(D44:D47)</f>
        <v>17361744</v>
      </c>
      <c r="E43" s="31">
        <f t="shared" si="13"/>
        <v>46235189</v>
      </c>
      <c r="F43" s="31">
        <f t="shared" si="13"/>
        <v>0</v>
      </c>
      <c r="G43" s="31">
        <f t="shared" si="13"/>
        <v>15449444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si="13"/>
        <v>0</v>
      </c>
      <c r="O43" s="31">
        <f>SUM(D43:N43)</f>
        <v>79046377</v>
      </c>
      <c r="P43" s="43">
        <f t="shared" si="10"/>
        <v>101.00753661930617</v>
      </c>
      <c r="Q43" s="9"/>
    </row>
    <row r="44" spans="1:17">
      <c r="A44" s="12"/>
      <c r="B44" s="44">
        <v>571</v>
      </c>
      <c r="C44" s="20" t="s">
        <v>58</v>
      </c>
      <c r="D44" s="46">
        <v>0</v>
      </c>
      <c r="E44" s="46">
        <v>32101511</v>
      </c>
      <c r="F44" s="46">
        <v>0</v>
      </c>
      <c r="G44" s="46">
        <v>352218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32453729</v>
      </c>
      <c r="P44" s="47">
        <f t="shared" si="10"/>
        <v>41.470227286957609</v>
      </c>
      <c r="Q44" s="9"/>
    </row>
    <row r="45" spans="1:17">
      <c r="A45" s="12"/>
      <c r="B45" s="44">
        <v>572</v>
      </c>
      <c r="C45" s="20" t="s">
        <v>59</v>
      </c>
      <c r="D45" s="46">
        <v>17361744</v>
      </c>
      <c r="E45" s="46">
        <v>13792947</v>
      </c>
      <c r="F45" s="46">
        <v>0</v>
      </c>
      <c r="G45" s="46">
        <v>15097226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46251917</v>
      </c>
      <c r="P45" s="47">
        <f t="shared" si="10"/>
        <v>59.101914311526379</v>
      </c>
      <c r="Q45" s="9"/>
    </row>
    <row r="46" spans="1:17">
      <c r="A46" s="12"/>
      <c r="B46" s="44">
        <v>574</v>
      </c>
      <c r="C46" s="20" t="s">
        <v>200</v>
      </c>
      <c r="D46" s="46">
        <v>0</v>
      </c>
      <c r="E46" s="46">
        <v>25000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25000</v>
      </c>
      <c r="P46" s="47">
        <f t="shared" si="10"/>
        <v>3.1945656604636719E-2</v>
      </c>
      <c r="Q46" s="9"/>
    </row>
    <row r="47" spans="1:17">
      <c r="A47" s="12"/>
      <c r="B47" s="44">
        <v>575</v>
      </c>
      <c r="C47" s="20" t="s">
        <v>211</v>
      </c>
      <c r="D47" s="46">
        <v>0</v>
      </c>
      <c r="E47" s="46">
        <v>315731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315731</v>
      </c>
      <c r="P47" s="47">
        <f t="shared" si="10"/>
        <v>0.40344936421754224</v>
      </c>
      <c r="Q47" s="9"/>
    </row>
    <row r="48" spans="1:17" ht="15.75">
      <c r="A48" s="28" t="s">
        <v>95</v>
      </c>
      <c r="B48" s="29"/>
      <c r="C48" s="30"/>
      <c r="D48" s="31">
        <f t="shared" ref="D48:N48" si="14">SUM(D49:D52)</f>
        <v>62207522</v>
      </c>
      <c r="E48" s="31">
        <f t="shared" si="14"/>
        <v>67169206</v>
      </c>
      <c r="F48" s="31">
        <f t="shared" si="14"/>
        <v>6366144</v>
      </c>
      <c r="G48" s="31">
        <f t="shared" si="14"/>
        <v>3319719</v>
      </c>
      <c r="H48" s="31">
        <f t="shared" si="14"/>
        <v>0</v>
      </c>
      <c r="I48" s="31">
        <f t="shared" si="14"/>
        <v>242346087</v>
      </c>
      <c r="J48" s="31">
        <f t="shared" si="14"/>
        <v>1500000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 t="shared" si="14"/>
        <v>0</v>
      </c>
      <c r="O48" s="31">
        <f>SUM(D48:N48)</f>
        <v>382908678</v>
      </c>
      <c r="P48" s="43">
        <f t="shared" si="10"/>
        <v>489.29076553293663</v>
      </c>
      <c r="Q48" s="9"/>
    </row>
    <row r="49" spans="1:17">
      <c r="A49" s="12"/>
      <c r="B49" s="44">
        <v>581</v>
      </c>
      <c r="C49" s="20" t="s">
        <v>212</v>
      </c>
      <c r="D49" s="46">
        <v>62207522</v>
      </c>
      <c r="E49" s="46">
        <v>64089803</v>
      </c>
      <c r="F49" s="46">
        <v>6366144</v>
      </c>
      <c r="G49" s="46">
        <v>3319719</v>
      </c>
      <c r="H49" s="46">
        <v>0</v>
      </c>
      <c r="I49" s="46">
        <v>17810375</v>
      </c>
      <c r="J49" s="46">
        <v>1500000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155293563</v>
      </c>
      <c r="P49" s="47">
        <f t="shared" si="10"/>
        <v>198.43819346034076</v>
      </c>
      <c r="Q49" s="9"/>
    </row>
    <row r="50" spans="1:17">
      <c r="A50" s="12"/>
      <c r="B50" s="44">
        <v>585</v>
      </c>
      <c r="C50" s="20" t="s">
        <v>101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200779686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8" si="15">SUM(D50:N50)</f>
        <v>200779686</v>
      </c>
      <c r="P50" s="47">
        <f t="shared" si="10"/>
        <v>256.56155608571146</v>
      </c>
      <c r="Q50" s="9"/>
    </row>
    <row r="51" spans="1:17">
      <c r="A51" s="12"/>
      <c r="B51" s="44">
        <v>587</v>
      </c>
      <c r="C51" s="20" t="s">
        <v>62</v>
      </c>
      <c r="D51" s="46">
        <v>0</v>
      </c>
      <c r="E51" s="46">
        <v>3079403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3079403</v>
      </c>
      <c r="P51" s="47">
        <f t="shared" si="10"/>
        <v>3.9349420314115253</v>
      </c>
      <c r="Q51" s="9"/>
    </row>
    <row r="52" spans="1:17">
      <c r="A52" s="12"/>
      <c r="B52" s="44">
        <v>591</v>
      </c>
      <c r="C52" s="20" t="s">
        <v>63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23756026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23756026</v>
      </c>
      <c r="P52" s="47">
        <f t="shared" si="10"/>
        <v>30.356073955472866</v>
      </c>
      <c r="Q52" s="9"/>
    </row>
    <row r="53" spans="1:17" ht="15.75">
      <c r="A53" s="28" t="s">
        <v>64</v>
      </c>
      <c r="B53" s="29"/>
      <c r="C53" s="30"/>
      <c r="D53" s="31">
        <f t="shared" ref="D53:N53" si="16">SUM(D54:D83)</f>
        <v>17045085</v>
      </c>
      <c r="E53" s="31">
        <f t="shared" si="16"/>
        <v>25589799</v>
      </c>
      <c r="F53" s="31">
        <f t="shared" si="16"/>
        <v>1350500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 t="shared" si="16"/>
        <v>0</v>
      </c>
      <c r="O53" s="31">
        <f>SUM(D53:N53)</f>
        <v>43985384</v>
      </c>
      <c r="P53" s="43">
        <f t="shared" si="10"/>
        <v>56.20567891548329</v>
      </c>
      <c r="Q53" s="9"/>
    </row>
    <row r="54" spans="1:17">
      <c r="A54" s="12"/>
      <c r="B54" s="44">
        <v>601</v>
      </c>
      <c r="C54" s="20" t="s">
        <v>65</v>
      </c>
      <c r="D54" s="46">
        <v>0</v>
      </c>
      <c r="E54" s="46">
        <v>1076595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1076595</v>
      </c>
      <c r="P54" s="47">
        <f t="shared" si="10"/>
        <v>1.3757013668907547</v>
      </c>
      <c r="Q54" s="9"/>
    </row>
    <row r="55" spans="1:17">
      <c r="A55" s="12"/>
      <c r="B55" s="44">
        <v>602</v>
      </c>
      <c r="C55" s="20" t="s">
        <v>66</v>
      </c>
      <c r="D55" s="46">
        <v>407176</v>
      </c>
      <c r="E55" s="46">
        <v>171586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578762</v>
      </c>
      <c r="P55" s="47">
        <f t="shared" si="10"/>
        <v>0.73955728431251033</v>
      </c>
      <c r="Q55" s="9"/>
    </row>
    <row r="56" spans="1:17">
      <c r="A56" s="12"/>
      <c r="B56" s="44">
        <v>603</v>
      </c>
      <c r="C56" s="20" t="s">
        <v>67</v>
      </c>
      <c r="D56" s="46">
        <v>850686</v>
      </c>
      <c r="E56" s="46">
        <v>204007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1054693</v>
      </c>
      <c r="P56" s="47">
        <f t="shared" si="10"/>
        <v>1.3477144160525647</v>
      </c>
      <c r="Q56" s="9"/>
    </row>
    <row r="57" spans="1:17">
      <c r="A57" s="12"/>
      <c r="B57" s="44">
        <v>605</v>
      </c>
      <c r="C57" s="20" t="s">
        <v>68</v>
      </c>
      <c r="D57" s="46">
        <v>1823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1823</v>
      </c>
      <c r="P57" s="47">
        <f t="shared" si="10"/>
        <v>2.3294772796101097E-3</v>
      </c>
      <c r="Q57" s="9"/>
    </row>
    <row r="58" spans="1:17">
      <c r="A58" s="12"/>
      <c r="B58" s="44">
        <v>608</v>
      </c>
      <c r="C58" s="20" t="s">
        <v>69</v>
      </c>
      <c r="D58" s="46">
        <v>0</v>
      </c>
      <c r="E58" s="46">
        <v>214474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214474</v>
      </c>
      <c r="P58" s="47">
        <f t="shared" si="10"/>
        <v>0.27406051018491423</v>
      </c>
      <c r="Q58" s="9"/>
    </row>
    <row r="59" spans="1:17">
      <c r="A59" s="12"/>
      <c r="B59" s="44">
        <v>614</v>
      </c>
      <c r="C59" s="20" t="s">
        <v>71</v>
      </c>
      <c r="D59" s="46">
        <v>0</v>
      </c>
      <c r="E59" s="46">
        <v>1365177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ref="O59:O77" si="17">SUM(D59:N59)</f>
        <v>1365177</v>
      </c>
      <c r="P59" s="47">
        <f t="shared" si="10"/>
        <v>1.7444590258619257</v>
      </c>
      <c r="Q59" s="9"/>
    </row>
    <row r="60" spans="1:17">
      <c r="A60" s="12"/>
      <c r="B60" s="44">
        <v>622</v>
      </c>
      <c r="C60" s="20" t="s">
        <v>72</v>
      </c>
      <c r="D60" s="46">
        <v>400353</v>
      </c>
      <c r="E60" s="46">
        <v>622377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7"/>
        <v>1022730</v>
      </c>
      <c r="P60" s="47">
        <f t="shared" si="10"/>
        <v>1.3068712551704045</v>
      </c>
      <c r="Q60" s="9"/>
    </row>
    <row r="61" spans="1:17">
      <c r="A61" s="12"/>
      <c r="B61" s="44">
        <v>623</v>
      </c>
      <c r="C61" s="20" t="s">
        <v>73</v>
      </c>
      <c r="D61" s="46">
        <v>0</v>
      </c>
      <c r="E61" s="46">
        <v>2389942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2389942</v>
      </c>
      <c r="P61" s="47">
        <f t="shared" si="10"/>
        <v>3.0539306574799476</v>
      </c>
      <c r="Q61" s="9"/>
    </row>
    <row r="62" spans="1:17">
      <c r="A62" s="12"/>
      <c r="B62" s="44">
        <v>624</v>
      </c>
      <c r="C62" s="20" t="s">
        <v>206</v>
      </c>
      <c r="D62" s="46">
        <v>0</v>
      </c>
      <c r="E62" s="46">
        <v>105000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105000</v>
      </c>
      <c r="P62" s="47">
        <f t="shared" si="10"/>
        <v>0.13417175773947423</v>
      </c>
      <c r="Q62" s="9"/>
    </row>
    <row r="63" spans="1:17">
      <c r="A63" s="12"/>
      <c r="B63" s="44">
        <v>634</v>
      </c>
      <c r="C63" s="20" t="s">
        <v>74</v>
      </c>
      <c r="D63" s="46">
        <v>0</v>
      </c>
      <c r="E63" s="46">
        <v>1864337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1864337</v>
      </c>
      <c r="P63" s="47">
        <f t="shared" si="10"/>
        <v>2.3822987838927445</v>
      </c>
      <c r="Q63" s="9"/>
    </row>
    <row r="64" spans="1:17">
      <c r="A64" s="12"/>
      <c r="B64" s="44">
        <v>654</v>
      </c>
      <c r="C64" s="20" t="s">
        <v>125</v>
      </c>
      <c r="D64" s="46">
        <v>0</v>
      </c>
      <c r="E64" s="46">
        <v>666963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666963</v>
      </c>
      <c r="P64" s="47">
        <f t="shared" si="10"/>
        <v>0.8522628386399328</v>
      </c>
      <c r="Q64" s="9"/>
    </row>
    <row r="65" spans="1:17">
      <c r="A65" s="12"/>
      <c r="B65" s="44">
        <v>662</v>
      </c>
      <c r="C65" s="20" t="s">
        <v>126</v>
      </c>
      <c r="D65" s="46">
        <v>0</v>
      </c>
      <c r="E65" s="46">
        <v>153863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153863</v>
      </c>
      <c r="P65" s="47">
        <f t="shared" si="10"/>
        <v>0.1966101824863688</v>
      </c>
      <c r="Q65" s="9"/>
    </row>
    <row r="66" spans="1:17">
      <c r="A66" s="12"/>
      <c r="B66" s="44">
        <v>663</v>
      </c>
      <c r="C66" s="20" t="s">
        <v>127</v>
      </c>
      <c r="D66" s="46">
        <v>0</v>
      </c>
      <c r="E66" s="46">
        <v>1149597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1149597</v>
      </c>
      <c r="P66" s="47">
        <f t="shared" si="10"/>
        <v>1.4689852398288223</v>
      </c>
      <c r="Q66" s="9"/>
    </row>
    <row r="67" spans="1:17">
      <c r="A67" s="12"/>
      <c r="B67" s="44">
        <v>664</v>
      </c>
      <c r="C67" s="20" t="s">
        <v>128</v>
      </c>
      <c r="D67" s="46">
        <v>0</v>
      </c>
      <c r="E67" s="46">
        <v>370226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370226</v>
      </c>
      <c r="P67" s="47">
        <f t="shared" si="10"/>
        <v>0.47308450648432937</v>
      </c>
      <c r="Q67" s="9"/>
    </row>
    <row r="68" spans="1:17">
      <c r="A68" s="12"/>
      <c r="B68" s="44">
        <v>674</v>
      </c>
      <c r="C68" s="20" t="s">
        <v>80</v>
      </c>
      <c r="D68" s="46">
        <v>0</v>
      </c>
      <c r="E68" s="46">
        <v>616713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616713</v>
      </c>
      <c r="P68" s="47">
        <f t="shared" si="10"/>
        <v>0.78805206886461299</v>
      </c>
      <c r="Q68" s="9"/>
    </row>
    <row r="69" spans="1:17">
      <c r="A69" s="12"/>
      <c r="B69" s="44">
        <v>682</v>
      </c>
      <c r="C69" s="20" t="s">
        <v>81</v>
      </c>
      <c r="D69" s="46">
        <v>0</v>
      </c>
      <c r="E69" s="46">
        <v>3047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7"/>
        <v>3047</v>
      </c>
      <c r="P69" s="47">
        <f t="shared" ref="P69:P84" si="18">(O69/P$86)</f>
        <v>3.8935366269731236E-3</v>
      </c>
      <c r="Q69" s="9"/>
    </row>
    <row r="70" spans="1:17">
      <c r="A70" s="12"/>
      <c r="B70" s="44">
        <v>683</v>
      </c>
      <c r="C70" s="20" t="s">
        <v>191</v>
      </c>
      <c r="D70" s="46">
        <v>0</v>
      </c>
      <c r="E70" s="46">
        <v>152884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7"/>
        <v>152884</v>
      </c>
      <c r="P70" s="47">
        <f t="shared" si="18"/>
        <v>0.19535919057373122</v>
      </c>
      <c r="Q70" s="9"/>
    </row>
    <row r="71" spans="1:17">
      <c r="A71" s="12"/>
      <c r="B71" s="44">
        <v>685</v>
      </c>
      <c r="C71" s="20" t="s">
        <v>82</v>
      </c>
      <c r="D71" s="46">
        <v>68132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7"/>
        <v>68132</v>
      </c>
      <c r="P71" s="47">
        <f t="shared" si="18"/>
        <v>8.7060859031484361E-2</v>
      </c>
      <c r="Q71" s="9"/>
    </row>
    <row r="72" spans="1:17">
      <c r="A72" s="12"/>
      <c r="B72" s="44">
        <v>694</v>
      </c>
      <c r="C72" s="20" t="s">
        <v>84</v>
      </c>
      <c r="D72" s="46">
        <v>0</v>
      </c>
      <c r="E72" s="46">
        <v>393121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7"/>
        <v>393121</v>
      </c>
      <c r="P72" s="47">
        <f t="shared" si="18"/>
        <v>0.50234033880285567</v>
      </c>
      <c r="Q72" s="9"/>
    </row>
    <row r="73" spans="1:17">
      <c r="A73" s="12"/>
      <c r="B73" s="44">
        <v>704</v>
      </c>
      <c r="C73" s="20" t="s">
        <v>85</v>
      </c>
      <c r="D73" s="46">
        <v>0</v>
      </c>
      <c r="E73" s="46">
        <v>269200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7"/>
        <v>269200</v>
      </c>
      <c r="P73" s="47">
        <f t="shared" si="18"/>
        <v>0.34399083031872818</v>
      </c>
      <c r="Q73" s="9"/>
    </row>
    <row r="74" spans="1:17">
      <c r="A74" s="12"/>
      <c r="B74" s="44">
        <v>711</v>
      </c>
      <c r="C74" s="20" t="s">
        <v>86</v>
      </c>
      <c r="D74" s="46">
        <v>8658086</v>
      </c>
      <c r="E74" s="46">
        <v>1475475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7"/>
        <v>10133561</v>
      </c>
      <c r="P74" s="47">
        <f t="shared" si="18"/>
        <v>12.948930395525563</v>
      </c>
      <c r="Q74" s="9"/>
    </row>
    <row r="75" spans="1:17">
      <c r="A75" s="12"/>
      <c r="B75" s="44">
        <v>712</v>
      </c>
      <c r="C75" s="20" t="s">
        <v>87</v>
      </c>
      <c r="D75" s="46">
        <v>5099618</v>
      </c>
      <c r="E75" s="46">
        <v>384370</v>
      </c>
      <c r="F75" s="46">
        <v>1350500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7"/>
        <v>6834488</v>
      </c>
      <c r="P75" s="47">
        <f t="shared" si="18"/>
        <v>8.7332882686604165</v>
      </c>
      <c r="Q75" s="9"/>
    </row>
    <row r="76" spans="1:17">
      <c r="A76" s="12"/>
      <c r="B76" s="44">
        <v>713</v>
      </c>
      <c r="C76" s="20" t="s">
        <v>88</v>
      </c>
      <c r="D76" s="46">
        <v>1158896</v>
      </c>
      <c r="E76" s="46">
        <v>3629849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7"/>
        <v>4788745</v>
      </c>
      <c r="P76" s="47">
        <f t="shared" si="18"/>
        <v>6.1191841334868426</v>
      </c>
      <c r="Q76" s="9"/>
    </row>
    <row r="77" spans="1:17">
      <c r="A77" s="12"/>
      <c r="B77" s="44">
        <v>714</v>
      </c>
      <c r="C77" s="20" t="s">
        <v>89</v>
      </c>
      <c r="D77" s="46">
        <v>0</v>
      </c>
      <c r="E77" s="46">
        <v>217201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7"/>
        <v>217201</v>
      </c>
      <c r="P77" s="47">
        <f t="shared" si="18"/>
        <v>0.27754514240734801</v>
      </c>
      <c r="Q77" s="9"/>
    </row>
    <row r="78" spans="1:17">
      <c r="A78" s="12"/>
      <c r="B78" s="44">
        <v>715</v>
      </c>
      <c r="C78" s="20" t="s">
        <v>90</v>
      </c>
      <c r="D78" s="46">
        <v>0</v>
      </c>
      <c r="E78" s="46">
        <v>730156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ref="O78:O83" si="19">SUM(D78:N78)</f>
        <v>730156</v>
      </c>
      <c r="P78" s="47">
        <f t="shared" si="18"/>
        <v>0.93301251375260519</v>
      </c>
      <c r="Q78" s="9"/>
    </row>
    <row r="79" spans="1:17">
      <c r="A79" s="12"/>
      <c r="B79" s="44">
        <v>716</v>
      </c>
      <c r="C79" s="20" t="s">
        <v>91</v>
      </c>
      <c r="D79" s="46">
        <v>0</v>
      </c>
      <c r="E79" s="46">
        <v>1320842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9"/>
        <v>1320842</v>
      </c>
      <c r="P79" s="47">
        <f t="shared" si="18"/>
        <v>1.687806598439263</v>
      </c>
      <c r="Q79" s="9"/>
    </row>
    <row r="80" spans="1:17">
      <c r="A80" s="12"/>
      <c r="B80" s="44">
        <v>724</v>
      </c>
      <c r="C80" s="20" t="s">
        <v>93</v>
      </c>
      <c r="D80" s="46">
        <v>400315</v>
      </c>
      <c r="E80" s="46">
        <v>1041669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9"/>
        <v>1441984</v>
      </c>
      <c r="P80" s="47">
        <f t="shared" si="18"/>
        <v>1.8426050277352191</v>
      </c>
      <c r="Q80" s="9"/>
    </row>
    <row r="81" spans="1:120">
      <c r="A81" s="12"/>
      <c r="B81" s="44">
        <v>733</v>
      </c>
      <c r="C81" s="20" t="s">
        <v>94</v>
      </c>
      <c r="D81" s="46">
        <v>0</v>
      </c>
      <c r="E81" s="46">
        <v>2057590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9"/>
        <v>2057590</v>
      </c>
      <c r="P81" s="47">
        <f t="shared" si="18"/>
        <v>2.629242542925379</v>
      </c>
      <c r="Q81" s="9"/>
    </row>
    <row r="82" spans="1:120">
      <c r="A82" s="12"/>
      <c r="B82" s="44">
        <v>744</v>
      </c>
      <c r="C82" s="20" t="s">
        <v>96</v>
      </c>
      <c r="D82" s="46">
        <v>0</v>
      </c>
      <c r="E82" s="46">
        <v>601904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9"/>
        <v>601904</v>
      </c>
      <c r="P82" s="47">
        <f t="shared" si="18"/>
        <v>0.76912873971829043</v>
      </c>
      <c r="Q82" s="9"/>
    </row>
    <row r="83" spans="1:120" ht="15.75" thickBot="1">
      <c r="A83" s="12"/>
      <c r="B83" s="44">
        <v>764</v>
      </c>
      <c r="C83" s="20" t="s">
        <v>97</v>
      </c>
      <c r="D83" s="46">
        <v>0</v>
      </c>
      <c r="E83" s="46">
        <v>2341634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9"/>
        <v>2341634</v>
      </c>
      <c r="P83" s="47">
        <f t="shared" si="18"/>
        <v>2.9922014263096761</v>
      </c>
      <c r="Q83" s="9"/>
    </row>
    <row r="84" spans="1:120" ht="16.5" thickBot="1">
      <c r="A84" s="14" t="s">
        <v>10</v>
      </c>
      <c r="B84" s="23"/>
      <c r="C84" s="22"/>
      <c r="D84" s="15">
        <f t="shared" ref="D84:N84" si="20">SUM(D5,D14,D23,D29,D33,D38,D43,D48,D53)</f>
        <v>582987687</v>
      </c>
      <c r="E84" s="15">
        <f t="shared" si="20"/>
        <v>306934240</v>
      </c>
      <c r="F84" s="15">
        <f t="shared" si="20"/>
        <v>27111244</v>
      </c>
      <c r="G84" s="15">
        <f t="shared" si="20"/>
        <v>104302717</v>
      </c>
      <c r="H84" s="15">
        <f t="shared" si="20"/>
        <v>0</v>
      </c>
      <c r="I84" s="15">
        <f t="shared" si="20"/>
        <v>661736723</v>
      </c>
      <c r="J84" s="15">
        <f t="shared" si="20"/>
        <v>162512917</v>
      </c>
      <c r="K84" s="15">
        <f t="shared" si="20"/>
        <v>0</v>
      </c>
      <c r="L84" s="15">
        <f t="shared" si="20"/>
        <v>0</v>
      </c>
      <c r="M84" s="15">
        <f t="shared" si="20"/>
        <v>0</v>
      </c>
      <c r="N84" s="15">
        <f t="shared" si="20"/>
        <v>0</v>
      </c>
      <c r="O84" s="15">
        <f>SUM(D84:N84)</f>
        <v>1845585528</v>
      </c>
      <c r="P84" s="37">
        <f t="shared" si="18"/>
        <v>2358.337660479006</v>
      </c>
      <c r="Q84" s="6"/>
      <c r="R84" s="2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</row>
    <row r="85" spans="1:120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9"/>
    </row>
    <row r="86" spans="1:120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40"/>
      <c r="M86" s="48" t="s">
        <v>207</v>
      </c>
      <c r="N86" s="48"/>
      <c r="O86" s="48"/>
      <c r="P86" s="41">
        <v>782579</v>
      </c>
    </row>
    <row r="87" spans="1:120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1"/>
    </row>
    <row r="88" spans="1:120" ht="15.75" customHeight="1" thickBot="1">
      <c r="A88" s="52" t="s">
        <v>105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4"/>
    </row>
  </sheetData>
  <mergeCells count="10">
    <mergeCell ref="M86:O86"/>
    <mergeCell ref="A87:P87"/>
    <mergeCell ref="A88:P8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143395079</v>
      </c>
      <c r="E5" s="26">
        <f t="shared" si="0"/>
        <v>23020304</v>
      </c>
      <c r="F5" s="26">
        <f t="shared" si="0"/>
        <v>21179794</v>
      </c>
      <c r="G5" s="26">
        <f t="shared" si="0"/>
        <v>14609250</v>
      </c>
      <c r="H5" s="26">
        <f t="shared" si="0"/>
        <v>0</v>
      </c>
      <c r="I5" s="26">
        <f t="shared" si="0"/>
        <v>2776365</v>
      </c>
      <c r="J5" s="26">
        <f t="shared" si="0"/>
        <v>120015538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324996330</v>
      </c>
      <c r="O5" s="32">
        <f t="shared" ref="O5:O36" si="1">(N5/O$85)</f>
        <v>433.04378588474509</v>
      </c>
      <c r="P5" s="6"/>
    </row>
    <row r="6" spans="1:133">
      <c r="A6" s="12"/>
      <c r="B6" s="44">
        <v>511</v>
      </c>
      <c r="C6" s="20" t="s">
        <v>20</v>
      </c>
      <c r="D6" s="46">
        <v>1490891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1490891</v>
      </c>
      <c r="O6" s="47">
        <f t="shared" si="1"/>
        <v>1.9865488418945947</v>
      </c>
      <c r="P6" s="9"/>
    </row>
    <row r="7" spans="1:133">
      <c r="A7" s="12"/>
      <c r="B7" s="44">
        <v>512</v>
      </c>
      <c r="C7" s="20" t="s">
        <v>21</v>
      </c>
      <c r="D7" s="46">
        <v>21905760</v>
      </c>
      <c r="E7" s="46">
        <v>3906365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25812125</v>
      </c>
      <c r="O7" s="47">
        <f t="shared" si="1"/>
        <v>34.393558634124503</v>
      </c>
      <c r="P7" s="9"/>
    </row>
    <row r="8" spans="1:133">
      <c r="A8" s="12"/>
      <c r="B8" s="44">
        <v>513</v>
      </c>
      <c r="C8" s="20" t="s">
        <v>22</v>
      </c>
      <c r="D8" s="46">
        <v>84179452</v>
      </c>
      <c r="E8" s="46">
        <v>7412479</v>
      </c>
      <c r="F8" s="46">
        <v>0</v>
      </c>
      <c r="G8" s="46">
        <v>104</v>
      </c>
      <c r="H8" s="46">
        <v>0</v>
      </c>
      <c r="I8" s="46">
        <v>789140</v>
      </c>
      <c r="J8" s="46">
        <v>92005592</v>
      </c>
      <c r="K8" s="46">
        <v>0</v>
      </c>
      <c r="L8" s="46">
        <v>0</v>
      </c>
      <c r="M8" s="46">
        <v>0</v>
      </c>
      <c r="N8" s="46">
        <f t="shared" si="2"/>
        <v>184386767</v>
      </c>
      <c r="O8" s="47">
        <f t="shared" si="1"/>
        <v>245.68752406751295</v>
      </c>
      <c r="P8" s="9"/>
    </row>
    <row r="9" spans="1:133">
      <c r="A9" s="12"/>
      <c r="B9" s="44">
        <v>514</v>
      </c>
      <c r="C9" s="20" t="s">
        <v>23</v>
      </c>
      <c r="D9" s="46">
        <v>3076866</v>
      </c>
      <c r="E9" s="46">
        <v>3199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3080065</v>
      </c>
      <c r="O9" s="47">
        <f t="shared" si="1"/>
        <v>4.1040556007850837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3838232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3838232</v>
      </c>
      <c r="O10" s="47">
        <f t="shared" si="1"/>
        <v>5.1142808793686285</v>
      </c>
      <c r="P10" s="9"/>
    </row>
    <row r="11" spans="1:133">
      <c r="A11" s="12"/>
      <c r="B11" s="44">
        <v>516</v>
      </c>
      <c r="C11" s="20" t="s">
        <v>25</v>
      </c>
      <c r="D11" s="46">
        <v>1163673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11103819</v>
      </c>
      <c r="K11" s="46">
        <v>0</v>
      </c>
      <c r="L11" s="46">
        <v>0</v>
      </c>
      <c r="M11" s="46">
        <v>0</v>
      </c>
      <c r="N11" s="46">
        <f t="shared" si="2"/>
        <v>12267492</v>
      </c>
      <c r="O11" s="47">
        <f t="shared" si="1"/>
        <v>16.345911287646921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20527774</v>
      </c>
      <c r="G12" s="46">
        <v>3413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20531187</v>
      </c>
      <c r="O12" s="47">
        <f t="shared" si="1"/>
        <v>27.356933375794313</v>
      </c>
      <c r="P12" s="9"/>
    </row>
    <row r="13" spans="1:133">
      <c r="A13" s="12"/>
      <c r="B13" s="44">
        <v>519</v>
      </c>
      <c r="C13" s="20" t="s">
        <v>144</v>
      </c>
      <c r="D13" s="46">
        <v>31578437</v>
      </c>
      <c r="E13" s="46">
        <v>7860029</v>
      </c>
      <c r="F13" s="46">
        <v>652020</v>
      </c>
      <c r="G13" s="46">
        <v>14605733</v>
      </c>
      <c r="H13" s="46">
        <v>0</v>
      </c>
      <c r="I13" s="46">
        <v>1987225</v>
      </c>
      <c r="J13" s="46">
        <v>16906127</v>
      </c>
      <c r="K13" s="46">
        <v>0</v>
      </c>
      <c r="L13" s="46">
        <v>0</v>
      </c>
      <c r="M13" s="46">
        <v>0</v>
      </c>
      <c r="N13" s="46">
        <f t="shared" si="2"/>
        <v>73589571</v>
      </c>
      <c r="O13" s="47">
        <f t="shared" si="1"/>
        <v>98.054973197618096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238085355</v>
      </c>
      <c r="E14" s="31">
        <f t="shared" si="3"/>
        <v>33170677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747371</v>
      </c>
      <c r="J14" s="31">
        <f t="shared" si="3"/>
        <v>34330983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306334386</v>
      </c>
      <c r="O14" s="43">
        <f t="shared" si="1"/>
        <v>408.17753929750177</v>
      </c>
      <c r="P14" s="10"/>
    </row>
    <row r="15" spans="1:133">
      <c r="A15" s="12"/>
      <c r="B15" s="44">
        <v>521</v>
      </c>
      <c r="C15" s="20" t="s">
        <v>29</v>
      </c>
      <c r="D15" s="46">
        <v>130129043</v>
      </c>
      <c r="E15" s="46">
        <v>13674791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143803834</v>
      </c>
      <c r="O15" s="47">
        <f t="shared" si="1"/>
        <v>191.61249205522236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1238387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1238387</v>
      </c>
      <c r="O16" s="47">
        <f t="shared" si="1"/>
        <v>1.6500980022465233</v>
      </c>
      <c r="P16" s="9"/>
    </row>
    <row r="17" spans="1:16">
      <c r="A17" s="12"/>
      <c r="B17" s="44">
        <v>523</v>
      </c>
      <c r="C17" s="20" t="s">
        <v>145</v>
      </c>
      <c r="D17" s="46">
        <v>62354379</v>
      </c>
      <c r="E17" s="46">
        <v>2945414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65299793</v>
      </c>
      <c r="O17" s="47">
        <f t="shared" si="1"/>
        <v>87.009196621420855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10994608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10994608</v>
      </c>
      <c r="O18" s="47">
        <f t="shared" si="1"/>
        <v>14.649847500243174</v>
      </c>
      <c r="P18" s="9"/>
    </row>
    <row r="19" spans="1:16">
      <c r="A19" s="12"/>
      <c r="B19" s="44">
        <v>525</v>
      </c>
      <c r="C19" s="20" t="s">
        <v>33</v>
      </c>
      <c r="D19" s="46">
        <v>5444643</v>
      </c>
      <c r="E19" s="46">
        <v>2069049</v>
      </c>
      <c r="F19" s="46">
        <v>0</v>
      </c>
      <c r="G19" s="46">
        <v>0</v>
      </c>
      <c r="H19" s="46">
        <v>0</v>
      </c>
      <c r="I19" s="46">
        <v>747371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8261063</v>
      </c>
      <c r="O19" s="47">
        <f t="shared" si="1"/>
        <v>11.007515060100493</v>
      </c>
      <c r="P19" s="9"/>
    </row>
    <row r="20" spans="1:16">
      <c r="A20" s="12"/>
      <c r="B20" s="44">
        <v>526</v>
      </c>
      <c r="C20" s="20" t="s">
        <v>34</v>
      </c>
      <c r="D20" s="46">
        <v>31955648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31955648</v>
      </c>
      <c r="O20" s="47">
        <f t="shared" si="1"/>
        <v>42.579541714579619</v>
      </c>
      <c r="P20" s="9"/>
    </row>
    <row r="21" spans="1:16">
      <c r="A21" s="12"/>
      <c r="B21" s="44">
        <v>527</v>
      </c>
      <c r="C21" s="20" t="s">
        <v>35</v>
      </c>
      <c r="D21" s="46">
        <v>4265659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4265659</v>
      </c>
      <c r="O21" s="47">
        <f t="shared" si="1"/>
        <v>5.6838091761015761</v>
      </c>
      <c r="P21" s="9"/>
    </row>
    <row r="22" spans="1:16">
      <c r="A22" s="12"/>
      <c r="B22" s="44">
        <v>529</v>
      </c>
      <c r="C22" s="20" t="s">
        <v>36</v>
      </c>
      <c r="D22" s="46">
        <v>3935983</v>
      </c>
      <c r="E22" s="46">
        <v>2248428</v>
      </c>
      <c r="F22" s="46">
        <v>0</v>
      </c>
      <c r="G22" s="46">
        <v>0</v>
      </c>
      <c r="H22" s="46">
        <v>0</v>
      </c>
      <c r="I22" s="46">
        <v>0</v>
      </c>
      <c r="J22" s="46">
        <v>34330983</v>
      </c>
      <c r="K22" s="46">
        <v>0</v>
      </c>
      <c r="L22" s="46">
        <v>0</v>
      </c>
      <c r="M22" s="46">
        <v>0</v>
      </c>
      <c r="N22" s="46">
        <f t="shared" si="4"/>
        <v>40515394</v>
      </c>
      <c r="O22" s="47">
        <f t="shared" si="1"/>
        <v>53.985039167587175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5612339</v>
      </c>
      <c r="E23" s="31">
        <f t="shared" si="5"/>
        <v>6747176</v>
      </c>
      <c r="F23" s="31">
        <f t="shared" si="5"/>
        <v>0</v>
      </c>
      <c r="G23" s="31">
        <f t="shared" si="5"/>
        <v>3333925</v>
      </c>
      <c r="H23" s="31">
        <f t="shared" si="5"/>
        <v>0</v>
      </c>
      <c r="I23" s="31">
        <f t="shared" si="5"/>
        <v>204629414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220322854</v>
      </c>
      <c r="O23" s="43">
        <f t="shared" si="1"/>
        <v>293.57083144013336</v>
      </c>
      <c r="P23" s="10"/>
    </row>
    <row r="24" spans="1:16">
      <c r="A24" s="12"/>
      <c r="B24" s="44">
        <v>534</v>
      </c>
      <c r="C24" s="20" t="s">
        <v>146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92910157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92910157</v>
      </c>
      <c r="O24" s="47">
        <f t="shared" si="1"/>
        <v>123.798832234278</v>
      </c>
      <c r="P24" s="9"/>
    </row>
    <row r="25" spans="1:16">
      <c r="A25" s="12"/>
      <c r="B25" s="44">
        <v>535</v>
      </c>
      <c r="C25" s="20" t="s">
        <v>100</v>
      </c>
      <c r="D25" s="46">
        <v>0</v>
      </c>
      <c r="E25" s="46">
        <v>0</v>
      </c>
      <c r="F25" s="46">
        <v>0</v>
      </c>
      <c r="G25" s="46">
        <v>730081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730081</v>
      </c>
      <c r="O25" s="47">
        <f t="shared" si="1"/>
        <v>0.97280187823204212</v>
      </c>
      <c r="P25" s="9"/>
    </row>
    <row r="26" spans="1:16">
      <c r="A26" s="12"/>
      <c r="B26" s="44">
        <v>536</v>
      </c>
      <c r="C26" s="20" t="s">
        <v>147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111719257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111719257</v>
      </c>
      <c r="O26" s="47">
        <f t="shared" si="1"/>
        <v>148.8611579321859</v>
      </c>
      <c r="P26" s="9"/>
    </row>
    <row r="27" spans="1:16">
      <c r="A27" s="12"/>
      <c r="B27" s="44">
        <v>537</v>
      </c>
      <c r="C27" s="20" t="s">
        <v>148</v>
      </c>
      <c r="D27" s="46">
        <v>5612339</v>
      </c>
      <c r="E27" s="46">
        <v>5986484</v>
      </c>
      <c r="F27" s="46">
        <v>0</v>
      </c>
      <c r="G27" s="46">
        <v>2603844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14202667</v>
      </c>
      <c r="O27" s="47">
        <f t="shared" si="1"/>
        <v>18.924449661755673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760692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760692</v>
      </c>
      <c r="O28" s="47">
        <f t="shared" si="1"/>
        <v>1.0135897336817266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0</v>
      </c>
      <c r="E29" s="31">
        <f t="shared" si="7"/>
        <v>34810234</v>
      </c>
      <c r="F29" s="31">
        <f t="shared" si="7"/>
        <v>0</v>
      </c>
      <c r="G29" s="31">
        <f t="shared" si="7"/>
        <v>59340600</v>
      </c>
      <c r="H29" s="31">
        <f t="shared" si="7"/>
        <v>0</v>
      </c>
      <c r="I29" s="31">
        <f t="shared" si="7"/>
        <v>186798242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280949076</v>
      </c>
      <c r="O29" s="43">
        <f t="shared" si="1"/>
        <v>374.35269349614185</v>
      </c>
      <c r="P29" s="10"/>
    </row>
    <row r="30" spans="1:16">
      <c r="A30" s="12"/>
      <c r="B30" s="44">
        <v>541</v>
      </c>
      <c r="C30" s="20" t="s">
        <v>150</v>
      </c>
      <c r="D30" s="46">
        <v>0</v>
      </c>
      <c r="E30" s="46">
        <v>34810234</v>
      </c>
      <c r="F30" s="46">
        <v>0</v>
      </c>
      <c r="G30" s="46">
        <v>59340600</v>
      </c>
      <c r="H30" s="46">
        <v>0</v>
      </c>
      <c r="I30" s="46">
        <v>17074082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111224916</v>
      </c>
      <c r="O30" s="47">
        <f t="shared" si="1"/>
        <v>148.20246957666495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143133459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143133459</v>
      </c>
      <c r="O31" s="47">
        <f t="shared" si="1"/>
        <v>190.71924588237331</v>
      </c>
      <c r="P31" s="9"/>
    </row>
    <row r="32" spans="1:16">
      <c r="A32" s="12"/>
      <c r="B32" s="44">
        <v>544</v>
      </c>
      <c r="C32" s="20" t="s">
        <v>151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26590701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26590701</v>
      </c>
      <c r="O32" s="47">
        <f t="shared" si="1"/>
        <v>35.430978037103614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3429934</v>
      </c>
      <c r="E33" s="31">
        <f t="shared" si="9"/>
        <v>23408993</v>
      </c>
      <c r="F33" s="31">
        <f t="shared" si="9"/>
        <v>0</v>
      </c>
      <c r="G33" s="31">
        <f t="shared" si="9"/>
        <v>55342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26894269</v>
      </c>
      <c r="O33" s="43">
        <f t="shared" si="1"/>
        <v>35.835469484725373</v>
      </c>
      <c r="P33" s="10"/>
    </row>
    <row r="34" spans="1:16">
      <c r="A34" s="13"/>
      <c r="B34" s="45">
        <v>552</v>
      </c>
      <c r="C34" s="21" t="s">
        <v>48</v>
      </c>
      <c r="D34" s="46">
        <v>234747</v>
      </c>
      <c r="E34" s="46">
        <v>17248400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17483147</v>
      </c>
      <c r="O34" s="47">
        <f t="shared" si="1"/>
        <v>23.295549725313894</v>
      </c>
      <c r="P34" s="9"/>
    </row>
    <row r="35" spans="1:16">
      <c r="A35" s="13"/>
      <c r="B35" s="45">
        <v>553</v>
      </c>
      <c r="C35" s="21" t="s">
        <v>152</v>
      </c>
      <c r="D35" s="46">
        <v>228513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228513</v>
      </c>
      <c r="O35" s="47">
        <f t="shared" si="1"/>
        <v>0.3044838526142149</v>
      </c>
      <c r="P35" s="9"/>
    </row>
    <row r="36" spans="1:16">
      <c r="A36" s="13"/>
      <c r="B36" s="45">
        <v>554</v>
      </c>
      <c r="C36" s="21" t="s">
        <v>50</v>
      </c>
      <c r="D36" s="46">
        <v>2599141</v>
      </c>
      <c r="E36" s="46">
        <v>6160593</v>
      </c>
      <c r="F36" s="46">
        <v>0</v>
      </c>
      <c r="G36" s="46">
        <v>55342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8815076</v>
      </c>
      <c r="O36" s="47">
        <f t="shared" si="1"/>
        <v>11.745713817450662</v>
      </c>
      <c r="P36" s="9"/>
    </row>
    <row r="37" spans="1:16">
      <c r="A37" s="13"/>
      <c r="B37" s="45">
        <v>559</v>
      </c>
      <c r="C37" s="21" t="s">
        <v>51</v>
      </c>
      <c r="D37" s="46">
        <v>367533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367533</v>
      </c>
      <c r="O37" s="47">
        <f t="shared" ref="O37:O68" si="10">(N37/O$85)</f>
        <v>0.48972208934660283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SUM(D39:D42)</f>
        <v>45113379</v>
      </c>
      <c r="E38" s="31">
        <f t="shared" si="11"/>
        <v>6968746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52082125</v>
      </c>
      <c r="O38" s="43">
        <f t="shared" si="10"/>
        <v>69.397216229864895</v>
      </c>
      <c r="P38" s="10"/>
    </row>
    <row r="39" spans="1:16">
      <c r="A39" s="12"/>
      <c r="B39" s="44">
        <v>561</v>
      </c>
      <c r="C39" s="20" t="s">
        <v>153</v>
      </c>
      <c r="D39" s="46">
        <v>4677701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4677701</v>
      </c>
      <c r="O39" s="47">
        <f t="shared" si="10"/>
        <v>6.2328376147412436</v>
      </c>
      <c r="P39" s="9"/>
    </row>
    <row r="40" spans="1:16">
      <c r="A40" s="12"/>
      <c r="B40" s="44">
        <v>562</v>
      </c>
      <c r="C40" s="20" t="s">
        <v>154</v>
      </c>
      <c r="D40" s="46">
        <v>2286046</v>
      </c>
      <c r="E40" s="46">
        <v>5860840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12">SUM(D40:M40)</f>
        <v>8146886</v>
      </c>
      <c r="O40" s="47">
        <f t="shared" si="10"/>
        <v>10.855379064161824</v>
      </c>
      <c r="P40" s="9"/>
    </row>
    <row r="41" spans="1:16">
      <c r="A41" s="12"/>
      <c r="B41" s="44">
        <v>564</v>
      </c>
      <c r="C41" s="20" t="s">
        <v>155</v>
      </c>
      <c r="D41" s="46">
        <v>31993531</v>
      </c>
      <c r="E41" s="46">
        <v>1107906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33101437</v>
      </c>
      <c r="O41" s="47">
        <f t="shared" si="10"/>
        <v>44.106256820516649</v>
      </c>
      <c r="P41" s="9"/>
    </row>
    <row r="42" spans="1:16">
      <c r="A42" s="12"/>
      <c r="B42" s="44">
        <v>569</v>
      </c>
      <c r="C42" s="20" t="s">
        <v>56</v>
      </c>
      <c r="D42" s="46">
        <v>6156101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6156101</v>
      </c>
      <c r="O42" s="47">
        <f t="shared" si="10"/>
        <v>8.2027427304451876</v>
      </c>
      <c r="P42" s="9"/>
    </row>
    <row r="43" spans="1:16" ht="15.75">
      <c r="A43" s="28" t="s">
        <v>57</v>
      </c>
      <c r="B43" s="29"/>
      <c r="C43" s="30"/>
      <c r="D43" s="31">
        <f t="shared" ref="D43:M43" si="13">SUM(D44:D47)</f>
        <v>16517717</v>
      </c>
      <c r="E43" s="31">
        <f t="shared" si="13"/>
        <v>44217470</v>
      </c>
      <c r="F43" s="31">
        <f t="shared" si="13"/>
        <v>0</v>
      </c>
      <c r="G43" s="31">
        <f t="shared" si="13"/>
        <v>13512944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74248131</v>
      </c>
      <c r="O43" s="43">
        <f t="shared" si="10"/>
        <v>98.932476385522577</v>
      </c>
      <c r="P43" s="9"/>
    </row>
    <row r="44" spans="1:16">
      <c r="A44" s="12"/>
      <c r="B44" s="44">
        <v>571</v>
      </c>
      <c r="C44" s="20" t="s">
        <v>58</v>
      </c>
      <c r="D44" s="46">
        <v>0</v>
      </c>
      <c r="E44" s="46">
        <v>31155321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31155321</v>
      </c>
      <c r="O44" s="47">
        <f t="shared" si="10"/>
        <v>41.513140029287413</v>
      </c>
      <c r="P44" s="9"/>
    </row>
    <row r="45" spans="1:16">
      <c r="A45" s="12"/>
      <c r="B45" s="44">
        <v>572</v>
      </c>
      <c r="C45" s="20" t="s">
        <v>156</v>
      </c>
      <c r="D45" s="46">
        <v>16517717</v>
      </c>
      <c r="E45" s="46">
        <v>13008106</v>
      </c>
      <c r="F45" s="46">
        <v>0</v>
      </c>
      <c r="G45" s="46">
        <v>13512944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43038767</v>
      </c>
      <c r="O45" s="47">
        <f t="shared" si="10"/>
        <v>57.347326357474351</v>
      </c>
      <c r="P45" s="9"/>
    </row>
    <row r="46" spans="1:16">
      <c r="A46" s="12"/>
      <c r="B46" s="44">
        <v>574</v>
      </c>
      <c r="C46" s="20" t="s">
        <v>200</v>
      </c>
      <c r="D46" s="46">
        <v>0</v>
      </c>
      <c r="E46" s="46">
        <v>24500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24500</v>
      </c>
      <c r="O46" s="47">
        <f t="shared" si="10"/>
        <v>3.2645207883351346E-2</v>
      </c>
      <c r="P46" s="9"/>
    </row>
    <row r="47" spans="1:16">
      <c r="A47" s="12"/>
      <c r="B47" s="44">
        <v>575</v>
      </c>
      <c r="C47" s="20" t="s">
        <v>203</v>
      </c>
      <c r="D47" s="46">
        <v>0</v>
      </c>
      <c r="E47" s="46">
        <v>29543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29543</v>
      </c>
      <c r="O47" s="47">
        <f t="shared" si="10"/>
        <v>3.9364790877463217E-2</v>
      </c>
      <c r="P47" s="9"/>
    </row>
    <row r="48" spans="1:16" ht="15.75">
      <c r="A48" s="28" t="s">
        <v>157</v>
      </c>
      <c r="B48" s="29"/>
      <c r="C48" s="30"/>
      <c r="D48" s="31">
        <f t="shared" ref="D48:M48" si="14">SUM(D49:D51)</f>
        <v>76543198</v>
      </c>
      <c r="E48" s="31">
        <f t="shared" si="14"/>
        <v>34002493</v>
      </c>
      <c r="F48" s="31">
        <f t="shared" si="14"/>
        <v>89122042</v>
      </c>
      <c r="G48" s="31">
        <f t="shared" si="14"/>
        <v>3516249</v>
      </c>
      <c r="H48" s="31">
        <f t="shared" si="14"/>
        <v>0</v>
      </c>
      <c r="I48" s="31">
        <f t="shared" si="14"/>
        <v>186901025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390085007</v>
      </c>
      <c r="O48" s="43">
        <f t="shared" si="10"/>
        <v>519.77167941606388</v>
      </c>
      <c r="P48" s="9"/>
    </row>
    <row r="49" spans="1:16">
      <c r="A49" s="12"/>
      <c r="B49" s="44">
        <v>581</v>
      </c>
      <c r="C49" s="20" t="s">
        <v>158</v>
      </c>
      <c r="D49" s="46">
        <v>76543198</v>
      </c>
      <c r="E49" s="46">
        <v>34002493</v>
      </c>
      <c r="F49" s="46">
        <v>3515202</v>
      </c>
      <c r="G49" s="46">
        <v>3516249</v>
      </c>
      <c r="H49" s="46">
        <v>0</v>
      </c>
      <c r="I49" s="46">
        <v>59062127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176639269</v>
      </c>
      <c r="O49" s="47">
        <f t="shared" si="10"/>
        <v>235.3643125252334</v>
      </c>
      <c r="P49" s="9"/>
    </row>
    <row r="50" spans="1:16">
      <c r="A50" s="12"/>
      <c r="B50" s="44">
        <v>585</v>
      </c>
      <c r="C50" s="20" t="s">
        <v>101</v>
      </c>
      <c r="D50" s="46">
        <v>0</v>
      </c>
      <c r="E50" s="46">
        <v>0</v>
      </c>
      <c r="F50" s="46">
        <v>85606840</v>
      </c>
      <c r="G50" s="46">
        <v>0</v>
      </c>
      <c r="H50" s="46">
        <v>0</v>
      </c>
      <c r="I50" s="46">
        <v>103087506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5">SUM(D50:M50)</f>
        <v>188694346</v>
      </c>
      <c r="O50" s="47">
        <f t="shared" si="10"/>
        <v>251.42718986053168</v>
      </c>
      <c r="P50" s="9"/>
    </row>
    <row r="51" spans="1:16">
      <c r="A51" s="12"/>
      <c r="B51" s="44">
        <v>591</v>
      </c>
      <c r="C51" s="20" t="s">
        <v>160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24751392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24751392</v>
      </c>
      <c r="O51" s="47">
        <f t="shared" si="10"/>
        <v>32.980177030298748</v>
      </c>
      <c r="P51" s="9"/>
    </row>
    <row r="52" spans="1:16" ht="15.75">
      <c r="A52" s="28" t="s">
        <v>64</v>
      </c>
      <c r="B52" s="29"/>
      <c r="C52" s="30"/>
      <c r="D52" s="31">
        <f t="shared" ref="D52:M52" si="16">SUM(D53:D82)</f>
        <v>16124480</v>
      </c>
      <c r="E52" s="31">
        <f t="shared" si="16"/>
        <v>26961678</v>
      </c>
      <c r="F52" s="31">
        <f t="shared" si="16"/>
        <v>1350500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44436658</v>
      </c>
      <c r="O52" s="43">
        <f t="shared" si="10"/>
        <v>59.209956655158678</v>
      </c>
      <c r="P52" s="9"/>
    </row>
    <row r="53" spans="1:16">
      <c r="A53" s="12"/>
      <c r="B53" s="44">
        <v>601</v>
      </c>
      <c r="C53" s="20" t="s">
        <v>161</v>
      </c>
      <c r="D53" s="46">
        <v>0</v>
      </c>
      <c r="E53" s="46">
        <v>1906530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1906530</v>
      </c>
      <c r="O53" s="47">
        <f t="shared" si="10"/>
        <v>2.5403701300345238</v>
      </c>
      <c r="P53" s="9"/>
    </row>
    <row r="54" spans="1:16">
      <c r="A54" s="12"/>
      <c r="B54" s="44">
        <v>602</v>
      </c>
      <c r="C54" s="20" t="s">
        <v>162</v>
      </c>
      <c r="D54" s="46">
        <v>774202</v>
      </c>
      <c r="E54" s="46">
        <v>174240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948442</v>
      </c>
      <c r="O54" s="47">
        <f t="shared" si="10"/>
        <v>1.2637586226653679</v>
      </c>
      <c r="P54" s="9"/>
    </row>
    <row r="55" spans="1:16">
      <c r="A55" s="12"/>
      <c r="B55" s="44">
        <v>603</v>
      </c>
      <c r="C55" s="20" t="s">
        <v>163</v>
      </c>
      <c r="D55" s="46">
        <v>840075</v>
      </c>
      <c r="E55" s="46">
        <v>207007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1047082</v>
      </c>
      <c r="O55" s="47">
        <f t="shared" si="10"/>
        <v>1.3951922269761343</v>
      </c>
      <c r="P55" s="9"/>
    </row>
    <row r="56" spans="1:16">
      <c r="A56" s="12"/>
      <c r="B56" s="44">
        <v>605</v>
      </c>
      <c r="C56" s="20" t="s">
        <v>164</v>
      </c>
      <c r="D56" s="46">
        <v>8207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8207</v>
      </c>
      <c r="O56" s="47">
        <f t="shared" si="10"/>
        <v>1.0935478412190386E-2</v>
      </c>
      <c r="P56" s="9"/>
    </row>
    <row r="57" spans="1:16">
      <c r="A57" s="12"/>
      <c r="B57" s="44">
        <v>608</v>
      </c>
      <c r="C57" s="20" t="s">
        <v>165</v>
      </c>
      <c r="D57" s="46">
        <v>0</v>
      </c>
      <c r="E57" s="46">
        <v>202843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202843</v>
      </c>
      <c r="O57" s="47">
        <f t="shared" si="10"/>
        <v>0.27027966949725046</v>
      </c>
      <c r="P57" s="9"/>
    </row>
    <row r="58" spans="1:16">
      <c r="A58" s="12"/>
      <c r="B58" s="44">
        <v>614</v>
      </c>
      <c r="C58" s="20" t="s">
        <v>166</v>
      </c>
      <c r="D58" s="46">
        <v>0</v>
      </c>
      <c r="E58" s="46">
        <v>1109877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70" si="17">SUM(D58:M58)</f>
        <v>1109877</v>
      </c>
      <c r="O58" s="47">
        <f t="shared" si="10"/>
        <v>1.4788638934673608</v>
      </c>
      <c r="P58" s="9"/>
    </row>
    <row r="59" spans="1:16">
      <c r="A59" s="12"/>
      <c r="B59" s="44">
        <v>623</v>
      </c>
      <c r="C59" s="20" t="s">
        <v>73</v>
      </c>
      <c r="D59" s="46">
        <v>0</v>
      </c>
      <c r="E59" s="46">
        <v>2259231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2259231</v>
      </c>
      <c r="O59" s="47">
        <f t="shared" si="10"/>
        <v>3.0103292102657853</v>
      </c>
      <c r="P59" s="9"/>
    </row>
    <row r="60" spans="1:16">
      <c r="A60" s="12"/>
      <c r="B60" s="44">
        <v>634</v>
      </c>
      <c r="C60" s="20" t="s">
        <v>169</v>
      </c>
      <c r="D60" s="46">
        <v>0</v>
      </c>
      <c r="E60" s="46">
        <v>2090249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2090249</v>
      </c>
      <c r="O60" s="47">
        <f t="shared" si="10"/>
        <v>2.7851678829782558</v>
      </c>
      <c r="P60" s="9"/>
    </row>
    <row r="61" spans="1:16">
      <c r="A61" s="12"/>
      <c r="B61" s="44">
        <v>654</v>
      </c>
      <c r="C61" s="20" t="s">
        <v>170</v>
      </c>
      <c r="D61" s="46">
        <v>0</v>
      </c>
      <c r="E61" s="46">
        <v>309200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309200</v>
      </c>
      <c r="O61" s="47">
        <f t="shared" si="10"/>
        <v>0.41199584806254025</v>
      </c>
      <c r="P61" s="9"/>
    </row>
    <row r="62" spans="1:16">
      <c r="A62" s="12"/>
      <c r="B62" s="44">
        <v>662</v>
      </c>
      <c r="C62" s="20" t="s">
        <v>190</v>
      </c>
      <c r="D62" s="46">
        <v>0</v>
      </c>
      <c r="E62" s="46">
        <v>146735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146735</v>
      </c>
      <c r="O62" s="47">
        <f t="shared" si="10"/>
        <v>0.19551814607198201</v>
      </c>
      <c r="P62" s="9"/>
    </row>
    <row r="63" spans="1:16">
      <c r="A63" s="12"/>
      <c r="B63" s="44">
        <v>663</v>
      </c>
      <c r="C63" s="20" t="s">
        <v>127</v>
      </c>
      <c r="D63" s="46">
        <v>0</v>
      </c>
      <c r="E63" s="46">
        <v>1092776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1092776</v>
      </c>
      <c r="O63" s="47">
        <f t="shared" si="10"/>
        <v>1.4560775383647815</v>
      </c>
      <c r="P63" s="9"/>
    </row>
    <row r="64" spans="1:16">
      <c r="A64" s="12"/>
      <c r="B64" s="44">
        <v>664</v>
      </c>
      <c r="C64" s="20" t="s">
        <v>128</v>
      </c>
      <c r="D64" s="46">
        <v>0</v>
      </c>
      <c r="E64" s="46">
        <v>357265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357265</v>
      </c>
      <c r="O64" s="47">
        <f t="shared" si="10"/>
        <v>0.47604041609981707</v>
      </c>
      <c r="P64" s="9"/>
    </row>
    <row r="65" spans="1:16">
      <c r="A65" s="12"/>
      <c r="B65" s="44">
        <v>674</v>
      </c>
      <c r="C65" s="20" t="s">
        <v>171</v>
      </c>
      <c r="D65" s="46">
        <v>0</v>
      </c>
      <c r="E65" s="46">
        <v>540980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540980</v>
      </c>
      <c r="O65" s="47">
        <f t="shared" si="10"/>
        <v>0.72083283921369024</v>
      </c>
      <c r="P65" s="9"/>
    </row>
    <row r="66" spans="1:16">
      <c r="A66" s="12"/>
      <c r="B66" s="44">
        <v>682</v>
      </c>
      <c r="C66" s="20" t="s">
        <v>175</v>
      </c>
      <c r="D66" s="46">
        <v>0</v>
      </c>
      <c r="E66" s="46">
        <v>2609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2609</v>
      </c>
      <c r="O66" s="47">
        <f t="shared" si="10"/>
        <v>3.4763815252107613E-3</v>
      </c>
      <c r="P66" s="9"/>
    </row>
    <row r="67" spans="1:16">
      <c r="A67" s="12"/>
      <c r="B67" s="44">
        <v>683</v>
      </c>
      <c r="C67" s="20" t="s">
        <v>191</v>
      </c>
      <c r="D67" s="46">
        <v>0</v>
      </c>
      <c r="E67" s="46">
        <v>145055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145055</v>
      </c>
      <c r="O67" s="47">
        <f t="shared" si="10"/>
        <v>0.19327961753140935</v>
      </c>
      <c r="P67" s="9"/>
    </row>
    <row r="68" spans="1:16">
      <c r="A68" s="12"/>
      <c r="B68" s="44">
        <v>685</v>
      </c>
      <c r="C68" s="20" t="s">
        <v>82</v>
      </c>
      <c r="D68" s="46">
        <v>48856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48856</v>
      </c>
      <c r="O68" s="47">
        <f t="shared" si="10"/>
        <v>6.5098541891796466E-2</v>
      </c>
      <c r="P68" s="9"/>
    </row>
    <row r="69" spans="1:16">
      <c r="A69" s="12"/>
      <c r="B69" s="44">
        <v>689</v>
      </c>
      <c r="C69" s="20" t="s">
        <v>130</v>
      </c>
      <c r="D69" s="46">
        <v>0</v>
      </c>
      <c r="E69" s="46">
        <v>2115312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2115312</v>
      </c>
      <c r="O69" s="47">
        <f t="shared" ref="O69:O83" si="18">(N69/O$85)</f>
        <v>2.8185632644141916</v>
      </c>
      <c r="P69" s="9"/>
    </row>
    <row r="70" spans="1:16">
      <c r="A70" s="12"/>
      <c r="B70" s="44">
        <v>694</v>
      </c>
      <c r="C70" s="20" t="s">
        <v>176</v>
      </c>
      <c r="D70" s="46">
        <v>0</v>
      </c>
      <c r="E70" s="46">
        <v>455900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455900</v>
      </c>
      <c r="O70" s="47">
        <f t="shared" si="18"/>
        <v>0.60746735812326036</v>
      </c>
      <c r="P70" s="9"/>
    </row>
    <row r="71" spans="1:16">
      <c r="A71" s="12"/>
      <c r="B71" s="44">
        <v>704</v>
      </c>
      <c r="C71" s="20" t="s">
        <v>85</v>
      </c>
      <c r="D71" s="46">
        <v>0</v>
      </c>
      <c r="E71" s="46">
        <v>251400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82" si="19">SUM(D71:M71)</f>
        <v>251400</v>
      </c>
      <c r="O71" s="47">
        <f t="shared" si="18"/>
        <v>0.33497980660712356</v>
      </c>
      <c r="P71" s="9"/>
    </row>
    <row r="72" spans="1:16">
      <c r="A72" s="12"/>
      <c r="B72" s="44">
        <v>711</v>
      </c>
      <c r="C72" s="20" t="s">
        <v>131</v>
      </c>
      <c r="D72" s="46">
        <v>9514629</v>
      </c>
      <c r="E72" s="46">
        <v>1342075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10856704</v>
      </c>
      <c r="O72" s="47">
        <f t="shared" si="18"/>
        <v>14.466096286041308</v>
      </c>
      <c r="P72" s="9"/>
    </row>
    <row r="73" spans="1:16">
      <c r="A73" s="12"/>
      <c r="B73" s="44">
        <v>712</v>
      </c>
      <c r="C73" s="20" t="s">
        <v>132</v>
      </c>
      <c r="D73" s="46">
        <v>3360772</v>
      </c>
      <c r="E73" s="46">
        <v>355498</v>
      </c>
      <c r="F73" s="46">
        <v>1350500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5066770</v>
      </c>
      <c r="O73" s="47">
        <f t="shared" si="18"/>
        <v>6.7512555080460448</v>
      </c>
      <c r="P73" s="9"/>
    </row>
    <row r="74" spans="1:16">
      <c r="A74" s="12"/>
      <c r="B74" s="44">
        <v>713</v>
      </c>
      <c r="C74" s="20" t="s">
        <v>178</v>
      </c>
      <c r="D74" s="46">
        <v>1237706</v>
      </c>
      <c r="E74" s="46">
        <v>3430707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4668413</v>
      </c>
      <c r="O74" s="47">
        <f t="shared" si="18"/>
        <v>6.2204617498097914</v>
      </c>
      <c r="P74" s="9"/>
    </row>
    <row r="75" spans="1:16">
      <c r="A75" s="12"/>
      <c r="B75" s="44">
        <v>714</v>
      </c>
      <c r="C75" s="20" t="s">
        <v>134</v>
      </c>
      <c r="D75" s="46">
        <v>0</v>
      </c>
      <c r="E75" s="46">
        <v>210481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210481</v>
      </c>
      <c r="O75" s="47">
        <f t="shared" si="18"/>
        <v>0.28045697961206834</v>
      </c>
      <c r="P75" s="9"/>
    </row>
    <row r="76" spans="1:16">
      <c r="A76" s="12"/>
      <c r="B76" s="44">
        <v>715</v>
      </c>
      <c r="C76" s="20" t="s">
        <v>135</v>
      </c>
      <c r="D76" s="46">
        <v>0</v>
      </c>
      <c r="E76" s="46">
        <v>719366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719366</v>
      </c>
      <c r="O76" s="47">
        <f t="shared" si="18"/>
        <v>0.95852459649856825</v>
      </c>
      <c r="P76" s="9"/>
    </row>
    <row r="77" spans="1:16">
      <c r="A77" s="12"/>
      <c r="B77" s="44">
        <v>716</v>
      </c>
      <c r="C77" s="20" t="s">
        <v>136</v>
      </c>
      <c r="D77" s="46">
        <v>0</v>
      </c>
      <c r="E77" s="46">
        <v>1637587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1637587</v>
      </c>
      <c r="O77" s="47">
        <f t="shared" si="18"/>
        <v>2.1820150221254564</v>
      </c>
      <c r="P77" s="9"/>
    </row>
    <row r="78" spans="1:16">
      <c r="A78" s="12"/>
      <c r="B78" s="44">
        <v>719</v>
      </c>
      <c r="C78" s="20" t="s">
        <v>137</v>
      </c>
      <c r="D78" s="46">
        <v>0</v>
      </c>
      <c r="E78" s="46">
        <v>737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737</v>
      </c>
      <c r="O78" s="47">
        <f t="shared" si="18"/>
        <v>9.8202115142979342E-4</v>
      </c>
      <c r="P78" s="9"/>
    </row>
    <row r="79" spans="1:16">
      <c r="A79" s="12"/>
      <c r="B79" s="44">
        <v>724</v>
      </c>
      <c r="C79" s="20" t="s">
        <v>179</v>
      </c>
      <c r="D79" s="46">
        <v>340033</v>
      </c>
      <c r="E79" s="46">
        <v>1055933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1395966</v>
      </c>
      <c r="O79" s="47">
        <f t="shared" si="18"/>
        <v>1.860065317064916</v>
      </c>
      <c r="P79" s="9"/>
    </row>
    <row r="80" spans="1:16">
      <c r="A80" s="12"/>
      <c r="B80" s="44">
        <v>733</v>
      </c>
      <c r="C80" s="20" t="s">
        <v>94</v>
      </c>
      <c r="D80" s="46">
        <v>0</v>
      </c>
      <c r="E80" s="46">
        <v>2039647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2039647</v>
      </c>
      <c r="O80" s="47">
        <f t="shared" si="18"/>
        <v>2.7177428703532209</v>
      </c>
      <c r="P80" s="9"/>
    </row>
    <row r="81" spans="1:119">
      <c r="A81" s="12"/>
      <c r="B81" s="44">
        <v>744</v>
      </c>
      <c r="C81" s="20" t="s">
        <v>180</v>
      </c>
      <c r="D81" s="46">
        <v>0</v>
      </c>
      <c r="E81" s="46">
        <v>465861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465861</v>
      </c>
      <c r="O81" s="47">
        <f t="shared" si="18"/>
        <v>0.62073996692840572</v>
      </c>
      <c r="P81" s="9"/>
    </row>
    <row r="82" spans="1:119" ht="15.75" thickBot="1">
      <c r="A82" s="12"/>
      <c r="B82" s="44">
        <v>764</v>
      </c>
      <c r="C82" s="20" t="s">
        <v>181</v>
      </c>
      <c r="D82" s="46">
        <v>0</v>
      </c>
      <c r="E82" s="46">
        <v>2336577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2336577</v>
      </c>
      <c r="O82" s="47">
        <f t="shared" si="18"/>
        <v>3.1133894653247931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20">SUM(D5,D14,D23,D29,D33,D38,D43,D48,D52)</f>
        <v>544821481</v>
      </c>
      <c r="E83" s="15">
        <f t="shared" si="20"/>
        <v>233307771</v>
      </c>
      <c r="F83" s="15">
        <f t="shared" si="20"/>
        <v>111652336</v>
      </c>
      <c r="G83" s="15">
        <f t="shared" si="20"/>
        <v>94368310</v>
      </c>
      <c r="H83" s="15">
        <f t="shared" si="20"/>
        <v>0</v>
      </c>
      <c r="I83" s="15">
        <f t="shared" si="20"/>
        <v>581852417</v>
      </c>
      <c r="J83" s="15">
        <f t="shared" si="20"/>
        <v>154346521</v>
      </c>
      <c r="K83" s="15">
        <f t="shared" si="20"/>
        <v>0</v>
      </c>
      <c r="L83" s="15">
        <f t="shared" si="20"/>
        <v>0</v>
      </c>
      <c r="M83" s="15">
        <f t="shared" si="20"/>
        <v>0</v>
      </c>
      <c r="N83" s="15">
        <f>SUM(D83:M83)</f>
        <v>1720348836</v>
      </c>
      <c r="O83" s="37">
        <f t="shared" si="18"/>
        <v>2292.2916482898577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8" t="s">
        <v>204</v>
      </c>
      <c r="M85" s="48"/>
      <c r="N85" s="48"/>
      <c r="O85" s="41">
        <v>750493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105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120849833</v>
      </c>
      <c r="E5" s="26">
        <f t="shared" si="0"/>
        <v>20031392</v>
      </c>
      <c r="F5" s="26">
        <f t="shared" si="0"/>
        <v>21396035</v>
      </c>
      <c r="G5" s="26">
        <f t="shared" si="0"/>
        <v>6788526</v>
      </c>
      <c r="H5" s="26">
        <f t="shared" si="0"/>
        <v>0</v>
      </c>
      <c r="I5" s="26">
        <f t="shared" si="0"/>
        <v>2406135</v>
      </c>
      <c r="J5" s="26">
        <f t="shared" si="0"/>
        <v>116424620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287896541</v>
      </c>
      <c r="O5" s="32">
        <f t="shared" ref="O5:O36" si="1">(N5/O$82)</f>
        <v>391.61711791367179</v>
      </c>
      <c r="P5" s="6"/>
    </row>
    <row r="6" spans="1:133">
      <c r="A6" s="12"/>
      <c r="B6" s="44">
        <v>511</v>
      </c>
      <c r="C6" s="20" t="s">
        <v>20</v>
      </c>
      <c r="D6" s="46">
        <v>1409425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1409425</v>
      </c>
      <c r="O6" s="47">
        <f t="shared" si="1"/>
        <v>1.9171989857824547</v>
      </c>
      <c r="P6" s="9"/>
    </row>
    <row r="7" spans="1:133">
      <c r="A7" s="12"/>
      <c r="B7" s="44">
        <v>512</v>
      </c>
      <c r="C7" s="20" t="s">
        <v>21</v>
      </c>
      <c r="D7" s="46">
        <v>22966582</v>
      </c>
      <c r="E7" s="46">
        <v>6286279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29252861</v>
      </c>
      <c r="O7" s="47">
        <f t="shared" si="1"/>
        <v>39.791798386175302</v>
      </c>
      <c r="P7" s="9"/>
    </row>
    <row r="8" spans="1:133">
      <c r="A8" s="12"/>
      <c r="B8" s="44">
        <v>513</v>
      </c>
      <c r="C8" s="20" t="s">
        <v>22</v>
      </c>
      <c r="D8" s="46">
        <v>58418835</v>
      </c>
      <c r="E8" s="46">
        <v>5205920</v>
      </c>
      <c r="F8" s="46">
        <v>0</v>
      </c>
      <c r="G8" s="46">
        <v>114511</v>
      </c>
      <c r="H8" s="46">
        <v>0</v>
      </c>
      <c r="I8" s="46">
        <v>273919</v>
      </c>
      <c r="J8" s="46">
        <v>91470362</v>
      </c>
      <c r="K8" s="46">
        <v>0</v>
      </c>
      <c r="L8" s="46">
        <v>0</v>
      </c>
      <c r="M8" s="46">
        <v>0</v>
      </c>
      <c r="N8" s="46">
        <f t="shared" si="2"/>
        <v>155483547</v>
      </c>
      <c r="O8" s="47">
        <f t="shared" si="1"/>
        <v>211.4996531310702</v>
      </c>
      <c r="P8" s="9"/>
    </row>
    <row r="9" spans="1:133">
      <c r="A9" s="12"/>
      <c r="B9" s="44">
        <v>514</v>
      </c>
      <c r="C9" s="20" t="s">
        <v>23</v>
      </c>
      <c r="D9" s="46">
        <v>2980026</v>
      </c>
      <c r="E9" s="46">
        <v>20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2980046</v>
      </c>
      <c r="O9" s="47">
        <f t="shared" si="1"/>
        <v>4.0536681049258112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3849063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3849063</v>
      </c>
      <c r="O10" s="47">
        <f t="shared" si="1"/>
        <v>5.235766131445641</v>
      </c>
      <c r="P10" s="9"/>
    </row>
    <row r="11" spans="1:133">
      <c r="A11" s="12"/>
      <c r="B11" s="44">
        <v>516</v>
      </c>
      <c r="C11" s="20" t="s">
        <v>25</v>
      </c>
      <c r="D11" s="46">
        <v>1154842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8619256</v>
      </c>
      <c r="K11" s="46">
        <v>0</v>
      </c>
      <c r="L11" s="46">
        <v>0</v>
      </c>
      <c r="M11" s="46">
        <v>0</v>
      </c>
      <c r="N11" s="46">
        <f t="shared" si="2"/>
        <v>9774098</v>
      </c>
      <c r="O11" s="47">
        <f t="shared" si="1"/>
        <v>13.295415344937346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21382907</v>
      </c>
      <c r="G12" s="46">
        <v>9994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21392901</v>
      </c>
      <c r="O12" s="47">
        <f t="shared" si="1"/>
        <v>29.100128137463475</v>
      </c>
      <c r="P12" s="9"/>
    </row>
    <row r="13" spans="1:133">
      <c r="A13" s="12"/>
      <c r="B13" s="44">
        <v>519</v>
      </c>
      <c r="C13" s="20" t="s">
        <v>144</v>
      </c>
      <c r="D13" s="46">
        <v>33920123</v>
      </c>
      <c r="E13" s="46">
        <v>4690110</v>
      </c>
      <c r="F13" s="46">
        <v>13128</v>
      </c>
      <c r="G13" s="46">
        <v>6664021</v>
      </c>
      <c r="H13" s="46">
        <v>0</v>
      </c>
      <c r="I13" s="46">
        <v>2132216</v>
      </c>
      <c r="J13" s="46">
        <v>16335002</v>
      </c>
      <c r="K13" s="46">
        <v>0</v>
      </c>
      <c r="L13" s="46">
        <v>0</v>
      </c>
      <c r="M13" s="46">
        <v>0</v>
      </c>
      <c r="N13" s="46">
        <f t="shared" si="2"/>
        <v>63754600</v>
      </c>
      <c r="O13" s="47">
        <f t="shared" si="1"/>
        <v>86.723489691871563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237482967</v>
      </c>
      <c r="E14" s="31">
        <f t="shared" si="3"/>
        <v>32272125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2125558</v>
      </c>
      <c r="J14" s="31">
        <f t="shared" si="3"/>
        <v>35965889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307846539</v>
      </c>
      <c r="O14" s="43">
        <f t="shared" si="1"/>
        <v>418.754507935817</v>
      </c>
      <c r="P14" s="10"/>
    </row>
    <row r="15" spans="1:133">
      <c r="A15" s="12"/>
      <c r="B15" s="44">
        <v>521</v>
      </c>
      <c r="C15" s="20" t="s">
        <v>29</v>
      </c>
      <c r="D15" s="46">
        <v>121797817</v>
      </c>
      <c r="E15" s="46">
        <v>12623627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134421444</v>
      </c>
      <c r="O15" s="47">
        <f t="shared" si="1"/>
        <v>182.84949969257892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1015019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1015019</v>
      </c>
      <c r="O16" s="47">
        <f t="shared" si="1"/>
        <v>1.3807002127462769</v>
      </c>
      <c r="P16" s="9"/>
    </row>
    <row r="17" spans="1:16">
      <c r="A17" s="12"/>
      <c r="B17" s="44">
        <v>523</v>
      </c>
      <c r="C17" s="20" t="s">
        <v>145</v>
      </c>
      <c r="D17" s="46">
        <v>61974997</v>
      </c>
      <c r="E17" s="46">
        <v>2513397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64488394</v>
      </c>
      <c r="O17" s="47">
        <f t="shared" si="1"/>
        <v>87.721647885867881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11037808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11037808</v>
      </c>
      <c r="O18" s="47">
        <f t="shared" si="1"/>
        <v>15.01440254207316</v>
      </c>
      <c r="P18" s="9"/>
    </row>
    <row r="19" spans="1:16">
      <c r="A19" s="12"/>
      <c r="B19" s="44">
        <v>525</v>
      </c>
      <c r="C19" s="20" t="s">
        <v>33</v>
      </c>
      <c r="D19" s="46">
        <v>312572</v>
      </c>
      <c r="E19" s="46">
        <v>2158223</v>
      </c>
      <c r="F19" s="46">
        <v>0</v>
      </c>
      <c r="G19" s="46">
        <v>0</v>
      </c>
      <c r="H19" s="46">
        <v>0</v>
      </c>
      <c r="I19" s="46">
        <v>2125558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4596353</v>
      </c>
      <c r="O19" s="47">
        <f t="shared" si="1"/>
        <v>6.252282533585074</v>
      </c>
      <c r="P19" s="9"/>
    </row>
    <row r="20" spans="1:16">
      <c r="A20" s="12"/>
      <c r="B20" s="44">
        <v>526</v>
      </c>
      <c r="C20" s="20" t="s">
        <v>34</v>
      </c>
      <c r="D20" s="46">
        <v>45371741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45371741</v>
      </c>
      <c r="O20" s="47">
        <f t="shared" si="1"/>
        <v>61.717832327640146</v>
      </c>
      <c r="P20" s="9"/>
    </row>
    <row r="21" spans="1:16">
      <c r="A21" s="12"/>
      <c r="B21" s="44">
        <v>527</v>
      </c>
      <c r="C21" s="20" t="s">
        <v>35</v>
      </c>
      <c r="D21" s="46">
        <v>3985511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3985511</v>
      </c>
      <c r="O21" s="47">
        <f t="shared" si="1"/>
        <v>5.4213722951024828</v>
      </c>
      <c r="P21" s="9"/>
    </row>
    <row r="22" spans="1:16">
      <c r="A22" s="12"/>
      <c r="B22" s="44">
        <v>529</v>
      </c>
      <c r="C22" s="20" t="s">
        <v>36</v>
      </c>
      <c r="D22" s="46">
        <v>4040329</v>
      </c>
      <c r="E22" s="46">
        <v>2924051</v>
      </c>
      <c r="F22" s="46">
        <v>0</v>
      </c>
      <c r="G22" s="46">
        <v>0</v>
      </c>
      <c r="H22" s="46">
        <v>0</v>
      </c>
      <c r="I22" s="46">
        <v>0</v>
      </c>
      <c r="J22" s="46">
        <v>35965889</v>
      </c>
      <c r="K22" s="46">
        <v>0</v>
      </c>
      <c r="L22" s="46">
        <v>0</v>
      </c>
      <c r="M22" s="46">
        <v>0</v>
      </c>
      <c r="N22" s="46">
        <f t="shared" si="4"/>
        <v>42930269</v>
      </c>
      <c r="O22" s="47">
        <f t="shared" si="1"/>
        <v>58.396770446223073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5497037</v>
      </c>
      <c r="E23" s="31">
        <f t="shared" si="5"/>
        <v>8474469</v>
      </c>
      <c r="F23" s="31">
        <f t="shared" si="5"/>
        <v>0</v>
      </c>
      <c r="G23" s="31">
        <f t="shared" si="5"/>
        <v>9263185</v>
      </c>
      <c r="H23" s="31">
        <f t="shared" si="5"/>
        <v>0</v>
      </c>
      <c r="I23" s="31">
        <f t="shared" si="5"/>
        <v>222651748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245886439</v>
      </c>
      <c r="O23" s="43">
        <f t="shared" si="1"/>
        <v>334.47202332047425</v>
      </c>
      <c r="P23" s="10"/>
    </row>
    <row r="24" spans="1:16">
      <c r="A24" s="12"/>
      <c r="B24" s="44">
        <v>534</v>
      </c>
      <c r="C24" s="20" t="s">
        <v>146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96620420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96620420</v>
      </c>
      <c r="O24" s="47">
        <f t="shared" si="1"/>
        <v>131.42988894753165</v>
      </c>
      <c r="P24" s="9"/>
    </row>
    <row r="25" spans="1:16">
      <c r="A25" s="12"/>
      <c r="B25" s="44">
        <v>536</v>
      </c>
      <c r="C25" s="20" t="s">
        <v>147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126031328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126031328</v>
      </c>
      <c r="O25" s="47">
        <f t="shared" si="1"/>
        <v>171.43667397585247</v>
      </c>
      <c r="P25" s="9"/>
    </row>
    <row r="26" spans="1:16">
      <c r="A26" s="12"/>
      <c r="B26" s="44">
        <v>537</v>
      </c>
      <c r="C26" s="20" t="s">
        <v>148</v>
      </c>
      <c r="D26" s="46">
        <v>5497037</v>
      </c>
      <c r="E26" s="46">
        <v>7818812</v>
      </c>
      <c r="F26" s="46">
        <v>0</v>
      </c>
      <c r="G26" s="46">
        <v>9263185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22579034</v>
      </c>
      <c r="O26" s="47">
        <f t="shared" si="1"/>
        <v>30.71358964453416</v>
      </c>
      <c r="P26" s="9"/>
    </row>
    <row r="27" spans="1:16">
      <c r="A27" s="12"/>
      <c r="B27" s="44">
        <v>539</v>
      </c>
      <c r="C27" s="20" t="s">
        <v>42</v>
      </c>
      <c r="D27" s="46">
        <v>0</v>
      </c>
      <c r="E27" s="46">
        <v>655657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655657</v>
      </c>
      <c r="O27" s="47">
        <f t="shared" si="1"/>
        <v>0.89187075255594794</v>
      </c>
      <c r="P27" s="9"/>
    </row>
    <row r="28" spans="1:16" ht="15.75">
      <c r="A28" s="28" t="s">
        <v>43</v>
      </c>
      <c r="B28" s="29"/>
      <c r="C28" s="30"/>
      <c r="D28" s="31">
        <f t="shared" ref="D28:M28" si="6">SUM(D29:D31)</f>
        <v>0</v>
      </c>
      <c r="E28" s="31">
        <f t="shared" si="6"/>
        <v>34339173</v>
      </c>
      <c r="F28" s="31">
        <f t="shared" si="6"/>
        <v>0</v>
      </c>
      <c r="G28" s="31">
        <f t="shared" si="6"/>
        <v>57604305</v>
      </c>
      <c r="H28" s="31">
        <f t="shared" si="6"/>
        <v>0</v>
      </c>
      <c r="I28" s="31">
        <f t="shared" si="6"/>
        <v>180945550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8" si="7">SUM(D28:M28)</f>
        <v>272889028</v>
      </c>
      <c r="O28" s="43">
        <f t="shared" si="1"/>
        <v>371.20284350906212</v>
      </c>
      <c r="P28" s="10"/>
    </row>
    <row r="29" spans="1:16">
      <c r="A29" s="12"/>
      <c r="B29" s="44">
        <v>541</v>
      </c>
      <c r="C29" s="20" t="s">
        <v>150</v>
      </c>
      <c r="D29" s="46">
        <v>0</v>
      </c>
      <c r="E29" s="46">
        <v>34339173</v>
      </c>
      <c r="F29" s="46">
        <v>0</v>
      </c>
      <c r="G29" s="46">
        <v>57604305</v>
      </c>
      <c r="H29" s="46">
        <v>0</v>
      </c>
      <c r="I29" s="46">
        <v>18098128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110041606</v>
      </c>
      <c r="O29" s="47">
        <f t="shared" si="1"/>
        <v>149.68632982746331</v>
      </c>
      <c r="P29" s="9"/>
    </row>
    <row r="30" spans="1:16">
      <c r="A30" s="12"/>
      <c r="B30" s="44">
        <v>542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132731992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132731992</v>
      </c>
      <c r="O30" s="47">
        <f t="shared" si="1"/>
        <v>180.55138829188135</v>
      </c>
      <c r="P30" s="9"/>
    </row>
    <row r="31" spans="1:16">
      <c r="A31" s="12"/>
      <c r="B31" s="44">
        <v>544</v>
      </c>
      <c r="C31" s="20" t="s">
        <v>151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30115430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30115430</v>
      </c>
      <c r="O31" s="47">
        <f t="shared" si="1"/>
        <v>40.965125389717443</v>
      </c>
      <c r="P31" s="9"/>
    </row>
    <row r="32" spans="1:16" ht="15.75">
      <c r="A32" s="28" t="s">
        <v>47</v>
      </c>
      <c r="B32" s="29"/>
      <c r="C32" s="30"/>
      <c r="D32" s="31">
        <f t="shared" ref="D32:M32" si="8">SUM(D33:D36)</f>
        <v>4563672</v>
      </c>
      <c r="E32" s="31">
        <f t="shared" si="8"/>
        <v>28638950</v>
      </c>
      <c r="F32" s="31">
        <f t="shared" si="8"/>
        <v>0</v>
      </c>
      <c r="G32" s="31">
        <f t="shared" si="8"/>
        <v>201971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33404593</v>
      </c>
      <c r="O32" s="43">
        <f t="shared" si="1"/>
        <v>45.439276172961094</v>
      </c>
      <c r="P32" s="10"/>
    </row>
    <row r="33" spans="1:16">
      <c r="A33" s="13"/>
      <c r="B33" s="45">
        <v>552</v>
      </c>
      <c r="C33" s="21" t="s">
        <v>48</v>
      </c>
      <c r="D33" s="46">
        <v>1163653</v>
      </c>
      <c r="E33" s="46">
        <v>22830571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23994224</v>
      </c>
      <c r="O33" s="47">
        <f t="shared" si="1"/>
        <v>32.63863058867058</v>
      </c>
      <c r="P33" s="9"/>
    </row>
    <row r="34" spans="1:16">
      <c r="A34" s="13"/>
      <c r="B34" s="45">
        <v>553</v>
      </c>
      <c r="C34" s="21" t="s">
        <v>152</v>
      </c>
      <c r="D34" s="46">
        <v>227856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227856</v>
      </c>
      <c r="O34" s="47">
        <f t="shared" si="1"/>
        <v>0.30994575241992089</v>
      </c>
      <c r="P34" s="9"/>
    </row>
    <row r="35" spans="1:16">
      <c r="A35" s="13"/>
      <c r="B35" s="45">
        <v>554</v>
      </c>
      <c r="C35" s="21" t="s">
        <v>50</v>
      </c>
      <c r="D35" s="46">
        <v>2837477</v>
      </c>
      <c r="E35" s="46">
        <v>5808379</v>
      </c>
      <c r="F35" s="46">
        <v>0</v>
      </c>
      <c r="G35" s="46">
        <v>201971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8847827</v>
      </c>
      <c r="O35" s="47">
        <f t="shared" si="1"/>
        <v>12.035436401921791</v>
      </c>
      <c r="P35" s="9"/>
    </row>
    <row r="36" spans="1:16">
      <c r="A36" s="13"/>
      <c r="B36" s="45">
        <v>559</v>
      </c>
      <c r="C36" s="21" t="s">
        <v>51</v>
      </c>
      <c r="D36" s="46">
        <v>334686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334686</v>
      </c>
      <c r="O36" s="47">
        <f t="shared" si="1"/>
        <v>0.45526342994879943</v>
      </c>
      <c r="P36" s="9"/>
    </row>
    <row r="37" spans="1:16" ht="15.75">
      <c r="A37" s="28" t="s">
        <v>52</v>
      </c>
      <c r="B37" s="29"/>
      <c r="C37" s="30"/>
      <c r="D37" s="31">
        <f t="shared" ref="D37:M37" si="9">SUM(D38:D41)</f>
        <v>15307668</v>
      </c>
      <c r="E37" s="31">
        <f t="shared" si="9"/>
        <v>6922175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22229843</v>
      </c>
      <c r="O37" s="43">
        <f t="shared" ref="O37:O68" si="10">(N37/O$82)</f>
        <v>30.238595493696508</v>
      </c>
      <c r="P37" s="10"/>
    </row>
    <row r="38" spans="1:16">
      <c r="A38" s="12"/>
      <c r="B38" s="44">
        <v>561</v>
      </c>
      <c r="C38" s="20" t="s">
        <v>153</v>
      </c>
      <c r="D38" s="46">
        <v>4728392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4728392</v>
      </c>
      <c r="O38" s="47">
        <f t="shared" si="10"/>
        <v>6.4318912654322666</v>
      </c>
      <c r="P38" s="9"/>
    </row>
    <row r="39" spans="1:16">
      <c r="A39" s="12"/>
      <c r="B39" s="44">
        <v>562</v>
      </c>
      <c r="C39" s="20" t="s">
        <v>154</v>
      </c>
      <c r="D39" s="46">
        <v>2285329</v>
      </c>
      <c r="E39" s="46">
        <v>5503578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1">SUM(D39:M39)</f>
        <v>7788907</v>
      </c>
      <c r="O39" s="47">
        <f t="shared" si="10"/>
        <v>10.595018962168162</v>
      </c>
      <c r="P39" s="9"/>
    </row>
    <row r="40" spans="1:16">
      <c r="A40" s="12"/>
      <c r="B40" s="44">
        <v>564</v>
      </c>
      <c r="C40" s="20" t="s">
        <v>155</v>
      </c>
      <c r="D40" s="46">
        <v>2181031</v>
      </c>
      <c r="E40" s="46">
        <v>1418597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3599628</v>
      </c>
      <c r="O40" s="47">
        <f t="shared" si="10"/>
        <v>4.8964671059432927</v>
      </c>
      <c r="P40" s="9"/>
    </row>
    <row r="41" spans="1:16">
      <c r="A41" s="12"/>
      <c r="B41" s="44">
        <v>569</v>
      </c>
      <c r="C41" s="20" t="s">
        <v>56</v>
      </c>
      <c r="D41" s="46">
        <v>6112916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6112916</v>
      </c>
      <c r="O41" s="47">
        <f t="shared" si="10"/>
        <v>8.315218160152785</v>
      </c>
      <c r="P41" s="9"/>
    </row>
    <row r="42" spans="1:16" ht="15.75">
      <c r="A42" s="28" t="s">
        <v>57</v>
      </c>
      <c r="B42" s="29"/>
      <c r="C42" s="30"/>
      <c r="D42" s="31">
        <f t="shared" ref="D42:M42" si="12">SUM(D43:D45)</f>
        <v>17090676</v>
      </c>
      <c r="E42" s="31">
        <f t="shared" si="12"/>
        <v>44603986</v>
      </c>
      <c r="F42" s="31">
        <f t="shared" si="12"/>
        <v>0</v>
      </c>
      <c r="G42" s="31">
        <f t="shared" si="12"/>
        <v>28973801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90668463</v>
      </c>
      <c r="O42" s="43">
        <f t="shared" si="10"/>
        <v>123.3336185366756</v>
      </c>
      <c r="P42" s="9"/>
    </row>
    <row r="43" spans="1:16">
      <c r="A43" s="12"/>
      <c r="B43" s="44">
        <v>571</v>
      </c>
      <c r="C43" s="20" t="s">
        <v>58</v>
      </c>
      <c r="D43" s="46">
        <v>0</v>
      </c>
      <c r="E43" s="46">
        <v>31032712</v>
      </c>
      <c r="F43" s="46">
        <v>0</v>
      </c>
      <c r="G43" s="46">
        <v>15058462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46091174</v>
      </c>
      <c r="O43" s="47">
        <f t="shared" si="10"/>
        <v>62.696455679672667</v>
      </c>
      <c r="P43" s="9"/>
    </row>
    <row r="44" spans="1:16">
      <c r="A44" s="12"/>
      <c r="B44" s="44">
        <v>572</v>
      </c>
      <c r="C44" s="20" t="s">
        <v>156</v>
      </c>
      <c r="D44" s="46">
        <v>17090676</v>
      </c>
      <c r="E44" s="46">
        <v>13546274</v>
      </c>
      <c r="F44" s="46">
        <v>0</v>
      </c>
      <c r="G44" s="46">
        <v>13915339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44552289</v>
      </c>
      <c r="O44" s="47">
        <f t="shared" si="10"/>
        <v>60.603156099180026</v>
      </c>
      <c r="P44" s="9"/>
    </row>
    <row r="45" spans="1:16">
      <c r="A45" s="12"/>
      <c r="B45" s="44">
        <v>574</v>
      </c>
      <c r="C45" s="20" t="s">
        <v>200</v>
      </c>
      <c r="D45" s="46">
        <v>0</v>
      </c>
      <c r="E45" s="46">
        <v>25000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25000</v>
      </c>
      <c r="O45" s="47">
        <f t="shared" si="10"/>
        <v>3.4006757822914568E-2</v>
      </c>
      <c r="P45" s="9"/>
    </row>
    <row r="46" spans="1:16" ht="15.75">
      <c r="A46" s="28" t="s">
        <v>157</v>
      </c>
      <c r="B46" s="29"/>
      <c r="C46" s="30"/>
      <c r="D46" s="31">
        <f t="shared" ref="D46:M46" si="13">SUM(D47:D49)</f>
        <v>80950431</v>
      </c>
      <c r="E46" s="31">
        <f t="shared" si="13"/>
        <v>39918016</v>
      </c>
      <c r="F46" s="31">
        <f t="shared" si="13"/>
        <v>4299136</v>
      </c>
      <c r="G46" s="31">
        <f t="shared" si="13"/>
        <v>6016681</v>
      </c>
      <c r="H46" s="31">
        <f t="shared" si="13"/>
        <v>0</v>
      </c>
      <c r="I46" s="31">
        <f t="shared" si="13"/>
        <v>46150426</v>
      </c>
      <c r="J46" s="31">
        <f t="shared" si="13"/>
        <v>3542587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180877277</v>
      </c>
      <c r="O46" s="43">
        <f t="shared" si="10"/>
        <v>246.04199018428943</v>
      </c>
      <c r="P46" s="9"/>
    </row>
    <row r="47" spans="1:16">
      <c r="A47" s="12"/>
      <c r="B47" s="44">
        <v>581</v>
      </c>
      <c r="C47" s="20" t="s">
        <v>158</v>
      </c>
      <c r="D47" s="46">
        <v>80950431</v>
      </c>
      <c r="E47" s="46">
        <v>34678370</v>
      </c>
      <c r="F47" s="46">
        <v>4299136</v>
      </c>
      <c r="G47" s="46">
        <v>6016681</v>
      </c>
      <c r="H47" s="46">
        <v>0</v>
      </c>
      <c r="I47" s="46">
        <v>16816040</v>
      </c>
      <c r="J47" s="46">
        <v>3537356</v>
      </c>
      <c r="K47" s="46">
        <v>0</v>
      </c>
      <c r="L47" s="46">
        <v>0</v>
      </c>
      <c r="M47" s="46">
        <v>0</v>
      </c>
      <c r="N47" s="46">
        <f>SUM(D47:M47)</f>
        <v>146298014</v>
      </c>
      <c r="O47" s="47">
        <f t="shared" si="10"/>
        <v>199.0048452828546</v>
      </c>
      <c r="P47" s="9"/>
    </row>
    <row r="48" spans="1:16">
      <c r="A48" s="12"/>
      <c r="B48" s="44">
        <v>587</v>
      </c>
      <c r="C48" s="20" t="s">
        <v>159</v>
      </c>
      <c r="D48" s="46">
        <v>0</v>
      </c>
      <c r="E48" s="46">
        <v>5239646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4">SUM(D48:M48)</f>
        <v>5239646</v>
      </c>
      <c r="O48" s="47">
        <f t="shared" si="10"/>
        <v>7.1273349039921214</v>
      </c>
      <c r="P48" s="9"/>
    </row>
    <row r="49" spans="1:16">
      <c r="A49" s="12"/>
      <c r="B49" s="44">
        <v>591</v>
      </c>
      <c r="C49" s="20" t="s">
        <v>160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29334386</v>
      </c>
      <c r="J49" s="46">
        <v>5231</v>
      </c>
      <c r="K49" s="46">
        <v>0</v>
      </c>
      <c r="L49" s="46">
        <v>0</v>
      </c>
      <c r="M49" s="46">
        <v>0</v>
      </c>
      <c r="N49" s="46">
        <f t="shared" si="14"/>
        <v>29339617</v>
      </c>
      <c r="O49" s="47">
        <f t="shared" si="10"/>
        <v>39.909809997442693</v>
      </c>
      <c r="P49" s="9"/>
    </row>
    <row r="50" spans="1:16" ht="15.75">
      <c r="A50" s="28" t="s">
        <v>64</v>
      </c>
      <c r="B50" s="29"/>
      <c r="C50" s="30"/>
      <c r="D50" s="31">
        <f t="shared" ref="D50:M50" si="15">SUM(D51:D79)</f>
        <v>15522114</v>
      </c>
      <c r="E50" s="31">
        <f t="shared" si="15"/>
        <v>26912922</v>
      </c>
      <c r="F50" s="31">
        <f t="shared" si="15"/>
        <v>1350500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43785536</v>
      </c>
      <c r="O50" s="43">
        <f t="shared" si="10"/>
        <v>59.560164755940299</v>
      </c>
      <c r="P50" s="9"/>
    </row>
    <row r="51" spans="1:16">
      <c r="A51" s="12"/>
      <c r="B51" s="44">
        <v>601</v>
      </c>
      <c r="C51" s="20" t="s">
        <v>161</v>
      </c>
      <c r="D51" s="46">
        <v>0</v>
      </c>
      <c r="E51" s="46">
        <v>1863931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1863931</v>
      </c>
      <c r="O51" s="47">
        <f t="shared" si="10"/>
        <v>2.5354500046249191</v>
      </c>
      <c r="P51" s="9"/>
    </row>
    <row r="52" spans="1:16">
      <c r="A52" s="12"/>
      <c r="B52" s="44">
        <v>602</v>
      </c>
      <c r="C52" s="20" t="s">
        <v>162</v>
      </c>
      <c r="D52" s="46">
        <v>735907</v>
      </c>
      <c r="E52" s="46">
        <v>238268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974175</v>
      </c>
      <c r="O52" s="47">
        <f t="shared" si="10"/>
        <v>1.3251413320855121</v>
      </c>
      <c r="P52" s="9"/>
    </row>
    <row r="53" spans="1:16">
      <c r="A53" s="12"/>
      <c r="B53" s="44">
        <v>603</v>
      </c>
      <c r="C53" s="20" t="s">
        <v>163</v>
      </c>
      <c r="D53" s="46">
        <v>833504</v>
      </c>
      <c r="E53" s="46">
        <v>188293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1021797</v>
      </c>
      <c r="O53" s="47">
        <f t="shared" si="10"/>
        <v>1.3899201249272255</v>
      </c>
      <c r="P53" s="9"/>
    </row>
    <row r="54" spans="1:16">
      <c r="A54" s="12"/>
      <c r="B54" s="44">
        <v>605</v>
      </c>
      <c r="C54" s="20" t="s">
        <v>164</v>
      </c>
      <c r="D54" s="46">
        <v>19962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19962</v>
      </c>
      <c r="O54" s="47">
        <f t="shared" si="10"/>
        <v>2.7153715986440827E-2</v>
      </c>
      <c r="P54" s="9"/>
    </row>
    <row r="55" spans="1:16">
      <c r="A55" s="12"/>
      <c r="B55" s="44">
        <v>608</v>
      </c>
      <c r="C55" s="20" t="s">
        <v>165</v>
      </c>
      <c r="D55" s="46">
        <v>0</v>
      </c>
      <c r="E55" s="46">
        <v>289109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289109</v>
      </c>
      <c r="O55" s="47">
        <f t="shared" si="10"/>
        <v>0.39326638989700036</v>
      </c>
      <c r="P55" s="9"/>
    </row>
    <row r="56" spans="1:16">
      <c r="A56" s="12"/>
      <c r="B56" s="44">
        <v>614</v>
      </c>
      <c r="C56" s="20" t="s">
        <v>166</v>
      </c>
      <c r="D56" s="46">
        <v>0</v>
      </c>
      <c r="E56" s="46">
        <v>1222375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8" si="16">SUM(D56:M56)</f>
        <v>1222375</v>
      </c>
      <c r="O56" s="47">
        <f t="shared" si="10"/>
        <v>1.662760423751408</v>
      </c>
      <c r="P56" s="9"/>
    </row>
    <row r="57" spans="1:16">
      <c r="A57" s="12"/>
      <c r="B57" s="44">
        <v>623</v>
      </c>
      <c r="C57" s="20" t="s">
        <v>73</v>
      </c>
      <c r="D57" s="46">
        <v>0</v>
      </c>
      <c r="E57" s="46">
        <v>2189544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2189544</v>
      </c>
      <c r="O57" s="47">
        <f t="shared" si="10"/>
        <v>2.9783717020246265</v>
      </c>
      <c r="P57" s="9"/>
    </row>
    <row r="58" spans="1:16">
      <c r="A58" s="12"/>
      <c r="B58" s="44">
        <v>634</v>
      </c>
      <c r="C58" s="20" t="s">
        <v>169</v>
      </c>
      <c r="D58" s="46">
        <v>0</v>
      </c>
      <c r="E58" s="46">
        <v>2186916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2186916</v>
      </c>
      <c r="O58" s="47">
        <f t="shared" si="10"/>
        <v>2.9747969116422817</v>
      </c>
      <c r="P58" s="9"/>
    </row>
    <row r="59" spans="1:16">
      <c r="A59" s="12"/>
      <c r="B59" s="44">
        <v>654</v>
      </c>
      <c r="C59" s="20" t="s">
        <v>170</v>
      </c>
      <c r="D59" s="46">
        <v>0</v>
      </c>
      <c r="E59" s="46">
        <v>271321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271321</v>
      </c>
      <c r="O59" s="47">
        <f t="shared" si="10"/>
        <v>0.36906990157084013</v>
      </c>
      <c r="P59" s="9"/>
    </row>
    <row r="60" spans="1:16">
      <c r="A60" s="12"/>
      <c r="B60" s="44">
        <v>662</v>
      </c>
      <c r="C60" s="20" t="s">
        <v>190</v>
      </c>
      <c r="D60" s="46">
        <v>0</v>
      </c>
      <c r="E60" s="46">
        <v>133828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133828</v>
      </c>
      <c r="O60" s="47">
        <f t="shared" si="10"/>
        <v>0.18204225543700045</v>
      </c>
      <c r="P60" s="9"/>
    </row>
    <row r="61" spans="1:16">
      <c r="A61" s="12"/>
      <c r="B61" s="44">
        <v>663</v>
      </c>
      <c r="C61" s="20" t="s">
        <v>127</v>
      </c>
      <c r="D61" s="46">
        <v>0</v>
      </c>
      <c r="E61" s="46">
        <v>1081068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1081068</v>
      </c>
      <c r="O61" s="47">
        <f t="shared" si="10"/>
        <v>1.4705447066441044</v>
      </c>
      <c r="P61" s="9"/>
    </row>
    <row r="62" spans="1:16">
      <c r="A62" s="12"/>
      <c r="B62" s="44">
        <v>664</v>
      </c>
      <c r="C62" s="20" t="s">
        <v>128</v>
      </c>
      <c r="D62" s="46">
        <v>0</v>
      </c>
      <c r="E62" s="46">
        <v>407542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407542</v>
      </c>
      <c r="O62" s="47">
        <f t="shared" si="10"/>
        <v>0.55436728386665002</v>
      </c>
      <c r="P62" s="9"/>
    </row>
    <row r="63" spans="1:16">
      <c r="A63" s="12"/>
      <c r="B63" s="44">
        <v>674</v>
      </c>
      <c r="C63" s="20" t="s">
        <v>171</v>
      </c>
      <c r="D63" s="46">
        <v>0</v>
      </c>
      <c r="E63" s="46">
        <v>538687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538687</v>
      </c>
      <c r="O63" s="47">
        <f t="shared" si="10"/>
        <v>0.73275993405409523</v>
      </c>
      <c r="P63" s="9"/>
    </row>
    <row r="64" spans="1:16">
      <c r="A64" s="12"/>
      <c r="B64" s="44">
        <v>682</v>
      </c>
      <c r="C64" s="20" t="s">
        <v>175</v>
      </c>
      <c r="D64" s="46">
        <v>0</v>
      </c>
      <c r="E64" s="46">
        <v>1737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1737</v>
      </c>
      <c r="O64" s="47">
        <f t="shared" si="10"/>
        <v>2.3627895335361043E-3</v>
      </c>
      <c r="P64" s="9"/>
    </row>
    <row r="65" spans="1:119">
      <c r="A65" s="12"/>
      <c r="B65" s="44">
        <v>683</v>
      </c>
      <c r="C65" s="20" t="s">
        <v>191</v>
      </c>
      <c r="D65" s="46">
        <v>0</v>
      </c>
      <c r="E65" s="46">
        <v>143259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143259</v>
      </c>
      <c r="O65" s="47">
        <f t="shared" si="10"/>
        <v>0.19487096475811674</v>
      </c>
      <c r="P65" s="9"/>
    </row>
    <row r="66" spans="1:119">
      <c r="A66" s="12"/>
      <c r="B66" s="44">
        <v>685</v>
      </c>
      <c r="C66" s="20" t="s">
        <v>82</v>
      </c>
      <c r="D66" s="46">
        <v>46915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46915</v>
      </c>
      <c r="O66" s="47">
        <f t="shared" si="10"/>
        <v>6.3817081730481479E-2</v>
      </c>
      <c r="P66" s="9"/>
    </row>
    <row r="67" spans="1:119">
      <c r="A67" s="12"/>
      <c r="B67" s="44">
        <v>689</v>
      </c>
      <c r="C67" s="20" t="s">
        <v>130</v>
      </c>
      <c r="D67" s="46">
        <v>0</v>
      </c>
      <c r="E67" s="46">
        <v>1915460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1915460</v>
      </c>
      <c r="O67" s="47">
        <f t="shared" si="10"/>
        <v>2.6055433735791977</v>
      </c>
      <c r="P67" s="9"/>
    </row>
    <row r="68" spans="1:119">
      <c r="A68" s="12"/>
      <c r="B68" s="44">
        <v>694</v>
      </c>
      <c r="C68" s="20" t="s">
        <v>176</v>
      </c>
      <c r="D68" s="46">
        <v>0</v>
      </c>
      <c r="E68" s="46">
        <v>311264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311264</v>
      </c>
      <c r="O68" s="47">
        <f t="shared" si="10"/>
        <v>0.4234031786796672</v>
      </c>
      <c r="P68" s="9"/>
    </row>
    <row r="69" spans="1:119">
      <c r="A69" s="12"/>
      <c r="B69" s="44">
        <v>704</v>
      </c>
      <c r="C69" s="20" t="s">
        <v>85</v>
      </c>
      <c r="D69" s="46">
        <v>0</v>
      </c>
      <c r="E69" s="46">
        <v>229496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9" si="17">SUM(D69:M69)</f>
        <v>229496</v>
      </c>
      <c r="O69" s="47">
        <f t="shared" ref="O69:O80" si="18">(N69/O$82)</f>
        <v>0.31217659573310408</v>
      </c>
      <c r="P69" s="9"/>
    </row>
    <row r="70" spans="1:119">
      <c r="A70" s="12"/>
      <c r="B70" s="44">
        <v>711</v>
      </c>
      <c r="C70" s="20" t="s">
        <v>131</v>
      </c>
      <c r="D70" s="46">
        <v>8935353</v>
      </c>
      <c r="E70" s="46">
        <v>1314011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10249364</v>
      </c>
      <c r="O70" s="47">
        <f t="shared" si="18"/>
        <v>13.941905575475959</v>
      </c>
      <c r="P70" s="9"/>
    </row>
    <row r="71" spans="1:119">
      <c r="A71" s="12"/>
      <c r="B71" s="44">
        <v>712</v>
      </c>
      <c r="C71" s="20" t="s">
        <v>132</v>
      </c>
      <c r="D71" s="46">
        <v>3398488</v>
      </c>
      <c r="E71" s="46">
        <v>395983</v>
      </c>
      <c r="F71" s="46">
        <v>1350500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5144971</v>
      </c>
      <c r="O71" s="47">
        <f t="shared" si="18"/>
        <v>6.998551312116744</v>
      </c>
      <c r="P71" s="9"/>
    </row>
    <row r="72" spans="1:119">
      <c r="A72" s="12"/>
      <c r="B72" s="44">
        <v>713</v>
      </c>
      <c r="C72" s="20" t="s">
        <v>178</v>
      </c>
      <c r="D72" s="46">
        <v>1211952</v>
      </c>
      <c r="E72" s="46">
        <v>3503176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4715128</v>
      </c>
      <c r="O72" s="47">
        <f t="shared" si="18"/>
        <v>6.4138486400017412</v>
      </c>
      <c r="P72" s="9"/>
    </row>
    <row r="73" spans="1:119">
      <c r="A73" s="12"/>
      <c r="B73" s="44">
        <v>714</v>
      </c>
      <c r="C73" s="20" t="s">
        <v>134</v>
      </c>
      <c r="D73" s="46">
        <v>0</v>
      </c>
      <c r="E73" s="46">
        <v>193063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193063</v>
      </c>
      <c r="O73" s="47">
        <f t="shared" si="18"/>
        <v>0.26261786742261423</v>
      </c>
      <c r="P73" s="9"/>
    </row>
    <row r="74" spans="1:119">
      <c r="A74" s="12"/>
      <c r="B74" s="44">
        <v>715</v>
      </c>
      <c r="C74" s="20" t="s">
        <v>135</v>
      </c>
      <c r="D74" s="46">
        <v>0</v>
      </c>
      <c r="E74" s="46">
        <v>691414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691414</v>
      </c>
      <c r="O74" s="47">
        <f t="shared" si="18"/>
        <v>0.94050993813490613</v>
      </c>
      <c r="P74" s="9"/>
    </row>
    <row r="75" spans="1:119">
      <c r="A75" s="12"/>
      <c r="B75" s="44">
        <v>716</v>
      </c>
      <c r="C75" s="20" t="s">
        <v>136</v>
      </c>
      <c r="D75" s="46">
        <v>0</v>
      </c>
      <c r="E75" s="46">
        <v>1857972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1857972</v>
      </c>
      <c r="O75" s="47">
        <f t="shared" si="18"/>
        <v>2.5273441538302492</v>
      </c>
      <c r="P75" s="9"/>
    </row>
    <row r="76" spans="1:119">
      <c r="A76" s="12"/>
      <c r="B76" s="44">
        <v>724</v>
      </c>
      <c r="C76" s="20" t="s">
        <v>179</v>
      </c>
      <c r="D76" s="46">
        <v>340033</v>
      </c>
      <c r="E76" s="46">
        <v>878298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1218331</v>
      </c>
      <c r="O76" s="47">
        <f t="shared" si="18"/>
        <v>1.6572594906059732</v>
      </c>
      <c r="P76" s="9"/>
    </row>
    <row r="77" spans="1:119">
      <c r="A77" s="12"/>
      <c r="B77" s="44">
        <v>733</v>
      </c>
      <c r="C77" s="20" t="s">
        <v>94</v>
      </c>
      <c r="D77" s="46">
        <v>0</v>
      </c>
      <c r="E77" s="46">
        <v>2060377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2060377</v>
      </c>
      <c r="O77" s="47">
        <f t="shared" si="18"/>
        <v>2.8026696665161301</v>
      </c>
      <c r="P77" s="9"/>
    </row>
    <row r="78" spans="1:119">
      <c r="A78" s="12"/>
      <c r="B78" s="44">
        <v>744</v>
      </c>
      <c r="C78" s="20" t="s">
        <v>180</v>
      </c>
      <c r="D78" s="46">
        <v>0</v>
      </c>
      <c r="E78" s="46">
        <v>647622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647622</v>
      </c>
      <c r="O78" s="47">
        <f t="shared" si="18"/>
        <v>0.88094098059166315</v>
      </c>
      <c r="P78" s="9"/>
    </row>
    <row r="79" spans="1:119" ht="15.75" thickBot="1">
      <c r="A79" s="12"/>
      <c r="B79" s="44">
        <v>764</v>
      </c>
      <c r="C79" s="20" t="s">
        <v>181</v>
      </c>
      <c r="D79" s="46">
        <v>0</v>
      </c>
      <c r="E79" s="46">
        <v>2158908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2158908</v>
      </c>
      <c r="O79" s="47">
        <f t="shared" si="18"/>
        <v>2.9366984607181137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19">SUM(D5,D14,D23,D28,D32,D37,D42,D46,D50)</f>
        <v>497264398</v>
      </c>
      <c r="E80" s="15">
        <f t="shared" si="19"/>
        <v>242113208</v>
      </c>
      <c r="F80" s="15">
        <f t="shared" si="19"/>
        <v>27045671</v>
      </c>
      <c r="G80" s="15">
        <f t="shared" si="19"/>
        <v>108848469</v>
      </c>
      <c r="H80" s="15">
        <f t="shared" si="19"/>
        <v>0</v>
      </c>
      <c r="I80" s="15">
        <f t="shared" si="19"/>
        <v>454279417</v>
      </c>
      <c r="J80" s="15">
        <f t="shared" si="19"/>
        <v>155933096</v>
      </c>
      <c r="K80" s="15">
        <f t="shared" si="19"/>
        <v>0</v>
      </c>
      <c r="L80" s="15">
        <f t="shared" si="19"/>
        <v>0</v>
      </c>
      <c r="M80" s="15">
        <f t="shared" si="19"/>
        <v>0</v>
      </c>
      <c r="N80" s="15">
        <f>SUM(D80:M80)</f>
        <v>1485484259</v>
      </c>
      <c r="O80" s="37">
        <f t="shared" si="18"/>
        <v>2020.660137822588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8" t="s">
        <v>201</v>
      </c>
      <c r="M82" s="48"/>
      <c r="N82" s="48"/>
      <c r="O82" s="41">
        <v>735148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105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107587024</v>
      </c>
      <c r="E5" s="26">
        <f t="shared" si="0"/>
        <v>22997091</v>
      </c>
      <c r="F5" s="26">
        <f t="shared" si="0"/>
        <v>14352713</v>
      </c>
      <c r="G5" s="26">
        <f t="shared" si="0"/>
        <v>43821096</v>
      </c>
      <c r="H5" s="26">
        <f t="shared" si="0"/>
        <v>0</v>
      </c>
      <c r="I5" s="26">
        <f t="shared" si="0"/>
        <v>2674245</v>
      </c>
      <c r="J5" s="26">
        <f t="shared" si="0"/>
        <v>112541571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303973740</v>
      </c>
      <c r="O5" s="32">
        <f t="shared" ref="O5:O36" si="1">(N5/O$82)</f>
        <v>425.79137501873504</v>
      </c>
      <c r="P5" s="6"/>
    </row>
    <row r="6" spans="1:133">
      <c r="A6" s="12"/>
      <c r="B6" s="44">
        <v>511</v>
      </c>
      <c r="C6" s="20" t="s">
        <v>20</v>
      </c>
      <c r="D6" s="46">
        <v>1404207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1404207</v>
      </c>
      <c r="O6" s="47">
        <f t="shared" si="1"/>
        <v>1.9669436884282598</v>
      </c>
      <c r="P6" s="9"/>
    </row>
    <row r="7" spans="1:133">
      <c r="A7" s="12"/>
      <c r="B7" s="44">
        <v>512</v>
      </c>
      <c r="C7" s="20" t="s">
        <v>21</v>
      </c>
      <c r="D7" s="46">
        <v>20405515</v>
      </c>
      <c r="E7" s="46">
        <v>3553001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23958516</v>
      </c>
      <c r="O7" s="47">
        <f t="shared" si="1"/>
        <v>33.559903796454137</v>
      </c>
      <c r="P7" s="9"/>
    </row>
    <row r="8" spans="1:133">
      <c r="A8" s="12"/>
      <c r="B8" s="44">
        <v>513</v>
      </c>
      <c r="C8" s="20" t="s">
        <v>22</v>
      </c>
      <c r="D8" s="46">
        <v>54368224</v>
      </c>
      <c r="E8" s="46">
        <v>11901542</v>
      </c>
      <c r="F8" s="46">
        <v>0</v>
      </c>
      <c r="G8" s="46">
        <v>14080</v>
      </c>
      <c r="H8" s="46">
        <v>0</v>
      </c>
      <c r="I8" s="46">
        <v>265722</v>
      </c>
      <c r="J8" s="46">
        <v>90356199</v>
      </c>
      <c r="K8" s="46">
        <v>0</v>
      </c>
      <c r="L8" s="46">
        <v>0</v>
      </c>
      <c r="M8" s="46">
        <v>0</v>
      </c>
      <c r="N8" s="46">
        <f t="shared" si="2"/>
        <v>156905767</v>
      </c>
      <c r="O8" s="47">
        <f t="shared" si="1"/>
        <v>219.78583505042002</v>
      </c>
      <c r="P8" s="9"/>
    </row>
    <row r="9" spans="1:133">
      <c r="A9" s="12"/>
      <c r="B9" s="44">
        <v>514</v>
      </c>
      <c r="C9" s="20" t="s">
        <v>23</v>
      </c>
      <c r="D9" s="46">
        <v>3039998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3039998</v>
      </c>
      <c r="O9" s="47">
        <f t="shared" si="1"/>
        <v>4.2582787857734177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3838223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3838223</v>
      </c>
      <c r="O10" s="47">
        <f t="shared" si="1"/>
        <v>5.3763928713004425</v>
      </c>
      <c r="P10" s="9"/>
    </row>
    <row r="11" spans="1:133">
      <c r="A11" s="12"/>
      <c r="B11" s="44">
        <v>516</v>
      </c>
      <c r="C11" s="20" t="s">
        <v>25</v>
      </c>
      <c r="D11" s="46">
        <v>896287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9606876</v>
      </c>
      <c r="K11" s="46">
        <v>0</v>
      </c>
      <c r="L11" s="46">
        <v>0</v>
      </c>
      <c r="M11" s="46">
        <v>0</v>
      </c>
      <c r="N11" s="46">
        <f t="shared" si="2"/>
        <v>10503163</v>
      </c>
      <c r="O11" s="47">
        <f t="shared" si="1"/>
        <v>14.712311056263946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4272</v>
      </c>
      <c r="F12" s="46">
        <v>14352713</v>
      </c>
      <c r="G12" s="46">
        <v>4456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14361441</v>
      </c>
      <c r="O12" s="47">
        <f t="shared" si="1"/>
        <v>20.116795979285701</v>
      </c>
      <c r="P12" s="9"/>
    </row>
    <row r="13" spans="1:133">
      <c r="A13" s="12"/>
      <c r="B13" s="44">
        <v>519</v>
      </c>
      <c r="C13" s="20" t="s">
        <v>144</v>
      </c>
      <c r="D13" s="46">
        <v>27472793</v>
      </c>
      <c r="E13" s="46">
        <v>3700053</v>
      </c>
      <c r="F13" s="46">
        <v>0</v>
      </c>
      <c r="G13" s="46">
        <v>43802560</v>
      </c>
      <c r="H13" s="46">
        <v>0</v>
      </c>
      <c r="I13" s="46">
        <v>2408523</v>
      </c>
      <c r="J13" s="46">
        <v>12578496</v>
      </c>
      <c r="K13" s="46">
        <v>0</v>
      </c>
      <c r="L13" s="46">
        <v>0</v>
      </c>
      <c r="M13" s="46">
        <v>0</v>
      </c>
      <c r="N13" s="46">
        <f t="shared" si="2"/>
        <v>89962425</v>
      </c>
      <c r="O13" s="47">
        <f t="shared" si="1"/>
        <v>126.01491379080912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223034424</v>
      </c>
      <c r="E14" s="31">
        <f t="shared" si="3"/>
        <v>28473173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33272101</v>
      </c>
      <c r="J14" s="31">
        <f t="shared" si="3"/>
        <v>32311422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317091120</v>
      </c>
      <c r="O14" s="43">
        <f t="shared" si="1"/>
        <v>444.16555190270947</v>
      </c>
      <c r="P14" s="10"/>
    </row>
    <row r="15" spans="1:133">
      <c r="A15" s="12"/>
      <c r="B15" s="44">
        <v>521</v>
      </c>
      <c r="C15" s="20" t="s">
        <v>29</v>
      </c>
      <c r="D15" s="46">
        <v>113834936</v>
      </c>
      <c r="E15" s="46">
        <v>9062871</v>
      </c>
      <c r="F15" s="46">
        <v>0</v>
      </c>
      <c r="G15" s="46">
        <v>0</v>
      </c>
      <c r="H15" s="46">
        <v>0</v>
      </c>
      <c r="I15" s="46">
        <v>0</v>
      </c>
      <c r="J15" s="46">
        <v>29480442</v>
      </c>
      <c r="K15" s="46">
        <v>0</v>
      </c>
      <c r="L15" s="46">
        <v>0</v>
      </c>
      <c r="M15" s="46">
        <v>0</v>
      </c>
      <c r="N15" s="46">
        <f>SUM(D15:M15)</f>
        <v>152378249</v>
      </c>
      <c r="O15" s="47">
        <f t="shared" si="1"/>
        <v>213.44391184796814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1507465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1507465</v>
      </c>
      <c r="O16" s="47">
        <f t="shared" si="1"/>
        <v>2.1115823858423344</v>
      </c>
      <c r="P16" s="9"/>
    </row>
    <row r="17" spans="1:16">
      <c r="A17" s="12"/>
      <c r="B17" s="44">
        <v>523</v>
      </c>
      <c r="C17" s="20" t="s">
        <v>145</v>
      </c>
      <c r="D17" s="46">
        <v>57733018</v>
      </c>
      <c r="E17" s="46">
        <v>2657033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60390051</v>
      </c>
      <c r="O17" s="47">
        <f t="shared" si="1"/>
        <v>84.591395469692657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9897187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9897187</v>
      </c>
      <c r="O18" s="47">
        <f t="shared" si="1"/>
        <v>13.863489857865844</v>
      </c>
      <c r="P18" s="9"/>
    </row>
    <row r="19" spans="1:16">
      <c r="A19" s="12"/>
      <c r="B19" s="44">
        <v>525</v>
      </c>
      <c r="C19" s="20" t="s">
        <v>33</v>
      </c>
      <c r="D19" s="46">
        <v>3489907</v>
      </c>
      <c r="E19" s="46">
        <v>2345712</v>
      </c>
      <c r="F19" s="46">
        <v>0</v>
      </c>
      <c r="G19" s="46">
        <v>0</v>
      </c>
      <c r="H19" s="46">
        <v>0</v>
      </c>
      <c r="I19" s="46">
        <v>33272101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39107720</v>
      </c>
      <c r="O19" s="47">
        <f t="shared" si="1"/>
        <v>54.780159209304344</v>
      </c>
      <c r="P19" s="9"/>
    </row>
    <row r="20" spans="1:16">
      <c r="A20" s="12"/>
      <c r="B20" s="44">
        <v>526</v>
      </c>
      <c r="C20" s="20" t="s">
        <v>34</v>
      </c>
      <c r="D20" s="46">
        <v>41135365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41135365</v>
      </c>
      <c r="O20" s="47">
        <f t="shared" si="1"/>
        <v>57.620384001748135</v>
      </c>
      <c r="P20" s="9"/>
    </row>
    <row r="21" spans="1:16">
      <c r="A21" s="12"/>
      <c r="B21" s="44">
        <v>527</v>
      </c>
      <c r="C21" s="20" t="s">
        <v>35</v>
      </c>
      <c r="D21" s="46">
        <v>3625499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3625499</v>
      </c>
      <c r="O21" s="47">
        <f t="shared" si="1"/>
        <v>5.078419617230912</v>
      </c>
      <c r="P21" s="9"/>
    </row>
    <row r="22" spans="1:16">
      <c r="A22" s="12"/>
      <c r="B22" s="44">
        <v>529</v>
      </c>
      <c r="C22" s="20" t="s">
        <v>36</v>
      </c>
      <c r="D22" s="46">
        <v>3215699</v>
      </c>
      <c r="E22" s="46">
        <v>3002905</v>
      </c>
      <c r="F22" s="46">
        <v>0</v>
      </c>
      <c r="G22" s="46">
        <v>0</v>
      </c>
      <c r="H22" s="46">
        <v>0</v>
      </c>
      <c r="I22" s="46">
        <v>0</v>
      </c>
      <c r="J22" s="46">
        <v>2830980</v>
      </c>
      <c r="K22" s="46">
        <v>0</v>
      </c>
      <c r="L22" s="46">
        <v>0</v>
      </c>
      <c r="M22" s="46">
        <v>0</v>
      </c>
      <c r="N22" s="46">
        <f t="shared" si="4"/>
        <v>9049584</v>
      </c>
      <c r="O22" s="47">
        <f t="shared" si="1"/>
        <v>12.676209513057096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8591515</v>
      </c>
      <c r="E23" s="31">
        <f t="shared" si="5"/>
        <v>4841876</v>
      </c>
      <c r="F23" s="31">
        <f t="shared" si="5"/>
        <v>0</v>
      </c>
      <c r="G23" s="31">
        <f t="shared" si="5"/>
        <v>3840618</v>
      </c>
      <c r="H23" s="31">
        <f t="shared" si="5"/>
        <v>0</v>
      </c>
      <c r="I23" s="31">
        <f t="shared" si="5"/>
        <v>208714333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225988342</v>
      </c>
      <c r="O23" s="43">
        <f t="shared" si="1"/>
        <v>316.55328805173809</v>
      </c>
      <c r="P23" s="10"/>
    </row>
    <row r="24" spans="1:16">
      <c r="A24" s="12"/>
      <c r="B24" s="44">
        <v>534</v>
      </c>
      <c r="C24" s="20" t="s">
        <v>146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85499293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85499293</v>
      </c>
      <c r="O24" s="47">
        <f t="shared" si="1"/>
        <v>119.76317931147508</v>
      </c>
      <c r="P24" s="9"/>
    </row>
    <row r="25" spans="1:16">
      <c r="A25" s="12"/>
      <c r="B25" s="44">
        <v>536</v>
      </c>
      <c r="C25" s="20" t="s">
        <v>147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123183266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123183266</v>
      </c>
      <c r="O25" s="47">
        <f t="shared" si="1"/>
        <v>172.54902416714876</v>
      </c>
      <c r="P25" s="9"/>
    </row>
    <row r="26" spans="1:16">
      <c r="A26" s="12"/>
      <c r="B26" s="44">
        <v>537</v>
      </c>
      <c r="C26" s="20" t="s">
        <v>148</v>
      </c>
      <c r="D26" s="46">
        <v>8591515</v>
      </c>
      <c r="E26" s="46">
        <v>4132602</v>
      </c>
      <c r="F26" s="46">
        <v>0</v>
      </c>
      <c r="G26" s="46">
        <v>3500674</v>
      </c>
      <c r="H26" s="46">
        <v>0</v>
      </c>
      <c r="I26" s="46">
        <v>31774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16256565</v>
      </c>
      <c r="O26" s="47">
        <f t="shared" si="1"/>
        <v>22.771391911786335</v>
      </c>
      <c r="P26" s="9"/>
    </row>
    <row r="27" spans="1:16">
      <c r="A27" s="12"/>
      <c r="B27" s="44">
        <v>538</v>
      </c>
      <c r="C27" s="20" t="s">
        <v>149</v>
      </c>
      <c r="D27" s="46">
        <v>0</v>
      </c>
      <c r="E27" s="46">
        <v>28875</v>
      </c>
      <c r="F27" s="46">
        <v>0</v>
      </c>
      <c r="G27" s="46">
        <v>339944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368819</v>
      </c>
      <c r="O27" s="47">
        <f t="shared" si="1"/>
        <v>0.51662340682137486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680399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680399</v>
      </c>
      <c r="O28" s="47">
        <f t="shared" si="1"/>
        <v>0.95306925450656466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0</v>
      </c>
      <c r="E29" s="31">
        <f t="shared" si="7"/>
        <v>30761451</v>
      </c>
      <c r="F29" s="31">
        <f t="shared" si="7"/>
        <v>0</v>
      </c>
      <c r="G29" s="31">
        <f t="shared" si="7"/>
        <v>42465665</v>
      </c>
      <c r="H29" s="31">
        <f t="shared" si="7"/>
        <v>0</v>
      </c>
      <c r="I29" s="31">
        <f t="shared" si="7"/>
        <v>154074148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227301264</v>
      </c>
      <c r="O29" s="43">
        <f t="shared" si="1"/>
        <v>318.39236422875376</v>
      </c>
      <c r="P29" s="10"/>
    </row>
    <row r="30" spans="1:16">
      <c r="A30" s="12"/>
      <c r="B30" s="44">
        <v>541</v>
      </c>
      <c r="C30" s="20" t="s">
        <v>150</v>
      </c>
      <c r="D30" s="46">
        <v>0</v>
      </c>
      <c r="E30" s="46">
        <v>30761451</v>
      </c>
      <c r="F30" s="46">
        <v>0</v>
      </c>
      <c r="G30" s="46">
        <v>42465665</v>
      </c>
      <c r="H30" s="46">
        <v>0</v>
      </c>
      <c r="I30" s="46">
        <v>20012218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93239334</v>
      </c>
      <c r="O30" s="47">
        <f t="shared" si="1"/>
        <v>130.60504578353081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106390016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106390016</v>
      </c>
      <c r="O31" s="47">
        <f t="shared" si="1"/>
        <v>149.02587046139323</v>
      </c>
      <c r="P31" s="9"/>
    </row>
    <row r="32" spans="1:16">
      <c r="A32" s="12"/>
      <c r="B32" s="44">
        <v>544</v>
      </c>
      <c r="C32" s="20" t="s">
        <v>151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27671914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27671914</v>
      </c>
      <c r="O32" s="47">
        <f t="shared" si="1"/>
        <v>38.761447983829733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4313025</v>
      </c>
      <c r="E33" s="31">
        <f t="shared" si="9"/>
        <v>27512583</v>
      </c>
      <c r="F33" s="31">
        <f t="shared" si="9"/>
        <v>0</v>
      </c>
      <c r="G33" s="31">
        <f t="shared" si="9"/>
        <v>215279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32040887</v>
      </c>
      <c r="O33" s="43">
        <f t="shared" si="1"/>
        <v>44.881289194750551</v>
      </c>
      <c r="P33" s="10"/>
    </row>
    <row r="34" spans="1:16">
      <c r="A34" s="13"/>
      <c r="B34" s="45">
        <v>552</v>
      </c>
      <c r="C34" s="21" t="s">
        <v>48</v>
      </c>
      <c r="D34" s="46">
        <v>911906</v>
      </c>
      <c r="E34" s="46">
        <v>21510196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22422102</v>
      </c>
      <c r="O34" s="47">
        <f t="shared" si="1"/>
        <v>31.40777108374667</v>
      </c>
      <c r="P34" s="9"/>
    </row>
    <row r="35" spans="1:16">
      <c r="A35" s="13"/>
      <c r="B35" s="45">
        <v>553</v>
      </c>
      <c r="C35" s="21" t="s">
        <v>152</v>
      </c>
      <c r="D35" s="46">
        <v>323652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323652</v>
      </c>
      <c r="O35" s="47">
        <f t="shared" si="1"/>
        <v>0.45335570798834013</v>
      </c>
      <c r="P35" s="9"/>
    </row>
    <row r="36" spans="1:16">
      <c r="A36" s="13"/>
      <c r="B36" s="45">
        <v>554</v>
      </c>
      <c r="C36" s="21" t="s">
        <v>50</v>
      </c>
      <c r="D36" s="46">
        <v>2659202</v>
      </c>
      <c r="E36" s="46">
        <v>6002387</v>
      </c>
      <c r="F36" s="46">
        <v>0</v>
      </c>
      <c r="G36" s="46">
        <v>215279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8876868</v>
      </c>
      <c r="O36" s="47">
        <f t="shared" si="1"/>
        <v>12.434277485876933</v>
      </c>
      <c r="P36" s="9"/>
    </row>
    <row r="37" spans="1:16">
      <c r="A37" s="13"/>
      <c r="B37" s="45">
        <v>559</v>
      </c>
      <c r="C37" s="21" t="s">
        <v>51</v>
      </c>
      <c r="D37" s="46">
        <v>418265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418265</v>
      </c>
      <c r="O37" s="47">
        <f t="shared" ref="O37:O68" si="10">(N37/O$82)</f>
        <v>0.58588491713860291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SUM(D39:D42)</f>
        <v>14764597</v>
      </c>
      <c r="E38" s="31">
        <f t="shared" si="11"/>
        <v>7004850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21769447</v>
      </c>
      <c r="O38" s="43">
        <f t="shared" si="10"/>
        <v>30.493564251726074</v>
      </c>
      <c r="P38" s="10"/>
    </row>
    <row r="39" spans="1:16">
      <c r="A39" s="12"/>
      <c r="B39" s="44">
        <v>561</v>
      </c>
      <c r="C39" s="20" t="s">
        <v>153</v>
      </c>
      <c r="D39" s="46">
        <v>5229922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5229922</v>
      </c>
      <c r="O39" s="47">
        <f t="shared" si="10"/>
        <v>7.3258159721979039</v>
      </c>
      <c r="P39" s="9"/>
    </row>
    <row r="40" spans="1:16">
      <c r="A40" s="12"/>
      <c r="B40" s="44">
        <v>562</v>
      </c>
      <c r="C40" s="20" t="s">
        <v>154</v>
      </c>
      <c r="D40" s="46">
        <v>2270293</v>
      </c>
      <c r="E40" s="46">
        <v>5299896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12">SUM(D40:M40)</f>
        <v>7570189</v>
      </c>
      <c r="O40" s="47">
        <f t="shared" si="10"/>
        <v>10.603946194370945</v>
      </c>
      <c r="P40" s="9"/>
    </row>
    <row r="41" spans="1:16">
      <c r="A41" s="12"/>
      <c r="B41" s="44">
        <v>564</v>
      </c>
      <c r="C41" s="20" t="s">
        <v>155</v>
      </c>
      <c r="D41" s="46">
        <v>2168321</v>
      </c>
      <c r="E41" s="46">
        <v>1704954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3873275</v>
      </c>
      <c r="O41" s="47">
        <f t="shared" si="10"/>
        <v>5.4254919786021354</v>
      </c>
      <c r="P41" s="9"/>
    </row>
    <row r="42" spans="1:16">
      <c r="A42" s="12"/>
      <c r="B42" s="44">
        <v>569</v>
      </c>
      <c r="C42" s="20" t="s">
        <v>56</v>
      </c>
      <c r="D42" s="46">
        <v>5096061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5096061</v>
      </c>
      <c r="O42" s="47">
        <f t="shared" si="10"/>
        <v>7.1383101065550925</v>
      </c>
      <c r="P42" s="9"/>
    </row>
    <row r="43" spans="1:16" ht="15.75">
      <c r="A43" s="28" t="s">
        <v>57</v>
      </c>
      <c r="B43" s="29"/>
      <c r="C43" s="30"/>
      <c r="D43" s="31">
        <f t="shared" ref="D43:M43" si="13">SUM(D44:D45)</f>
        <v>16337356</v>
      </c>
      <c r="E43" s="31">
        <f t="shared" si="13"/>
        <v>41767031</v>
      </c>
      <c r="F43" s="31">
        <f t="shared" si="13"/>
        <v>0</v>
      </c>
      <c r="G43" s="31">
        <f t="shared" si="13"/>
        <v>24245398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82349785</v>
      </c>
      <c r="O43" s="43">
        <f t="shared" si="10"/>
        <v>115.35150433602324</v>
      </c>
      <c r="P43" s="9"/>
    </row>
    <row r="44" spans="1:16">
      <c r="A44" s="12"/>
      <c r="B44" s="44">
        <v>571</v>
      </c>
      <c r="C44" s="20" t="s">
        <v>58</v>
      </c>
      <c r="D44" s="46">
        <v>0</v>
      </c>
      <c r="E44" s="46">
        <v>28829973</v>
      </c>
      <c r="F44" s="46">
        <v>0</v>
      </c>
      <c r="G44" s="46">
        <v>10850258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39680231</v>
      </c>
      <c r="O44" s="47">
        <f t="shared" si="10"/>
        <v>55.582104291479375</v>
      </c>
      <c r="P44" s="9"/>
    </row>
    <row r="45" spans="1:16">
      <c r="A45" s="12"/>
      <c r="B45" s="44">
        <v>572</v>
      </c>
      <c r="C45" s="20" t="s">
        <v>156</v>
      </c>
      <c r="D45" s="46">
        <v>16337356</v>
      </c>
      <c r="E45" s="46">
        <v>12937058</v>
      </c>
      <c r="F45" s="46">
        <v>0</v>
      </c>
      <c r="G45" s="46">
        <v>13395140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42669554</v>
      </c>
      <c r="O45" s="47">
        <f t="shared" si="10"/>
        <v>59.769400044543865</v>
      </c>
      <c r="P45" s="9"/>
    </row>
    <row r="46" spans="1:16" ht="15.75">
      <c r="A46" s="28" t="s">
        <v>157</v>
      </c>
      <c r="B46" s="29"/>
      <c r="C46" s="30"/>
      <c r="D46" s="31">
        <f t="shared" ref="D46:M46" si="14">SUM(D47:D49)</f>
        <v>50435611</v>
      </c>
      <c r="E46" s="31">
        <f t="shared" si="14"/>
        <v>46076855</v>
      </c>
      <c r="F46" s="31">
        <f t="shared" si="14"/>
        <v>4056490</v>
      </c>
      <c r="G46" s="31">
        <f t="shared" si="14"/>
        <v>4485066</v>
      </c>
      <c r="H46" s="31">
        <f t="shared" si="14"/>
        <v>0</v>
      </c>
      <c r="I46" s="31">
        <f t="shared" si="14"/>
        <v>50134467</v>
      </c>
      <c r="J46" s="31">
        <f t="shared" si="14"/>
        <v>3881802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159070291</v>
      </c>
      <c r="O46" s="43">
        <f t="shared" si="10"/>
        <v>222.8177931735824</v>
      </c>
      <c r="P46" s="9"/>
    </row>
    <row r="47" spans="1:16">
      <c r="A47" s="12"/>
      <c r="B47" s="44">
        <v>581</v>
      </c>
      <c r="C47" s="20" t="s">
        <v>158</v>
      </c>
      <c r="D47" s="46">
        <v>50435611</v>
      </c>
      <c r="E47" s="46">
        <v>41946104</v>
      </c>
      <c r="F47" s="46">
        <v>4056490</v>
      </c>
      <c r="G47" s="46">
        <v>4485066</v>
      </c>
      <c r="H47" s="46">
        <v>0</v>
      </c>
      <c r="I47" s="46">
        <v>19336536</v>
      </c>
      <c r="J47" s="46">
        <v>3871463</v>
      </c>
      <c r="K47" s="46">
        <v>0</v>
      </c>
      <c r="L47" s="46">
        <v>0</v>
      </c>
      <c r="M47" s="46">
        <v>0</v>
      </c>
      <c r="N47" s="46">
        <f>SUM(D47:M47)</f>
        <v>124131270</v>
      </c>
      <c r="O47" s="47">
        <f t="shared" si="10"/>
        <v>173.87694126512986</v>
      </c>
      <c r="P47" s="9"/>
    </row>
    <row r="48" spans="1:16">
      <c r="A48" s="12"/>
      <c r="B48" s="44">
        <v>587</v>
      </c>
      <c r="C48" s="20" t="s">
        <v>159</v>
      </c>
      <c r="D48" s="46">
        <v>0</v>
      </c>
      <c r="E48" s="46">
        <v>4130751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5">SUM(D48:M48)</f>
        <v>4130751</v>
      </c>
      <c r="O48" s="47">
        <f t="shared" si="10"/>
        <v>5.7861516200380168</v>
      </c>
      <c r="P48" s="9"/>
    </row>
    <row r="49" spans="1:16">
      <c r="A49" s="12"/>
      <c r="B49" s="44">
        <v>591</v>
      </c>
      <c r="C49" s="20" t="s">
        <v>160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30797931</v>
      </c>
      <c r="J49" s="46">
        <v>10339</v>
      </c>
      <c r="K49" s="46">
        <v>0</v>
      </c>
      <c r="L49" s="46">
        <v>0</v>
      </c>
      <c r="M49" s="46">
        <v>0</v>
      </c>
      <c r="N49" s="46">
        <f t="shared" si="15"/>
        <v>30808270</v>
      </c>
      <c r="O49" s="47">
        <f t="shared" si="10"/>
        <v>43.154700288414531</v>
      </c>
      <c r="P49" s="9"/>
    </row>
    <row r="50" spans="1:16" ht="15.75">
      <c r="A50" s="28" t="s">
        <v>64</v>
      </c>
      <c r="B50" s="29"/>
      <c r="C50" s="30"/>
      <c r="D50" s="31">
        <f t="shared" ref="D50:M50" si="16">SUM(D51:D79)</f>
        <v>14933898</v>
      </c>
      <c r="E50" s="31">
        <f t="shared" si="16"/>
        <v>25543368</v>
      </c>
      <c r="F50" s="31">
        <f t="shared" si="16"/>
        <v>7377500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47854766</v>
      </c>
      <c r="O50" s="43">
        <f t="shared" si="10"/>
        <v>67.032588460897344</v>
      </c>
      <c r="P50" s="9"/>
    </row>
    <row r="51" spans="1:16">
      <c r="A51" s="12"/>
      <c r="B51" s="44">
        <v>601</v>
      </c>
      <c r="C51" s="20" t="s">
        <v>161</v>
      </c>
      <c r="D51" s="46">
        <v>0</v>
      </c>
      <c r="E51" s="46">
        <v>973675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973675</v>
      </c>
      <c r="O51" s="47">
        <f t="shared" si="10"/>
        <v>1.3638757646346913</v>
      </c>
      <c r="P51" s="9"/>
    </row>
    <row r="52" spans="1:16">
      <c r="A52" s="12"/>
      <c r="B52" s="44">
        <v>602</v>
      </c>
      <c r="C52" s="20" t="s">
        <v>162</v>
      </c>
      <c r="D52" s="46">
        <v>772127</v>
      </c>
      <c r="E52" s="46">
        <v>246781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1018908</v>
      </c>
      <c r="O52" s="47">
        <f t="shared" si="10"/>
        <v>1.4272359130021866</v>
      </c>
      <c r="P52" s="9"/>
    </row>
    <row r="53" spans="1:16">
      <c r="A53" s="12"/>
      <c r="B53" s="44">
        <v>603</v>
      </c>
      <c r="C53" s="20" t="s">
        <v>163</v>
      </c>
      <c r="D53" s="46">
        <v>478050</v>
      </c>
      <c r="E53" s="46">
        <v>149666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627716</v>
      </c>
      <c r="O53" s="47">
        <f t="shared" si="10"/>
        <v>0.87927351474920268</v>
      </c>
      <c r="P53" s="9"/>
    </row>
    <row r="54" spans="1:16">
      <c r="A54" s="12"/>
      <c r="B54" s="44">
        <v>605</v>
      </c>
      <c r="C54" s="20" t="s">
        <v>164</v>
      </c>
      <c r="D54" s="46">
        <v>13666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13666</v>
      </c>
      <c r="O54" s="47">
        <f t="shared" si="10"/>
        <v>1.9142656635425262E-2</v>
      </c>
      <c r="P54" s="9"/>
    </row>
    <row r="55" spans="1:16">
      <c r="A55" s="12"/>
      <c r="B55" s="44">
        <v>608</v>
      </c>
      <c r="C55" s="20" t="s">
        <v>165</v>
      </c>
      <c r="D55" s="46">
        <v>0</v>
      </c>
      <c r="E55" s="46">
        <v>266007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266007</v>
      </c>
      <c r="O55" s="47">
        <f t="shared" si="10"/>
        <v>0.37260944414017028</v>
      </c>
      <c r="P55" s="9"/>
    </row>
    <row r="56" spans="1:16">
      <c r="A56" s="12"/>
      <c r="B56" s="44">
        <v>614</v>
      </c>
      <c r="C56" s="20" t="s">
        <v>166</v>
      </c>
      <c r="D56" s="46">
        <v>0</v>
      </c>
      <c r="E56" s="46">
        <v>1210797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8" si="17">SUM(D56:M56)</f>
        <v>1210797</v>
      </c>
      <c r="O56" s="47">
        <f t="shared" si="10"/>
        <v>1.6960245299431436</v>
      </c>
      <c r="P56" s="9"/>
    </row>
    <row r="57" spans="1:16">
      <c r="A57" s="12"/>
      <c r="B57" s="44">
        <v>623</v>
      </c>
      <c r="C57" s="20" t="s">
        <v>73</v>
      </c>
      <c r="D57" s="46">
        <v>0</v>
      </c>
      <c r="E57" s="46">
        <v>2256383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2256383</v>
      </c>
      <c r="O57" s="47">
        <f t="shared" si="10"/>
        <v>3.1606296653747079</v>
      </c>
      <c r="P57" s="9"/>
    </row>
    <row r="58" spans="1:16">
      <c r="A58" s="12"/>
      <c r="B58" s="44">
        <v>634</v>
      </c>
      <c r="C58" s="20" t="s">
        <v>169</v>
      </c>
      <c r="D58" s="46">
        <v>0</v>
      </c>
      <c r="E58" s="46">
        <v>1873668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1873668</v>
      </c>
      <c r="O58" s="47">
        <f t="shared" si="10"/>
        <v>2.624541429297818</v>
      </c>
      <c r="P58" s="9"/>
    </row>
    <row r="59" spans="1:16">
      <c r="A59" s="12"/>
      <c r="B59" s="44">
        <v>654</v>
      </c>
      <c r="C59" s="20" t="s">
        <v>170</v>
      </c>
      <c r="D59" s="46">
        <v>0</v>
      </c>
      <c r="E59" s="46">
        <v>278780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278780</v>
      </c>
      <c r="O59" s="47">
        <f t="shared" si="10"/>
        <v>0.39050123055933367</v>
      </c>
      <c r="P59" s="9"/>
    </row>
    <row r="60" spans="1:16">
      <c r="A60" s="12"/>
      <c r="B60" s="44">
        <v>662</v>
      </c>
      <c r="C60" s="20" t="s">
        <v>190</v>
      </c>
      <c r="D60" s="46">
        <v>0</v>
      </c>
      <c r="E60" s="46">
        <v>397444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397444</v>
      </c>
      <c r="O60" s="47">
        <f t="shared" si="10"/>
        <v>0.55671989051733917</v>
      </c>
      <c r="P60" s="9"/>
    </row>
    <row r="61" spans="1:16">
      <c r="A61" s="12"/>
      <c r="B61" s="44">
        <v>663</v>
      </c>
      <c r="C61" s="20" t="s">
        <v>127</v>
      </c>
      <c r="D61" s="46">
        <v>0</v>
      </c>
      <c r="E61" s="46">
        <v>1023316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1023316</v>
      </c>
      <c r="O61" s="47">
        <f t="shared" si="10"/>
        <v>1.4334104213037346</v>
      </c>
      <c r="P61" s="9"/>
    </row>
    <row r="62" spans="1:16">
      <c r="A62" s="12"/>
      <c r="B62" s="44">
        <v>664</v>
      </c>
      <c r="C62" s="20" t="s">
        <v>128</v>
      </c>
      <c r="D62" s="46">
        <v>0</v>
      </c>
      <c r="E62" s="46">
        <v>426844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426844</v>
      </c>
      <c r="O62" s="47">
        <f t="shared" si="10"/>
        <v>0.59790195586795403</v>
      </c>
      <c r="P62" s="9"/>
    </row>
    <row r="63" spans="1:16">
      <c r="A63" s="12"/>
      <c r="B63" s="44">
        <v>674</v>
      </c>
      <c r="C63" s="20" t="s">
        <v>171</v>
      </c>
      <c r="D63" s="46">
        <v>0</v>
      </c>
      <c r="E63" s="46">
        <v>529517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529517</v>
      </c>
      <c r="O63" s="47">
        <f t="shared" si="10"/>
        <v>0.74172121422658255</v>
      </c>
      <c r="P63" s="9"/>
    </row>
    <row r="64" spans="1:16">
      <c r="A64" s="12"/>
      <c r="B64" s="44">
        <v>682</v>
      </c>
      <c r="C64" s="20" t="s">
        <v>175</v>
      </c>
      <c r="D64" s="46">
        <v>0</v>
      </c>
      <c r="E64" s="46">
        <v>3673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3673</v>
      </c>
      <c r="O64" s="47">
        <f t="shared" si="10"/>
        <v>5.1449566677825983E-3</v>
      </c>
      <c r="P64" s="9"/>
    </row>
    <row r="65" spans="1:119">
      <c r="A65" s="12"/>
      <c r="B65" s="44">
        <v>683</v>
      </c>
      <c r="C65" s="20" t="s">
        <v>191</v>
      </c>
      <c r="D65" s="46">
        <v>0</v>
      </c>
      <c r="E65" s="46">
        <v>137313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137313</v>
      </c>
      <c r="O65" s="47">
        <f t="shared" si="10"/>
        <v>0.19234125644520333</v>
      </c>
      <c r="P65" s="9"/>
    </row>
    <row r="66" spans="1:119">
      <c r="A66" s="12"/>
      <c r="B66" s="44">
        <v>685</v>
      </c>
      <c r="C66" s="20" t="s">
        <v>82</v>
      </c>
      <c r="D66" s="46">
        <v>48646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48646</v>
      </c>
      <c r="O66" s="47">
        <f t="shared" si="10"/>
        <v>6.8140909899524163E-2</v>
      </c>
      <c r="P66" s="9"/>
    </row>
    <row r="67" spans="1:119">
      <c r="A67" s="12"/>
      <c r="B67" s="44">
        <v>689</v>
      </c>
      <c r="C67" s="20" t="s">
        <v>130</v>
      </c>
      <c r="D67" s="46">
        <v>0</v>
      </c>
      <c r="E67" s="46">
        <v>1609419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1609419</v>
      </c>
      <c r="O67" s="47">
        <f t="shared" si="10"/>
        <v>2.2543945045755516</v>
      </c>
      <c r="P67" s="9"/>
    </row>
    <row r="68" spans="1:119">
      <c r="A68" s="12"/>
      <c r="B68" s="44">
        <v>694</v>
      </c>
      <c r="C68" s="20" t="s">
        <v>176</v>
      </c>
      <c r="D68" s="46">
        <v>0</v>
      </c>
      <c r="E68" s="46">
        <v>319424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319424</v>
      </c>
      <c r="O68" s="47">
        <f t="shared" si="10"/>
        <v>0.44743333478077552</v>
      </c>
      <c r="P68" s="9"/>
    </row>
    <row r="69" spans="1:119">
      <c r="A69" s="12"/>
      <c r="B69" s="44">
        <v>704</v>
      </c>
      <c r="C69" s="20" t="s">
        <v>85</v>
      </c>
      <c r="D69" s="46">
        <v>0</v>
      </c>
      <c r="E69" s="46">
        <v>231376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9" si="18">SUM(D69:M69)</f>
        <v>231376</v>
      </c>
      <c r="O69" s="47">
        <f t="shared" ref="O69:O80" si="19">(N69/O$82)</f>
        <v>0.32410005280829468</v>
      </c>
      <c r="P69" s="9"/>
    </row>
    <row r="70" spans="1:119">
      <c r="A70" s="12"/>
      <c r="B70" s="44">
        <v>711</v>
      </c>
      <c r="C70" s="20" t="s">
        <v>131</v>
      </c>
      <c r="D70" s="46">
        <v>9610206</v>
      </c>
      <c r="E70" s="46">
        <v>1429800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11040006</v>
      </c>
      <c r="O70" s="47">
        <f t="shared" si="19"/>
        <v>15.464294168815652</v>
      </c>
      <c r="P70" s="9"/>
    </row>
    <row r="71" spans="1:119">
      <c r="A71" s="12"/>
      <c r="B71" s="44">
        <v>712</v>
      </c>
      <c r="C71" s="20" t="s">
        <v>132</v>
      </c>
      <c r="D71" s="46">
        <v>2507602</v>
      </c>
      <c r="E71" s="46">
        <v>359565</v>
      </c>
      <c r="F71" s="46">
        <v>7377500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10244667</v>
      </c>
      <c r="O71" s="47">
        <f t="shared" si="19"/>
        <v>14.350222649295493</v>
      </c>
      <c r="P71" s="9"/>
    </row>
    <row r="72" spans="1:119">
      <c r="A72" s="12"/>
      <c r="B72" s="44">
        <v>713</v>
      </c>
      <c r="C72" s="20" t="s">
        <v>178</v>
      </c>
      <c r="D72" s="46">
        <v>1163568</v>
      </c>
      <c r="E72" s="46">
        <v>3508276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4671844</v>
      </c>
      <c r="O72" s="47">
        <f t="shared" si="19"/>
        <v>6.5440879223087727</v>
      </c>
      <c r="P72" s="9"/>
    </row>
    <row r="73" spans="1:119">
      <c r="A73" s="12"/>
      <c r="B73" s="44">
        <v>714</v>
      </c>
      <c r="C73" s="20" t="s">
        <v>134</v>
      </c>
      <c r="D73" s="46">
        <v>0</v>
      </c>
      <c r="E73" s="46">
        <v>191123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191123</v>
      </c>
      <c r="O73" s="47">
        <f t="shared" si="19"/>
        <v>0.26771564204100556</v>
      </c>
      <c r="P73" s="9"/>
    </row>
    <row r="74" spans="1:119">
      <c r="A74" s="12"/>
      <c r="B74" s="44">
        <v>715</v>
      </c>
      <c r="C74" s="20" t="s">
        <v>135</v>
      </c>
      <c r="D74" s="46">
        <v>0</v>
      </c>
      <c r="E74" s="46">
        <v>562970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562970</v>
      </c>
      <c r="O74" s="47">
        <f t="shared" si="19"/>
        <v>0.78858052144338942</v>
      </c>
      <c r="P74" s="9"/>
    </row>
    <row r="75" spans="1:119">
      <c r="A75" s="12"/>
      <c r="B75" s="44">
        <v>716</v>
      </c>
      <c r="C75" s="20" t="s">
        <v>136</v>
      </c>
      <c r="D75" s="46">
        <v>0</v>
      </c>
      <c r="E75" s="46">
        <v>2488124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2488124</v>
      </c>
      <c r="O75" s="47">
        <f t="shared" si="19"/>
        <v>3.4852409921235799</v>
      </c>
      <c r="P75" s="9"/>
    </row>
    <row r="76" spans="1:119">
      <c r="A76" s="12"/>
      <c r="B76" s="44">
        <v>724</v>
      </c>
      <c r="C76" s="20" t="s">
        <v>179</v>
      </c>
      <c r="D76" s="46">
        <v>340033</v>
      </c>
      <c r="E76" s="46">
        <v>663254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1003287</v>
      </c>
      <c r="O76" s="47">
        <f t="shared" si="19"/>
        <v>1.4053547890959976</v>
      </c>
      <c r="P76" s="9"/>
    </row>
    <row r="77" spans="1:119">
      <c r="A77" s="12"/>
      <c r="B77" s="44">
        <v>733</v>
      </c>
      <c r="C77" s="20" t="s">
        <v>94</v>
      </c>
      <c r="D77" s="46">
        <v>0</v>
      </c>
      <c r="E77" s="46">
        <v>1974669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1974669</v>
      </c>
      <c r="O77" s="47">
        <f t="shared" si="19"/>
        <v>2.7660186327834455</v>
      </c>
      <c r="P77" s="9"/>
    </row>
    <row r="78" spans="1:119">
      <c r="A78" s="12"/>
      <c r="B78" s="44">
        <v>744</v>
      </c>
      <c r="C78" s="20" t="s">
        <v>180</v>
      </c>
      <c r="D78" s="46">
        <v>0</v>
      </c>
      <c r="E78" s="46">
        <v>463236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463236</v>
      </c>
      <c r="O78" s="47">
        <f t="shared" si="19"/>
        <v>0.64887806886930022</v>
      </c>
      <c r="P78" s="9"/>
    </row>
    <row r="79" spans="1:119" ht="15.75" thickBot="1">
      <c r="A79" s="12"/>
      <c r="B79" s="44">
        <v>764</v>
      </c>
      <c r="C79" s="20" t="s">
        <v>181</v>
      </c>
      <c r="D79" s="46">
        <v>0</v>
      </c>
      <c r="E79" s="46">
        <v>1968268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1968268</v>
      </c>
      <c r="O79" s="47">
        <f t="shared" si="19"/>
        <v>2.757052428691293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20">SUM(D5,D14,D23,D29,D33,D38,D43,D46,D50)</f>
        <v>439997450</v>
      </c>
      <c r="E80" s="15">
        <f t="shared" si="20"/>
        <v>234978278</v>
      </c>
      <c r="F80" s="15">
        <f t="shared" si="20"/>
        <v>25786703</v>
      </c>
      <c r="G80" s="15">
        <f t="shared" si="20"/>
        <v>119073122</v>
      </c>
      <c r="H80" s="15">
        <f t="shared" si="20"/>
        <v>0</v>
      </c>
      <c r="I80" s="15">
        <f t="shared" si="20"/>
        <v>448869294</v>
      </c>
      <c r="J80" s="15">
        <f t="shared" si="20"/>
        <v>148734795</v>
      </c>
      <c r="K80" s="15">
        <f t="shared" si="20"/>
        <v>0</v>
      </c>
      <c r="L80" s="15">
        <f t="shared" si="20"/>
        <v>0</v>
      </c>
      <c r="M80" s="15">
        <f t="shared" si="20"/>
        <v>0</v>
      </c>
      <c r="N80" s="15">
        <f>SUM(D80:M80)</f>
        <v>1417439642</v>
      </c>
      <c r="O80" s="37">
        <f t="shared" si="19"/>
        <v>1985.4793186189161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8" t="s">
        <v>198</v>
      </c>
      <c r="M82" s="48"/>
      <c r="N82" s="48"/>
      <c r="O82" s="41">
        <v>713903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105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102328858</v>
      </c>
      <c r="E5" s="26">
        <f t="shared" si="0"/>
        <v>18134814</v>
      </c>
      <c r="F5" s="26">
        <f t="shared" si="0"/>
        <v>23441669</v>
      </c>
      <c r="G5" s="26">
        <f t="shared" si="0"/>
        <v>5759477</v>
      </c>
      <c r="H5" s="26">
        <f t="shared" si="0"/>
        <v>0</v>
      </c>
      <c r="I5" s="26">
        <f t="shared" si="0"/>
        <v>3324480</v>
      </c>
      <c r="J5" s="26">
        <f t="shared" si="0"/>
        <v>108230286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261219584</v>
      </c>
      <c r="O5" s="32">
        <f t="shared" ref="O5:O36" si="1">(N5/O$84)</f>
        <v>373.98933666252429</v>
      </c>
      <c r="P5" s="6"/>
    </row>
    <row r="6" spans="1:133">
      <c r="A6" s="12"/>
      <c r="B6" s="44">
        <v>511</v>
      </c>
      <c r="C6" s="20" t="s">
        <v>20</v>
      </c>
      <c r="D6" s="46">
        <v>1408100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1408100</v>
      </c>
      <c r="O6" s="47">
        <f t="shared" si="1"/>
        <v>2.0159835525750642</v>
      </c>
      <c r="P6" s="9"/>
    </row>
    <row r="7" spans="1:133">
      <c r="A7" s="12"/>
      <c r="B7" s="44">
        <v>512</v>
      </c>
      <c r="C7" s="20" t="s">
        <v>21</v>
      </c>
      <c r="D7" s="46">
        <v>18835673</v>
      </c>
      <c r="E7" s="46">
        <v>3387822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22223495</v>
      </c>
      <c r="O7" s="47">
        <f t="shared" si="1"/>
        <v>31.817484838245988</v>
      </c>
      <c r="P7" s="9"/>
    </row>
    <row r="8" spans="1:133">
      <c r="A8" s="12"/>
      <c r="B8" s="44">
        <v>513</v>
      </c>
      <c r="C8" s="20" t="s">
        <v>22</v>
      </c>
      <c r="D8" s="46">
        <v>49694469</v>
      </c>
      <c r="E8" s="46">
        <v>8730977</v>
      </c>
      <c r="F8" s="46">
        <v>0</v>
      </c>
      <c r="G8" s="46">
        <v>355</v>
      </c>
      <c r="H8" s="46">
        <v>0</v>
      </c>
      <c r="I8" s="46">
        <v>261846</v>
      </c>
      <c r="J8" s="46">
        <v>88511530</v>
      </c>
      <c r="K8" s="46">
        <v>0</v>
      </c>
      <c r="L8" s="46">
        <v>0</v>
      </c>
      <c r="M8" s="46">
        <v>0</v>
      </c>
      <c r="N8" s="46">
        <f t="shared" si="2"/>
        <v>147199177</v>
      </c>
      <c r="O8" s="47">
        <f t="shared" si="1"/>
        <v>210.74577074397109</v>
      </c>
      <c r="P8" s="9"/>
    </row>
    <row r="9" spans="1:133">
      <c r="A9" s="12"/>
      <c r="B9" s="44">
        <v>514</v>
      </c>
      <c r="C9" s="20" t="s">
        <v>23</v>
      </c>
      <c r="D9" s="46">
        <v>3005634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3005634</v>
      </c>
      <c r="O9" s="47">
        <f t="shared" si="1"/>
        <v>4.3031806754210642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3972039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3972039</v>
      </c>
      <c r="O10" s="47">
        <f t="shared" si="1"/>
        <v>5.6867873689274244</v>
      </c>
      <c r="P10" s="9"/>
    </row>
    <row r="11" spans="1:133">
      <c r="A11" s="12"/>
      <c r="B11" s="44">
        <v>516</v>
      </c>
      <c r="C11" s="20" t="s">
        <v>25</v>
      </c>
      <c r="D11" s="46">
        <v>1944747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9584802</v>
      </c>
      <c r="K11" s="46">
        <v>0</v>
      </c>
      <c r="L11" s="46">
        <v>0</v>
      </c>
      <c r="M11" s="46">
        <v>0</v>
      </c>
      <c r="N11" s="46">
        <f t="shared" si="2"/>
        <v>11529549</v>
      </c>
      <c r="O11" s="47">
        <f t="shared" si="1"/>
        <v>16.506910839150827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23441669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23441669</v>
      </c>
      <c r="O12" s="47">
        <f t="shared" si="1"/>
        <v>33.56155042178024</v>
      </c>
      <c r="P12" s="9"/>
    </row>
    <row r="13" spans="1:133">
      <c r="A13" s="12"/>
      <c r="B13" s="44">
        <v>519</v>
      </c>
      <c r="C13" s="20" t="s">
        <v>144</v>
      </c>
      <c r="D13" s="46">
        <v>27440235</v>
      </c>
      <c r="E13" s="46">
        <v>2043976</v>
      </c>
      <c r="F13" s="46">
        <v>0</v>
      </c>
      <c r="G13" s="46">
        <v>5759122</v>
      </c>
      <c r="H13" s="46">
        <v>0</v>
      </c>
      <c r="I13" s="46">
        <v>3062634</v>
      </c>
      <c r="J13" s="46">
        <v>10133954</v>
      </c>
      <c r="K13" s="46">
        <v>0</v>
      </c>
      <c r="L13" s="46">
        <v>0</v>
      </c>
      <c r="M13" s="46">
        <v>0</v>
      </c>
      <c r="N13" s="46">
        <f t="shared" si="2"/>
        <v>48439921</v>
      </c>
      <c r="O13" s="47">
        <f t="shared" si="1"/>
        <v>69.351668222452574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210122953</v>
      </c>
      <c r="E14" s="31">
        <f t="shared" si="3"/>
        <v>29293491</v>
      </c>
      <c r="F14" s="31">
        <f t="shared" si="3"/>
        <v>0</v>
      </c>
      <c r="G14" s="31">
        <f t="shared" si="3"/>
        <v>4045</v>
      </c>
      <c r="H14" s="31">
        <f t="shared" si="3"/>
        <v>0</v>
      </c>
      <c r="I14" s="31">
        <f t="shared" si="3"/>
        <v>3077903</v>
      </c>
      <c r="J14" s="31">
        <f t="shared" si="3"/>
        <v>32124833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274623225</v>
      </c>
      <c r="O14" s="43">
        <f t="shared" si="1"/>
        <v>393.17939404525333</v>
      </c>
      <c r="P14" s="10"/>
    </row>
    <row r="15" spans="1:133">
      <c r="A15" s="12"/>
      <c r="B15" s="44">
        <v>521</v>
      </c>
      <c r="C15" s="20" t="s">
        <v>29</v>
      </c>
      <c r="D15" s="46">
        <v>106610411</v>
      </c>
      <c r="E15" s="46">
        <v>12122780</v>
      </c>
      <c r="F15" s="46">
        <v>0</v>
      </c>
      <c r="G15" s="46">
        <v>0</v>
      </c>
      <c r="H15" s="46">
        <v>0</v>
      </c>
      <c r="I15" s="46">
        <v>0</v>
      </c>
      <c r="J15" s="46">
        <v>29652737</v>
      </c>
      <c r="K15" s="46">
        <v>0</v>
      </c>
      <c r="L15" s="46">
        <v>0</v>
      </c>
      <c r="M15" s="46">
        <v>0</v>
      </c>
      <c r="N15" s="46">
        <f>SUM(D15:M15)</f>
        <v>148385928</v>
      </c>
      <c r="O15" s="47">
        <f t="shared" si="1"/>
        <v>212.44484786704615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1319524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1319524</v>
      </c>
      <c r="O16" s="47">
        <f t="shared" si="1"/>
        <v>1.8891688667197353</v>
      </c>
      <c r="P16" s="9"/>
    </row>
    <row r="17" spans="1:16">
      <c r="A17" s="12"/>
      <c r="B17" s="44">
        <v>523</v>
      </c>
      <c r="C17" s="20" t="s">
        <v>145</v>
      </c>
      <c r="D17" s="46">
        <v>56605512</v>
      </c>
      <c r="E17" s="46">
        <v>1833628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58439140</v>
      </c>
      <c r="O17" s="47">
        <f t="shared" si="1"/>
        <v>83.667598229267483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9220430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9220430</v>
      </c>
      <c r="O18" s="47">
        <f t="shared" si="1"/>
        <v>13.200934044222498</v>
      </c>
      <c r="P18" s="9"/>
    </row>
    <row r="19" spans="1:16">
      <c r="A19" s="12"/>
      <c r="B19" s="44">
        <v>525</v>
      </c>
      <c r="C19" s="20" t="s">
        <v>33</v>
      </c>
      <c r="D19" s="46">
        <v>827737</v>
      </c>
      <c r="E19" s="46">
        <v>2508811</v>
      </c>
      <c r="F19" s="46">
        <v>0</v>
      </c>
      <c r="G19" s="46">
        <v>4045</v>
      </c>
      <c r="H19" s="46">
        <v>0</v>
      </c>
      <c r="I19" s="46">
        <v>3077903</v>
      </c>
      <c r="J19" s="46">
        <v>282</v>
      </c>
      <c r="K19" s="46">
        <v>0</v>
      </c>
      <c r="L19" s="46">
        <v>0</v>
      </c>
      <c r="M19" s="46">
        <v>0</v>
      </c>
      <c r="N19" s="46">
        <f t="shared" si="4"/>
        <v>6418778</v>
      </c>
      <c r="O19" s="47">
        <f t="shared" si="1"/>
        <v>9.1897953807475794</v>
      </c>
      <c r="P19" s="9"/>
    </row>
    <row r="20" spans="1:16">
      <c r="A20" s="12"/>
      <c r="B20" s="44">
        <v>526</v>
      </c>
      <c r="C20" s="20" t="s">
        <v>34</v>
      </c>
      <c r="D20" s="46">
        <v>39345606</v>
      </c>
      <c r="E20" s="46">
        <v>12964</v>
      </c>
      <c r="F20" s="46">
        <v>0</v>
      </c>
      <c r="G20" s="46">
        <v>0</v>
      </c>
      <c r="H20" s="46">
        <v>0</v>
      </c>
      <c r="I20" s="46">
        <v>0</v>
      </c>
      <c r="J20" s="46">
        <v>96</v>
      </c>
      <c r="K20" s="46">
        <v>0</v>
      </c>
      <c r="L20" s="46">
        <v>0</v>
      </c>
      <c r="M20" s="46">
        <v>0</v>
      </c>
      <c r="N20" s="46">
        <f t="shared" si="4"/>
        <v>39358666</v>
      </c>
      <c r="O20" s="47">
        <f t="shared" si="1"/>
        <v>56.349991696112063</v>
      </c>
      <c r="P20" s="9"/>
    </row>
    <row r="21" spans="1:16">
      <c r="A21" s="12"/>
      <c r="B21" s="44">
        <v>527</v>
      </c>
      <c r="C21" s="20" t="s">
        <v>35</v>
      </c>
      <c r="D21" s="46">
        <v>3627280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3627280</v>
      </c>
      <c r="O21" s="47">
        <f t="shared" si="1"/>
        <v>5.1931942479827278</v>
      </c>
      <c r="P21" s="9"/>
    </row>
    <row r="22" spans="1:16">
      <c r="A22" s="12"/>
      <c r="B22" s="44">
        <v>529</v>
      </c>
      <c r="C22" s="20" t="s">
        <v>36</v>
      </c>
      <c r="D22" s="46">
        <v>3106407</v>
      </c>
      <c r="E22" s="46">
        <v>2275354</v>
      </c>
      <c r="F22" s="46">
        <v>0</v>
      </c>
      <c r="G22" s="46">
        <v>0</v>
      </c>
      <c r="H22" s="46">
        <v>0</v>
      </c>
      <c r="I22" s="46">
        <v>0</v>
      </c>
      <c r="J22" s="46">
        <v>2471718</v>
      </c>
      <c r="K22" s="46">
        <v>0</v>
      </c>
      <c r="L22" s="46">
        <v>0</v>
      </c>
      <c r="M22" s="46">
        <v>0</v>
      </c>
      <c r="N22" s="46">
        <f t="shared" si="4"/>
        <v>7853479</v>
      </c>
      <c r="O22" s="47">
        <f t="shared" si="1"/>
        <v>11.243863713155077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4466491</v>
      </c>
      <c r="E23" s="31">
        <f t="shared" si="5"/>
        <v>5303522</v>
      </c>
      <c r="F23" s="31">
        <f t="shared" si="5"/>
        <v>0</v>
      </c>
      <c r="G23" s="31">
        <f t="shared" si="5"/>
        <v>2762775</v>
      </c>
      <c r="H23" s="31">
        <f t="shared" si="5"/>
        <v>0</v>
      </c>
      <c r="I23" s="31">
        <f t="shared" si="5"/>
        <v>233324376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245857164</v>
      </c>
      <c r="O23" s="43">
        <f t="shared" si="1"/>
        <v>351.99488595039429</v>
      </c>
      <c r="P23" s="10"/>
    </row>
    <row r="24" spans="1:16">
      <c r="A24" s="12"/>
      <c r="B24" s="44">
        <v>534</v>
      </c>
      <c r="C24" s="20" t="s">
        <v>146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79046941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79046941</v>
      </c>
      <c r="O24" s="47">
        <f t="shared" si="1"/>
        <v>113.17188618519388</v>
      </c>
      <c r="P24" s="9"/>
    </row>
    <row r="25" spans="1:16">
      <c r="A25" s="12"/>
      <c r="B25" s="44">
        <v>536</v>
      </c>
      <c r="C25" s="20" t="s">
        <v>147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154277435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154277435</v>
      </c>
      <c r="O25" s="47">
        <f t="shared" si="1"/>
        <v>220.87974681732018</v>
      </c>
      <c r="P25" s="9"/>
    </row>
    <row r="26" spans="1:16">
      <c r="A26" s="12"/>
      <c r="B26" s="44">
        <v>537</v>
      </c>
      <c r="C26" s="20" t="s">
        <v>148</v>
      </c>
      <c r="D26" s="46">
        <v>4466491</v>
      </c>
      <c r="E26" s="46">
        <v>4671459</v>
      </c>
      <c r="F26" s="46">
        <v>0</v>
      </c>
      <c r="G26" s="46">
        <v>2748322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11886272</v>
      </c>
      <c r="O26" s="47">
        <f t="shared" si="1"/>
        <v>17.017632876524051</v>
      </c>
      <c r="P26" s="9"/>
    </row>
    <row r="27" spans="1:16">
      <c r="A27" s="12"/>
      <c r="B27" s="44">
        <v>538</v>
      </c>
      <c r="C27" s="20" t="s">
        <v>149</v>
      </c>
      <c r="D27" s="46">
        <v>0</v>
      </c>
      <c r="E27" s="46">
        <v>9980</v>
      </c>
      <c r="F27" s="46">
        <v>0</v>
      </c>
      <c r="G27" s="46">
        <v>14453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24433</v>
      </c>
      <c r="O27" s="47">
        <f t="shared" si="1"/>
        <v>3.4980843789550846E-2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622083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622083</v>
      </c>
      <c r="O28" s="47">
        <f t="shared" si="1"/>
        <v>0.89063922756661718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67922</v>
      </c>
      <c r="E29" s="31">
        <f t="shared" si="7"/>
        <v>28951243</v>
      </c>
      <c r="F29" s="31">
        <f t="shared" si="7"/>
        <v>0</v>
      </c>
      <c r="G29" s="31">
        <f t="shared" si="7"/>
        <v>34344124</v>
      </c>
      <c r="H29" s="31">
        <f t="shared" si="7"/>
        <v>0</v>
      </c>
      <c r="I29" s="31">
        <f t="shared" si="7"/>
        <v>170601926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233965215</v>
      </c>
      <c r="O29" s="43">
        <f t="shared" si="1"/>
        <v>334.96912528562513</v>
      </c>
      <c r="P29" s="10"/>
    </row>
    <row r="30" spans="1:16">
      <c r="A30" s="12"/>
      <c r="B30" s="44">
        <v>541</v>
      </c>
      <c r="C30" s="20" t="s">
        <v>150</v>
      </c>
      <c r="D30" s="46">
        <v>67922</v>
      </c>
      <c r="E30" s="46">
        <v>28951243</v>
      </c>
      <c r="F30" s="46">
        <v>0</v>
      </c>
      <c r="G30" s="46">
        <v>34344124</v>
      </c>
      <c r="H30" s="46">
        <v>0</v>
      </c>
      <c r="I30" s="46">
        <v>18871054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82234343</v>
      </c>
      <c r="O30" s="47">
        <f t="shared" si="1"/>
        <v>117.73530498176008</v>
      </c>
      <c r="P30" s="9"/>
    </row>
    <row r="31" spans="1:16">
      <c r="A31" s="12"/>
      <c r="B31" s="44">
        <v>542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126088974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126088974</v>
      </c>
      <c r="O31" s="47">
        <f t="shared" si="1"/>
        <v>180.52219142466083</v>
      </c>
      <c r="P31" s="9"/>
    </row>
    <row r="32" spans="1:16">
      <c r="A32" s="12"/>
      <c r="B32" s="44">
        <v>544</v>
      </c>
      <c r="C32" s="20" t="s">
        <v>151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25641898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25641898</v>
      </c>
      <c r="O32" s="47">
        <f t="shared" si="1"/>
        <v>36.711628879204198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4708055</v>
      </c>
      <c r="E33" s="31">
        <f t="shared" si="9"/>
        <v>24874373</v>
      </c>
      <c r="F33" s="31">
        <f t="shared" si="9"/>
        <v>0</v>
      </c>
      <c r="G33" s="31">
        <f t="shared" si="9"/>
        <v>1432309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31014737</v>
      </c>
      <c r="O33" s="43">
        <f t="shared" si="1"/>
        <v>44.403948355543847</v>
      </c>
      <c r="P33" s="10"/>
    </row>
    <row r="34" spans="1:16">
      <c r="A34" s="13"/>
      <c r="B34" s="45">
        <v>552</v>
      </c>
      <c r="C34" s="21" t="s">
        <v>48</v>
      </c>
      <c r="D34" s="46">
        <v>1081634</v>
      </c>
      <c r="E34" s="46">
        <v>19891390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20973024</v>
      </c>
      <c r="O34" s="47">
        <f t="shared" si="1"/>
        <v>30.027179484242655</v>
      </c>
      <c r="P34" s="9"/>
    </row>
    <row r="35" spans="1:16">
      <c r="A35" s="13"/>
      <c r="B35" s="45">
        <v>553</v>
      </c>
      <c r="C35" s="21" t="s">
        <v>152</v>
      </c>
      <c r="D35" s="46">
        <v>256572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256572</v>
      </c>
      <c r="O35" s="47">
        <f t="shared" si="1"/>
        <v>0.36733536826311297</v>
      </c>
      <c r="P35" s="9"/>
    </row>
    <row r="36" spans="1:16">
      <c r="A36" s="13"/>
      <c r="B36" s="45">
        <v>554</v>
      </c>
      <c r="C36" s="21" t="s">
        <v>50</v>
      </c>
      <c r="D36" s="46">
        <v>3014983</v>
      </c>
      <c r="E36" s="46">
        <v>4982983</v>
      </c>
      <c r="F36" s="46">
        <v>0</v>
      </c>
      <c r="G36" s="46">
        <v>1432309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9430275</v>
      </c>
      <c r="O36" s="47">
        <f t="shared" si="1"/>
        <v>13.501370141509705</v>
      </c>
      <c r="P36" s="9"/>
    </row>
    <row r="37" spans="1:16">
      <c r="A37" s="13"/>
      <c r="B37" s="45">
        <v>559</v>
      </c>
      <c r="C37" s="21" t="s">
        <v>51</v>
      </c>
      <c r="D37" s="46">
        <v>354866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354866</v>
      </c>
      <c r="O37" s="47">
        <f t="shared" ref="O37:O68" si="10">(N37/O$84)</f>
        <v>0.5080633615283735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SUM(D39:D42)</f>
        <v>14202609</v>
      </c>
      <c r="E38" s="31">
        <f t="shared" si="11"/>
        <v>6795528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20998137</v>
      </c>
      <c r="O38" s="43">
        <f t="shared" si="10"/>
        <v>30.06313388730765</v>
      </c>
      <c r="P38" s="10"/>
    </row>
    <row r="39" spans="1:16">
      <c r="A39" s="12"/>
      <c r="B39" s="44">
        <v>561</v>
      </c>
      <c r="C39" s="20" t="s">
        <v>153</v>
      </c>
      <c r="D39" s="46">
        <v>5239222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5239222</v>
      </c>
      <c r="O39" s="47">
        <f t="shared" si="10"/>
        <v>7.5010193738295809</v>
      </c>
      <c r="P39" s="9"/>
    </row>
    <row r="40" spans="1:16">
      <c r="A40" s="12"/>
      <c r="B40" s="44">
        <v>562</v>
      </c>
      <c r="C40" s="20" t="s">
        <v>154</v>
      </c>
      <c r="D40" s="46">
        <v>2270826</v>
      </c>
      <c r="E40" s="46">
        <v>5401176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12">SUM(D40:M40)</f>
        <v>7672002</v>
      </c>
      <c r="O40" s="47">
        <f t="shared" si="10"/>
        <v>10.984042218111639</v>
      </c>
      <c r="P40" s="9"/>
    </row>
    <row r="41" spans="1:16">
      <c r="A41" s="12"/>
      <c r="B41" s="44">
        <v>564</v>
      </c>
      <c r="C41" s="20" t="s">
        <v>155</v>
      </c>
      <c r="D41" s="46">
        <v>2074730</v>
      </c>
      <c r="E41" s="46">
        <v>1394352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3469082</v>
      </c>
      <c r="O41" s="47">
        <f t="shared" si="10"/>
        <v>4.9667014093702218</v>
      </c>
      <c r="P41" s="9"/>
    </row>
    <row r="42" spans="1:16">
      <c r="A42" s="12"/>
      <c r="B42" s="44">
        <v>569</v>
      </c>
      <c r="C42" s="20" t="s">
        <v>56</v>
      </c>
      <c r="D42" s="46">
        <v>4617831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4617831</v>
      </c>
      <c r="O42" s="47">
        <f t="shared" si="10"/>
        <v>6.6113708859962088</v>
      </c>
      <c r="P42" s="9"/>
    </row>
    <row r="43" spans="1:16" ht="15.75">
      <c r="A43" s="28" t="s">
        <v>57</v>
      </c>
      <c r="B43" s="29"/>
      <c r="C43" s="30"/>
      <c r="D43" s="31">
        <f t="shared" ref="D43:M43" si="13">SUM(D44:D45)</f>
        <v>16315022</v>
      </c>
      <c r="E43" s="31">
        <f t="shared" si="13"/>
        <v>38568499</v>
      </c>
      <c r="F43" s="31">
        <f t="shared" si="13"/>
        <v>0</v>
      </c>
      <c r="G43" s="31">
        <f t="shared" si="13"/>
        <v>12424885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67308406</v>
      </c>
      <c r="O43" s="43">
        <f t="shared" si="10"/>
        <v>96.365769083193499</v>
      </c>
      <c r="P43" s="9"/>
    </row>
    <row r="44" spans="1:16">
      <c r="A44" s="12"/>
      <c r="B44" s="44">
        <v>571</v>
      </c>
      <c r="C44" s="20" t="s">
        <v>58</v>
      </c>
      <c r="D44" s="46">
        <v>0</v>
      </c>
      <c r="E44" s="46">
        <v>26449835</v>
      </c>
      <c r="F44" s="46">
        <v>0</v>
      </c>
      <c r="G44" s="46">
        <v>1373658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27823493</v>
      </c>
      <c r="O44" s="47">
        <f t="shared" si="10"/>
        <v>39.835028949071393</v>
      </c>
      <c r="P44" s="9"/>
    </row>
    <row r="45" spans="1:16">
      <c r="A45" s="12"/>
      <c r="B45" s="44">
        <v>572</v>
      </c>
      <c r="C45" s="20" t="s">
        <v>156</v>
      </c>
      <c r="D45" s="46">
        <v>16315022</v>
      </c>
      <c r="E45" s="46">
        <v>12118664</v>
      </c>
      <c r="F45" s="46">
        <v>0</v>
      </c>
      <c r="G45" s="46">
        <v>11051227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39484913</v>
      </c>
      <c r="O45" s="47">
        <f t="shared" si="10"/>
        <v>56.530740134122105</v>
      </c>
      <c r="P45" s="9"/>
    </row>
    <row r="46" spans="1:16" ht="15.75">
      <c r="A46" s="28" t="s">
        <v>157</v>
      </c>
      <c r="B46" s="29"/>
      <c r="C46" s="30"/>
      <c r="D46" s="31">
        <f t="shared" ref="D46:M46" si="14">SUM(D47:D50)</f>
        <v>67144826</v>
      </c>
      <c r="E46" s="31">
        <f t="shared" si="14"/>
        <v>48930299</v>
      </c>
      <c r="F46" s="31">
        <f t="shared" si="14"/>
        <v>4715049</v>
      </c>
      <c r="G46" s="31">
        <f t="shared" si="14"/>
        <v>20759351</v>
      </c>
      <c r="H46" s="31">
        <f t="shared" si="14"/>
        <v>0</v>
      </c>
      <c r="I46" s="31">
        <f t="shared" si="14"/>
        <v>39353260</v>
      </c>
      <c r="J46" s="31">
        <f t="shared" si="14"/>
        <v>4178112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185080897</v>
      </c>
      <c r="O46" s="43">
        <f t="shared" si="10"/>
        <v>264.9812117376888</v>
      </c>
      <c r="P46" s="9"/>
    </row>
    <row r="47" spans="1:16">
      <c r="A47" s="12"/>
      <c r="B47" s="44">
        <v>581</v>
      </c>
      <c r="C47" s="20" t="s">
        <v>158</v>
      </c>
      <c r="D47" s="46">
        <v>67144826</v>
      </c>
      <c r="E47" s="46">
        <v>47542496</v>
      </c>
      <c r="F47" s="46">
        <v>3430731</v>
      </c>
      <c r="G47" s="46">
        <v>20759351</v>
      </c>
      <c r="H47" s="46">
        <v>0</v>
      </c>
      <c r="I47" s="46">
        <v>12318963</v>
      </c>
      <c r="J47" s="46">
        <v>4162785</v>
      </c>
      <c r="K47" s="46">
        <v>0</v>
      </c>
      <c r="L47" s="46">
        <v>0</v>
      </c>
      <c r="M47" s="46">
        <v>0</v>
      </c>
      <c r="N47" s="46">
        <f>SUM(D47:M47)</f>
        <v>155359152</v>
      </c>
      <c r="O47" s="47">
        <f t="shared" si="10"/>
        <v>222.42844625666459</v>
      </c>
      <c r="P47" s="9"/>
    </row>
    <row r="48" spans="1:16">
      <c r="A48" s="12"/>
      <c r="B48" s="44">
        <v>585</v>
      </c>
      <c r="C48" s="20" t="s">
        <v>101</v>
      </c>
      <c r="D48" s="46">
        <v>0</v>
      </c>
      <c r="E48" s="46">
        <v>0</v>
      </c>
      <c r="F48" s="46">
        <v>1284318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6" si="15">SUM(D48:M48)</f>
        <v>1284318</v>
      </c>
      <c r="O48" s="47">
        <f t="shared" si="10"/>
        <v>1.8387642669384996</v>
      </c>
      <c r="P48" s="9"/>
    </row>
    <row r="49" spans="1:16">
      <c r="A49" s="12"/>
      <c r="B49" s="44">
        <v>587</v>
      </c>
      <c r="C49" s="20" t="s">
        <v>159</v>
      </c>
      <c r="D49" s="46">
        <v>0</v>
      </c>
      <c r="E49" s="46">
        <v>1387803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1387803</v>
      </c>
      <c r="O49" s="47">
        <f t="shared" si="10"/>
        <v>1.9869242399079128</v>
      </c>
      <c r="P49" s="9"/>
    </row>
    <row r="50" spans="1:16">
      <c r="A50" s="12"/>
      <c r="B50" s="44">
        <v>591</v>
      </c>
      <c r="C50" s="20" t="s">
        <v>160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27034297</v>
      </c>
      <c r="J50" s="46">
        <v>15327</v>
      </c>
      <c r="K50" s="46">
        <v>0</v>
      </c>
      <c r="L50" s="46">
        <v>0</v>
      </c>
      <c r="M50" s="46">
        <v>0</v>
      </c>
      <c r="N50" s="46">
        <f t="shared" si="15"/>
        <v>27049624</v>
      </c>
      <c r="O50" s="47">
        <f t="shared" si="10"/>
        <v>38.72707697417777</v>
      </c>
      <c r="P50" s="9"/>
    </row>
    <row r="51" spans="1:16" ht="15.75">
      <c r="A51" s="28" t="s">
        <v>64</v>
      </c>
      <c r="B51" s="29"/>
      <c r="C51" s="30"/>
      <c r="D51" s="31">
        <f t="shared" ref="D51:M51" si="16">SUM(D52:D81)</f>
        <v>15231210</v>
      </c>
      <c r="E51" s="31">
        <f t="shared" si="16"/>
        <v>23260747</v>
      </c>
      <c r="F51" s="31">
        <f t="shared" si="16"/>
        <v>7402400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45894357</v>
      </c>
      <c r="O51" s="43">
        <f t="shared" si="10"/>
        <v>65.707171982109415</v>
      </c>
      <c r="P51" s="9"/>
    </row>
    <row r="52" spans="1:16">
      <c r="A52" s="12"/>
      <c r="B52" s="44">
        <v>601</v>
      </c>
      <c r="C52" s="20" t="s">
        <v>161</v>
      </c>
      <c r="D52" s="46">
        <v>0</v>
      </c>
      <c r="E52" s="46">
        <v>1107467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1107467</v>
      </c>
      <c r="O52" s="47">
        <f t="shared" si="10"/>
        <v>1.5855658383777067</v>
      </c>
      <c r="P52" s="9"/>
    </row>
    <row r="53" spans="1:16">
      <c r="A53" s="12"/>
      <c r="B53" s="44">
        <v>602</v>
      </c>
      <c r="C53" s="20" t="s">
        <v>162</v>
      </c>
      <c r="D53" s="46">
        <v>705059</v>
      </c>
      <c r="E53" s="46">
        <v>201286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906345</v>
      </c>
      <c r="O53" s="47">
        <f t="shared" si="10"/>
        <v>1.2976185022076889</v>
      </c>
      <c r="P53" s="9"/>
    </row>
    <row r="54" spans="1:16">
      <c r="A54" s="12"/>
      <c r="B54" s="44">
        <v>603</v>
      </c>
      <c r="C54" s="20" t="s">
        <v>163</v>
      </c>
      <c r="D54" s="46">
        <v>750240</v>
      </c>
      <c r="E54" s="46">
        <v>126987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877227</v>
      </c>
      <c r="O54" s="47">
        <f t="shared" si="10"/>
        <v>1.2559301213513003</v>
      </c>
      <c r="P54" s="9"/>
    </row>
    <row r="55" spans="1:16">
      <c r="A55" s="12"/>
      <c r="B55" s="44">
        <v>605</v>
      </c>
      <c r="C55" s="20" t="s">
        <v>164</v>
      </c>
      <c r="D55" s="46">
        <v>37660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37660</v>
      </c>
      <c r="O55" s="47">
        <f t="shared" si="10"/>
        <v>5.3918003401730648E-2</v>
      </c>
      <c r="P55" s="9"/>
    </row>
    <row r="56" spans="1:16">
      <c r="A56" s="12"/>
      <c r="B56" s="44">
        <v>608</v>
      </c>
      <c r="C56" s="20" t="s">
        <v>165</v>
      </c>
      <c r="D56" s="46">
        <v>0</v>
      </c>
      <c r="E56" s="46">
        <v>246282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246282</v>
      </c>
      <c r="O56" s="47">
        <f t="shared" si="10"/>
        <v>0.3526031256979561</v>
      </c>
      <c r="P56" s="9"/>
    </row>
    <row r="57" spans="1:16">
      <c r="A57" s="12"/>
      <c r="B57" s="44">
        <v>614</v>
      </c>
      <c r="C57" s="20" t="s">
        <v>166</v>
      </c>
      <c r="D57" s="46">
        <v>0</v>
      </c>
      <c r="E57" s="46">
        <v>1211939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9" si="17">SUM(D57:M57)</f>
        <v>1211939</v>
      </c>
      <c r="O57" s="47">
        <f t="shared" si="10"/>
        <v>1.7351389040013285</v>
      </c>
      <c r="P57" s="9"/>
    </row>
    <row r="58" spans="1:16">
      <c r="A58" s="12"/>
      <c r="B58" s="44">
        <v>623</v>
      </c>
      <c r="C58" s="20" t="s">
        <v>73</v>
      </c>
      <c r="D58" s="46">
        <v>0</v>
      </c>
      <c r="E58" s="46">
        <v>2314775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2314775</v>
      </c>
      <c r="O58" s="47">
        <f t="shared" si="10"/>
        <v>3.3140745173723061</v>
      </c>
      <c r="P58" s="9"/>
    </row>
    <row r="59" spans="1:16">
      <c r="A59" s="12"/>
      <c r="B59" s="44">
        <v>634</v>
      </c>
      <c r="C59" s="20" t="s">
        <v>169</v>
      </c>
      <c r="D59" s="46">
        <v>0</v>
      </c>
      <c r="E59" s="46">
        <v>1961223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1961223</v>
      </c>
      <c r="O59" s="47">
        <f t="shared" si="10"/>
        <v>2.8078924159732441</v>
      </c>
      <c r="P59" s="9"/>
    </row>
    <row r="60" spans="1:16">
      <c r="A60" s="12"/>
      <c r="B60" s="44">
        <v>654</v>
      </c>
      <c r="C60" s="20" t="s">
        <v>170</v>
      </c>
      <c r="D60" s="46">
        <v>0</v>
      </c>
      <c r="E60" s="46">
        <v>663249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663249</v>
      </c>
      <c r="O60" s="47">
        <f t="shared" si="10"/>
        <v>0.94957678805614576</v>
      </c>
      <c r="P60" s="9"/>
    </row>
    <row r="61" spans="1:16">
      <c r="A61" s="12"/>
      <c r="B61" s="44">
        <v>662</v>
      </c>
      <c r="C61" s="20" t="s">
        <v>190</v>
      </c>
      <c r="D61" s="46">
        <v>0</v>
      </c>
      <c r="E61" s="46">
        <v>136157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136157</v>
      </c>
      <c r="O61" s="47">
        <f t="shared" si="10"/>
        <v>0.19493663274480721</v>
      </c>
      <c r="P61" s="9"/>
    </row>
    <row r="62" spans="1:16">
      <c r="A62" s="12"/>
      <c r="B62" s="44">
        <v>663</v>
      </c>
      <c r="C62" s="20" t="s">
        <v>127</v>
      </c>
      <c r="D62" s="46">
        <v>0</v>
      </c>
      <c r="E62" s="46">
        <v>1013372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1013372</v>
      </c>
      <c r="O62" s="47">
        <f t="shared" si="10"/>
        <v>1.4508495736383056</v>
      </c>
      <c r="P62" s="9"/>
    </row>
    <row r="63" spans="1:16">
      <c r="A63" s="12"/>
      <c r="B63" s="44">
        <v>664</v>
      </c>
      <c r="C63" s="20" t="s">
        <v>128</v>
      </c>
      <c r="D63" s="46">
        <v>0</v>
      </c>
      <c r="E63" s="46">
        <v>392388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392388</v>
      </c>
      <c r="O63" s="47">
        <f t="shared" si="10"/>
        <v>0.56178378966538201</v>
      </c>
      <c r="P63" s="9"/>
    </row>
    <row r="64" spans="1:16">
      <c r="A64" s="12"/>
      <c r="B64" s="44">
        <v>674</v>
      </c>
      <c r="C64" s="20" t="s">
        <v>171</v>
      </c>
      <c r="D64" s="46">
        <v>0</v>
      </c>
      <c r="E64" s="46">
        <v>558147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558147</v>
      </c>
      <c r="O64" s="47">
        <f t="shared" si="10"/>
        <v>0.79910174839792236</v>
      </c>
      <c r="P64" s="9"/>
    </row>
    <row r="65" spans="1:16">
      <c r="A65" s="12"/>
      <c r="B65" s="44">
        <v>682</v>
      </c>
      <c r="C65" s="20" t="s">
        <v>175</v>
      </c>
      <c r="D65" s="46">
        <v>0</v>
      </c>
      <c r="E65" s="46">
        <v>2408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2408</v>
      </c>
      <c r="O65" s="47">
        <f t="shared" si="10"/>
        <v>3.4475451989210673E-3</v>
      </c>
      <c r="P65" s="9"/>
    </row>
    <row r="66" spans="1:16">
      <c r="A66" s="12"/>
      <c r="B66" s="44">
        <v>683</v>
      </c>
      <c r="C66" s="20" t="s">
        <v>191</v>
      </c>
      <c r="D66" s="46">
        <v>0</v>
      </c>
      <c r="E66" s="46">
        <v>133723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133723</v>
      </c>
      <c r="O66" s="47">
        <f t="shared" si="10"/>
        <v>0.19145186322064861</v>
      </c>
      <c r="P66" s="9"/>
    </row>
    <row r="67" spans="1:16">
      <c r="A67" s="12"/>
      <c r="B67" s="44">
        <v>685</v>
      </c>
      <c r="C67" s="20" t="s">
        <v>82</v>
      </c>
      <c r="D67" s="46">
        <v>49682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49682</v>
      </c>
      <c r="O67" s="47">
        <f t="shared" si="10"/>
        <v>7.1129958709633082E-2</v>
      </c>
      <c r="P67" s="9"/>
    </row>
    <row r="68" spans="1:16">
      <c r="A68" s="12"/>
      <c r="B68" s="44">
        <v>689</v>
      </c>
      <c r="C68" s="20" t="s">
        <v>130</v>
      </c>
      <c r="D68" s="46">
        <v>0</v>
      </c>
      <c r="E68" s="46">
        <v>1682694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1682694</v>
      </c>
      <c r="O68" s="47">
        <f t="shared" si="10"/>
        <v>2.409121105047046</v>
      </c>
      <c r="P68" s="9"/>
    </row>
    <row r="69" spans="1:16">
      <c r="A69" s="12"/>
      <c r="B69" s="44">
        <v>694</v>
      </c>
      <c r="C69" s="20" t="s">
        <v>176</v>
      </c>
      <c r="D69" s="46">
        <v>0</v>
      </c>
      <c r="E69" s="46">
        <v>261380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261380</v>
      </c>
      <c r="O69" s="47">
        <f t="shared" ref="O69:O82" si="18">(N69/O$84)</f>
        <v>0.3742190050224205</v>
      </c>
      <c r="P69" s="9"/>
    </row>
    <row r="70" spans="1:16">
      <c r="A70" s="12"/>
      <c r="B70" s="44">
        <v>704</v>
      </c>
      <c r="C70" s="20" t="s">
        <v>85</v>
      </c>
      <c r="D70" s="46">
        <v>0</v>
      </c>
      <c r="E70" s="46">
        <v>235888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81" si="19">SUM(D70:M70)</f>
        <v>235888</v>
      </c>
      <c r="O70" s="47">
        <f t="shared" si="18"/>
        <v>0.33772198583184915</v>
      </c>
      <c r="P70" s="9"/>
    </row>
    <row r="71" spans="1:16">
      <c r="A71" s="12"/>
      <c r="B71" s="44">
        <v>711</v>
      </c>
      <c r="C71" s="20" t="s">
        <v>131</v>
      </c>
      <c r="D71" s="46">
        <v>9590429</v>
      </c>
      <c r="E71" s="46">
        <v>1344790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9"/>
        <v>10935219</v>
      </c>
      <c r="O71" s="47">
        <f t="shared" si="18"/>
        <v>15.656005715365628</v>
      </c>
      <c r="P71" s="9"/>
    </row>
    <row r="72" spans="1:16">
      <c r="A72" s="12"/>
      <c r="B72" s="44">
        <v>712</v>
      </c>
      <c r="C72" s="20" t="s">
        <v>132</v>
      </c>
      <c r="D72" s="46">
        <v>2673623</v>
      </c>
      <c r="E72" s="46">
        <v>360256</v>
      </c>
      <c r="F72" s="46">
        <v>7402400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10436279</v>
      </c>
      <c r="O72" s="47">
        <f t="shared" si="18"/>
        <v>14.941670914057623</v>
      </c>
      <c r="P72" s="9"/>
    </row>
    <row r="73" spans="1:16">
      <c r="A73" s="12"/>
      <c r="B73" s="44">
        <v>713</v>
      </c>
      <c r="C73" s="20" t="s">
        <v>178</v>
      </c>
      <c r="D73" s="46">
        <v>1122809</v>
      </c>
      <c r="E73" s="46">
        <v>3287113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4409922</v>
      </c>
      <c r="O73" s="47">
        <f t="shared" si="18"/>
        <v>6.3137065692343812</v>
      </c>
      <c r="P73" s="9"/>
    </row>
    <row r="74" spans="1:16">
      <c r="A74" s="12"/>
      <c r="B74" s="44">
        <v>714</v>
      </c>
      <c r="C74" s="20" t="s">
        <v>134</v>
      </c>
      <c r="D74" s="46">
        <v>0</v>
      </c>
      <c r="E74" s="46">
        <v>186660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186660</v>
      </c>
      <c r="O74" s="47">
        <f t="shared" si="18"/>
        <v>0.26724202110905582</v>
      </c>
      <c r="P74" s="9"/>
    </row>
    <row r="75" spans="1:16">
      <c r="A75" s="12"/>
      <c r="B75" s="44">
        <v>715</v>
      </c>
      <c r="C75" s="20" t="s">
        <v>135</v>
      </c>
      <c r="D75" s="46">
        <v>0</v>
      </c>
      <c r="E75" s="46">
        <v>554650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554650</v>
      </c>
      <c r="O75" s="47">
        <f t="shared" si="18"/>
        <v>0.7940950766534759</v>
      </c>
      <c r="P75" s="9"/>
    </row>
    <row r="76" spans="1:16">
      <c r="A76" s="12"/>
      <c r="B76" s="44">
        <v>716</v>
      </c>
      <c r="C76" s="20" t="s">
        <v>136</v>
      </c>
      <c r="D76" s="46">
        <v>0</v>
      </c>
      <c r="E76" s="46">
        <v>176647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176647</v>
      </c>
      <c r="O76" s="47">
        <f t="shared" si="18"/>
        <v>0.2529063607781602</v>
      </c>
      <c r="P76" s="9"/>
    </row>
    <row r="77" spans="1:16">
      <c r="A77" s="12"/>
      <c r="B77" s="44">
        <v>719</v>
      </c>
      <c r="C77" s="20" t="s">
        <v>137</v>
      </c>
      <c r="D77" s="46">
        <v>0</v>
      </c>
      <c r="E77" s="46">
        <v>1643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1643</v>
      </c>
      <c r="O77" s="47">
        <f t="shared" si="18"/>
        <v>2.3522910140478877E-3</v>
      </c>
      <c r="P77" s="9"/>
    </row>
    <row r="78" spans="1:16">
      <c r="A78" s="12"/>
      <c r="B78" s="44">
        <v>724</v>
      </c>
      <c r="C78" s="20" t="s">
        <v>179</v>
      </c>
      <c r="D78" s="46">
        <v>301708</v>
      </c>
      <c r="E78" s="46">
        <v>657461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959169</v>
      </c>
      <c r="O78" s="47">
        <f t="shared" si="18"/>
        <v>1.3732468774517945</v>
      </c>
      <c r="P78" s="9"/>
    </row>
    <row r="79" spans="1:16">
      <c r="A79" s="12"/>
      <c r="B79" s="44">
        <v>733</v>
      </c>
      <c r="C79" s="20" t="s">
        <v>94</v>
      </c>
      <c r="D79" s="46">
        <v>0</v>
      </c>
      <c r="E79" s="46">
        <v>2004601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2004601</v>
      </c>
      <c r="O79" s="47">
        <f t="shared" si="18"/>
        <v>2.8699969075175957</v>
      </c>
      <c r="P79" s="9"/>
    </row>
    <row r="80" spans="1:16">
      <c r="A80" s="12"/>
      <c r="B80" s="44">
        <v>744</v>
      </c>
      <c r="C80" s="20" t="s">
        <v>180</v>
      </c>
      <c r="D80" s="46">
        <v>0</v>
      </c>
      <c r="E80" s="46">
        <v>445055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445055</v>
      </c>
      <c r="O80" s="47">
        <f t="shared" si="18"/>
        <v>0.63718738725324564</v>
      </c>
      <c r="P80" s="9"/>
    </row>
    <row r="81" spans="1:119" ht="15.75" thickBot="1">
      <c r="A81" s="12"/>
      <c r="B81" s="44">
        <v>764</v>
      </c>
      <c r="C81" s="20" t="s">
        <v>181</v>
      </c>
      <c r="D81" s="46">
        <v>0</v>
      </c>
      <c r="E81" s="46">
        <v>1992506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1992506</v>
      </c>
      <c r="O81" s="47">
        <f t="shared" si="18"/>
        <v>2.8526804377580648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20">SUM(D5,D14,D23,D29,D33,D38,D43,D46,D51)</f>
        <v>434587946</v>
      </c>
      <c r="E82" s="15">
        <f t="shared" si="20"/>
        <v>224112516</v>
      </c>
      <c r="F82" s="15">
        <f t="shared" si="20"/>
        <v>35559118</v>
      </c>
      <c r="G82" s="15">
        <f t="shared" si="20"/>
        <v>77486966</v>
      </c>
      <c r="H82" s="15">
        <f t="shared" si="20"/>
        <v>0</v>
      </c>
      <c r="I82" s="15">
        <f t="shared" si="20"/>
        <v>449681945</v>
      </c>
      <c r="J82" s="15">
        <f t="shared" si="20"/>
        <v>144533231</v>
      </c>
      <c r="K82" s="15">
        <f t="shared" si="20"/>
        <v>0</v>
      </c>
      <c r="L82" s="15">
        <f t="shared" si="20"/>
        <v>0</v>
      </c>
      <c r="M82" s="15">
        <f t="shared" si="20"/>
        <v>0</v>
      </c>
      <c r="N82" s="15">
        <f>SUM(D82:M82)</f>
        <v>1365961722</v>
      </c>
      <c r="O82" s="37">
        <f t="shared" si="18"/>
        <v>1955.6539769896401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48" t="s">
        <v>196</v>
      </c>
      <c r="M84" s="48"/>
      <c r="N84" s="48"/>
      <c r="O84" s="41">
        <v>698468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105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97917372</v>
      </c>
      <c r="E5" s="26">
        <f t="shared" si="0"/>
        <v>15797451</v>
      </c>
      <c r="F5" s="26">
        <f t="shared" si="0"/>
        <v>16345018</v>
      </c>
      <c r="G5" s="26">
        <f t="shared" si="0"/>
        <v>4595673</v>
      </c>
      <c r="H5" s="26">
        <f t="shared" si="0"/>
        <v>0</v>
      </c>
      <c r="I5" s="26">
        <f t="shared" si="0"/>
        <v>3028127</v>
      </c>
      <c r="J5" s="26">
        <f t="shared" si="0"/>
        <v>99614527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237298168</v>
      </c>
      <c r="O5" s="32">
        <f t="shared" ref="O5:O36" si="1">(N5/O$84)</f>
        <v>348.69150482191321</v>
      </c>
      <c r="P5" s="6"/>
    </row>
    <row r="6" spans="1:133">
      <c r="A6" s="12"/>
      <c r="B6" s="44">
        <v>511</v>
      </c>
      <c r="C6" s="20" t="s">
        <v>20</v>
      </c>
      <c r="D6" s="46">
        <v>1407491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1407491</v>
      </c>
      <c r="O6" s="47">
        <f t="shared" si="1"/>
        <v>2.0682003529555248</v>
      </c>
      <c r="P6" s="9"/>
    </row>
    <row r="7" spans="1:133">
      <c r="A7" s="12"/>
      <c r="B7" s="44">
        <v>512</v>
      </c>
      <c r="C7" s="20" t="s">
        <v>21</v>
      </c>
      <c r="D7" s="46">
        <v>18458600</v>
      </c>
      <c r="E7" s="46">
        <v>3628287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22086887</v>
      </c>
      <c r="O7" s="47">
        <f t="shared" si="1"/>
        <v>32.454990823450238</v>
      </c>
      <c r="P7" s="9"/>
    </row>
    <row r="8" spans="1:133">
      <c r="A8" s="12"/>
      <c r="B8" s="44">
        <v>513</v>
      </c>
      <c r="C8" s="20" t="s">
        <v>22</v>
      </c>
      <c r="D8" s="46">
        <v>53140430</v>
      </c>
      <c r="E8" s="46">
        <v>6531171</v>
      </c>
      <c r="F8" s="46">
        <v>0</v>
      </c>
      <c r="G8" s="46">
        <v>550</v>
      </c>
      <c r="H8" s="46">
        <v>0</v>
      </c>
      <c r="I8" s="46">
        <v>276990</v>
      </c>
      <c r="J8" s="46">
        <v>80266179</v>
      </c>
      <c r="K8" s="46">
        <v>0</v>
      </c>
      <c r="L8" s="46">
        <v>0</v>
      </c>
      <c r="M8" s="46">
        <v>0</v>
      </c>
      <c r="N8" s="46">
        <f t="shared" si="2"/>
        <v>140215320</v>
      </c>
      <c r="O8" s="47">
        <f t="shared" si="1"/>
        <v>206.03568641914717</v>
      </c>
      <c r="P8" s="9"/>
    </row>
    <row r="9" spans="1:133">
      <c r="A9" s="12"/>
      <c r="B9" s="44">
        <v>514</v>
      </c>
      <c r="C9" s="20" t="s">
        <v>23</v>
      </c>
      <c r="D9" s="46">
        <v>2961520</v>
      </c>
      <c r="E9" s="46">
        <v>2416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2963936</v>
      </c>
      <c r="O9" s="47">
        <f t="shared" si="1"/>
        <v>4.355277214090596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3970901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3970901</v>
      </c>
      <c r="O10" s="47">
        <f t="shared" si="1"/>
        <v>5.8349352498534248</v>
      </c>
      <c r="P10" s="9"/>
    </row>
    <row r="11" spans="1:133">
      <c r="A11" s="12"/>
      <c r="B11" s="44">
        <v>516</v>
      </c>
      <c r="C11" s="20" t="s">
        <v>25</v>
      </c>
      <c r="D11" s="46">
        <v>684130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7895415</v>
      </c>
      <c r="K11" s="46">
        <v>0</v>
      </c>
      <c r="L11" s="46">
        <v>0</v>
      </c>
      <c r="M11" s="46">
        <v>0</v>
      </c>
      <c r="N11" s="46">
        <f t="shared" si="2"/>
        <v>8579545</v>
      </c>
      <c r="O11" s="47">
        <f t="shared" si="1"/>
        <v>12.606985051554723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16345018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16345018</v>
      </c>
      <c r="O12" s="47">
        <f t="shared" si="1"/>
        <v>24.017753574740023</v>
      </c>
      <c r="P12" s="9"/>
    </row>
    <row r="13" spans="1:133">
      <c r="A13" s="12"/>
      <c r="B13" s="44">
        <v>519</v>
      </c>
      <c r="C13" s="20" t="s">
        <v>144</v>
      </c>
      <c r="D13" s="46">
        <v>21265201</v>
      </c>
      <c r="E13" s="46">
        <v>1664676</v>
      </c>
      <c r="F13" s="46">
        <v>0</v>
      </c>
      <c r="G13" s="46">
        <v>4595123</v>
      </c>
      <c r="H13" s="46">
        <v>0</v>
      </c>
      <c r="I13" s="46">
        <v>2751137</v>
      </c>
      <c r="J13" s="46">
        <v>11452933</v>
      </c>
      <c r="K13" s="46">
        <v>0</v>
      </c>
      <c r="L13" s="46">
        <v>0</v>
      </c>
      <c r="M13" s="46">
        <v>0</v>
      </c>
      <c r="N13" s="46">
        <f t="shared" si="2"/>
        <v>41729070</v>
      </c>
      <c r="O13" s="47">
        <f t="shared" si="1"/>
        <v>61.317676136121513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203213341</v>
      </c>
      <c r="E14" s="31">
        <f t="shared" si="3"/>
        <v>25787599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32503590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261504530</v>
      </c>
      <c r="O14" s="43">
        <f t="shared" si="1"/>
        <v>384.26090202031037</v>
      </c>
      <c r="P14" s="10"/>
    </row>
    <row r="15" spans="1:133">
      <c r="A15" s="12"/>
      <c r="B15" s="44">
        <v>521</v>
      </c>
      <c r="C15" s="20" t="s">
        <v>29</v>
      </c>
      <c r="D15" s="46">
        <v>105172087</v>
      </c>
      <c r="E15" s="46">
        <v>7821757</v>
      </c>
      <c r="F15" s="46">
        <v>0</v>
      </c>
      <c r="G15" s="46">
        <v>0</v>
      </c>
      <c r="H15" s="46">
        <v>0</v>
      </c>
      <c r="I15" s="46">
        <v>0</v>
      </c>
      <c r="J15" s="46">
        <v>29831302</v>
      </c>
      <c r="K15" s="46">
        <v>0</v>
      </c>
      <c r="L15" s="46">
        <v>0</v>
      </c>
      <c r="M15" s="46">
        <v>0</v>
      </c>
      <c r="N15" s="46">
        <f>SUM(D15:M15)</f>
        <v>142825146</v>
      </c>
      <c r="O15" s="47">
        <f t="shared" si="1"/>
        <v>209.87062607727111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999492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999492</v>
      </c>
      <c r="O16" s="47">
        <f t="shared" si="1"/>
        <v>1.4686770339392745</v>
      </c>
      <c r="P16" s="9"/>
    </row>
    <row r="17" spans="1:16">
      <c r="A17" s="12"/>
      <c r="B17" s="44">
        <v>523</v>
      </c>
      <c r="C17" s="20" t="s">
        <v>145</v>
      </c>
      <c r="D17" s="46">
        <v>53828951</v>
      </c>
      <c r="E17" s="46">
        <v>2225096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56054047</v>
      </c>
      <c r="O17" s="47">
        <f t="shared" si="1"/>
        <v>82.367133992320788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8590461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8590461</v>
      </c>
      <c r="O18" s="47">
        <f t="shared" si="1"/>
        <v>12.62302527849249</v>
      </c>
      <c r="P18" s="9"/>
    </row>
    <row r="19" spans="1:16">
      <c r="A19" s="12"/>
      <c r="B19" s="44">
        <v>525</v>
      </c>
      <c r="C19" s="20" t="s">
        <v>33</v>
      </c>
      <c r="D19" s="46">
        <v>257355</v>
      </c>
      <c r="E19" s="46">
        <v>1741108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1998463</v>
      </c>
      <c r="O19" s="47">
        <f t="shared" si="1"/>
        <v>2.9365884982344879</v>
      </c>
      <c r="P19" s="9"/>
    </row>
    <row r="20" spans="1:16">
      <c r="A20" s="12"/>
      <c r="B20" s="44">
        <v>526</v>
      </c>
      <c r="C20" s="20" t="s">
        <v>34</v>
      </c>
      <c r="D20" s="46">
        <v>37430356</v>
      </c>
      <c r="E20" s="46">
        <v>10545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37440901</v>
      </c>
      <c r="O20" s="47">
        <f t="shared" si="1"/>
        <v>55.016539830928131</v>
      </c>
      <c r="P20" s="9"/>
    </row>
    <row r="21" spans="1:16">
      <c r="A21" s="12"/>
      <c r="B21" s="44">
        <v>527</v>
      </c>
      <c r="C21" s="20" t="s">
        <v>35</v>
      </c>
      <c r="D21" s="46">
        <v>3606509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3606509</v>
      </c>
      <c r="O21" s="47">
        <f t="shared" si="1"/>
        <v>5.2994890814486748</v>
      </c>
      <c r="P21" s="9"/>
    </row>
    <row r="22" spans="1:16">
      <c r="A22" s="12"/>
      <c r="B22" s="44">
        <v>529</v>
      </c>
      <c r="C22" s="20" t="s">
        <v>36</v>
      </c>
      <c r="D22" s="46">
        <v>2918083</v>
      </c>
      <c r="E22" s="46">
        <v>4399140</v>
      </c>
      <c r="F22" s="46">
        <v>0</v>
      </c>
      <c r="G22" s="46">
        <v>0</v>
      </c>
      <c r="H22" s="46">
        <v>0</v>
      </c>
      <c r="I22" s="46">
        <v>0</v>
      </c>
      <c r="J22" s="46">
        <v>2672288</v>
      </c>
      <c r="K22" s="46">
        <v>0</v>
      </c>
      <c r="L22" s="46">
        <v>0</v>
      </c>
      <c r="M22" s="46">
        <v>0</v>
      </c>
      <c r="N22" s="46">
        <f t="shared" si="4"/>
        <v>9989511</v>
      </c>
      <c r="O22" s="47">
        <f t="shared" si="1"/>
        <v>14.678822227675417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5187220</v>
      </c>
      <c r="E23" s="31">
        <f t="shared" si="5"/>
        <v>5344801</v>
      </c>
      <c r="F23" s="31">
        <f t="shared" si="5"/>
        <v>0</v>
      </c>
      <c r="G23" s="31">
        <f t="shared" si="5"/>
        <v>1018444</v>
      </c>
      <c r="H23" s="31">
        <f t="shared" si="5"/>
        <v>0</v>
      </c>
      <c r="I23" s="31">
        <f t="shared" si="5"/>
        <v>202279709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213830174</v>
      </c>
      <c r="O23" s="43">
        <f t="shared" si="1"/>
        <v>314.2070829151599</v>
      </c>
      <c r="P23" s="10"/>
    </row>
    <row r="24" spans="1:16">
      <c r="A24" s="12"/>
      <c r="B24" s="44">
        <v>534</v>
      </c>
      <c r="C24" s="20" t="s">
        <v>146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81086401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81086401</v>
      </c>
      <c r="O24" s="47">
        <f t="shared" si="1"/>
        <v>119.15026324722022</v>
      </c>
      <c r="P24" s="9"/>
    </row>
    <row r="25" spans="1:16">
      <c r="A25" s="12"/>
      <c r="B25" s="44">
        <v>536</v>
      </c>
      <c r="C25" s="20" t="s">
        <v>147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121193308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121193308</v>
      </c>
      <c r="O25" s="47">
        <f t="shared" si="1"/>
        <v>178.08429494856284</v>
      </c>
      <c r="P25" s="9"/>
    </row>
    <row r="26" spans="1:16">
      <c r="A26" s="12"/>
      <c r="B26" s="44">
        <v>537</v>
      </c>
      <c r="C26" s="20" t="s">
        <v>148</v>
      </c>
      <c r="D26" s="46">
        <v>5187220</v>
      </c>
      <c r="E26" s="46">
        <v>4769848</v>
      </c>
      <c r="F26" s="46">
        <v>0</v>
      </c>
      <c r="G26" s="46">
        <v>1018444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10975512</v>
      </c>
      <c r="O26" s="47">
        <f t="shared" si="1"/>
        <v>16.127675269161649</v>
      </c>
      <c r="P26" s="9"/>
    </row>
    <row r="27" spans="1:16">
      <c r="A27" s="12"/>
      <c r="B27" s="44">
        <v>539</v>
      </c>
      <c r="C27" s="20" t="s">
        <v>42</v>
      </c>
      <c r="D27" s="46">
        <v>0</v>
      </c>
      <c r="E27" s="46">
        <v>574953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574953</v>
      </c>
      <c r="O27" s="47">
        <f t="shared" si="1"/>
        <v>0.84484945021519708</v>
      </c>
      <c r="P27" s="9"/>
    </row>
    <row r="28" spans="1:16" ht="15.75">
      <c r="A28" s="28" t="s">
        <v>43</v>
      </c>
      <c r="B28" s="29"/>
      <c r="C28" s="30"/>
      <c r="D28" s="31">
        <f t="shared" ref="D28:M28" si="6">SUM(D29:D31)</f>
        <v>82796</v>
      </c>
      <c r="E28" s="31">
        <f t="shared" si="6"/>
        <v>27803172</v>
      </c>
      <c r="F28" s="31">
        <f t="shared" si="6"/>
        <v>0</v>
      </c>
      <c r="G28" s="31">
        <f t="shared" si="6"/>
        <v>23285122</v>
      </c>
      <c r="H28" s="31">
        <f t="shared" si="6"/>
        <v>0</v>
      </c>
      <c r="I28" s="31">
        <f t="shared" si="6"/>
        <v>173755696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8" si="7">SUM(D28:M28)</f>
        <v>224926786</v>
      </c>
      <c r="O28" s="43">
        <f t="shared" si="1"/>
        <v>330.51270537030206</v>
      </c>
      <c r="P28" s="10"/>
    </row>
    <row r="29" spans="1:16">
      <c r="A29" s="12"/>
      <c r="B29" s="44">
        <v>541</v>
      </c>
      <c r="C29" s="20" t="s">
        <v>150</v>
      </c>
      <c r="D29" s="46">
        <v>82796</v>
      </c>
      <c r="E29" s="46">
        <v>27803172</v>
      </c>
      <c r="F29" s="46">
        <v>0</v>
      </c>
      <c r="G29" s="46">
        <v>23285122</v>
      </c>
      <c r="H29" s="46">
        <v>0</v>
      </c>
      <c r="I29" s="46">
        <v>18033409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69204499</v>
      </c>
      <c r="O29" s="47">
        <f t="shared" si="1"/>
        <v>101.69071721091665</v>
      </c>
      <c r="P29" s="9"/>
    </row>
    <row r="30" spans="1:16">
      <c r="A30" s="12"/>
      <c r="B30" s="44">
        <v>542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123881924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123881924</v>
      </c>
      <c r="O30" s="47">
        <f t="shared" si="1"/>
        <v>182.03501048433668</v>
      </c>
      <c r="P30" s="9"/>
    </row>
    <row r="31" spans="1:16">
      <c r="A31" s="12"/>
      <c r="B31" s="44">
        <v>544</v>
      </c>
      <c r="C31" s="20" t="s">
        <v>151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31840363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31840363</v>
      </c>
      <c r="O31" s="47">
        <f t="shared" si="1"/>
        <v>46.786977675048746</v>
      </c>
      <c r="P31" s="9"/>
    </row>
    <row r="32" spans="1:16" ht="15.75">
      <c r="A32" s="28" t="s">
        <v>47</v>
      </c>
      <c r="B32" s="29"/>
      <c r="C32" s="30"/>
      <c r="D32" s="31">
        <f t="shared" ref="D32:M32" si="8">SUM(D33:D36)</f>
        <v>4930382</v>
      </c>
      <c r="E32" s="31">
        <f t="shared" si="8"/>
        <v>22352063</v>
      </c>
      <c r="F32" s="31">
        <f t="shared" si="8"/>
        <v>0</v>
      </c>
      <c r="G32" s="31">
        <f t="shared" si="8"/>
        <v>338182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27620627</v>
      </c>
      <c r="O32" s="43">
        <f t="shared" si="1"/>
        <v>40.586398428304626</v>
      </c>
      <c r="P32" s="10"/>
    </row>
    <row r="33" spans="1:16">
      <c r="A33" s="13"/>
      <c r="B33" s="45">
        <v>552</v>
      </c>
      <c r="C33" s="21" t="s">
        <v>48</v>
      </c>
      <c r="D33" s="46">
        <v>1163909</v>
      </c>
      <c r="E33" s="46">
        <v>18892668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20056577</v>
      </c>
      <c r="O33" s="47">
        <f t="shared" si="1"/>
        <v>29.471605594976921</v>
      </c>
      <c r="P33" s="9"/>
    </row>
    <row r="34" spans="1:16">
      <c r="A34" s="13"/>
      <c r="B34" s="45">
        <v>553</v>
      </c>
      <c r="C34" s="21" t="s">
        <v>152</v>
      </c>
      <c r="D34" s="46">
        <v>197077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197077</v>
      </c>
      <c r="O34" s="47">
        <f t="shared" si="1"/>
        <v>0.28958957532191393</v>
      </c>
      <c r="P34" s="9"/>
    </row>
    <row r="35" spans="1:16">
      <c r="A35" s="13"/>
      <c r="B35" s="45">
        <v>554</v>
      </c>
      <c r="C35" s="21" t="s">
        <v>50</v>
      </c>
      <c r="D35" s="46">
        <v>3262916</v>
      </c>
      <c r="E35" s="46">
        <v>3459395</v>
      </c>
      <c r="F35" s="46">
        <v>0</v>
      </c>
      <c r="G35" s="46">
        <v>338182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7060493</v>
      </c>
      <c r="O35" s="47">
        <f t="shared" si="1"/>
        <v>10.374854343395455</v>
      </c>
      <c r="P35" s="9"/>
    </row>
    <row r="36" spans="1:16">
      <c r="A36" s="13"/>
      <c r="B36" s="45">
        <v>559</v>
      </c>
      <c r="C36" s="21" t="s">
        <v>51</v>
      </c>
      <c r="D36" s="46">
        <v>306480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306480</v>
      </c>
      <c r="O36" s="47">
        <f t="shared" si="1"/>
        <v>0.45034891461033094</v>
      </c>
      <c r="P36" s="9"/>
    </row>
    <row r="37" spans="1:16" ht="15.75">
      <c r="A37" s="28" t="s">
        <v>52</v>
      </c>
      <c r="B37" s="29"/>
      <c r="C37" s="30"/>
      <c r="D37" s="31">
        <f t="shared" ref="D37:M37" si="9">SUM(D38:D41)</f>
        <v>13855082</v>
      </c>
      <c r="E37" s="31">
        <f t="shared" si="9"/>
        <v>6963574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20818656</v>
      </c>
      <c r="O37" s="43">
        <f t="shared" ref="O37:O68" si="10">(N37/O$84)</f>
        <v>30.591422387254809</v>
      </c>
      <c r="P37" s="10"/>
    </row>
    <row r="38" spans="1:16">
      <c r="A38" s="12"/>
      <c r="B38" s="44">
        <v>561</v>
      </c>
      <c r="C38" s="20" t="s">
        <v>153</v>
      </c>
      <c r="D38" s="46">
        <v>5287359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5287359</v>
      </c>
      <c r="O38" s="47">
        <f t="shared" si="10"/>
        <v>7.7693695732353323</v>
      </c>
      <c r="P38" s="9"/>
    </row>
    <row r="39" spans="1:16">
      <c r="A39" s="12"/>
      <c r="B39" s="44">
        <v>562</v>
      </c>
      <c r="C39" s="20" t="s">
        <v>154</v>
      </c>
      <c r="D39" s="46">
        <v>2274084</v>
      </c>
      <c r="E39" s="46">
        <v>5030608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1">SUM(D39:M39)</f>
        <v>7304692</v>
      </c>
      <c r="O39" s="47">
        <f t="shared" si="10"/>
        <v>10.733686092935159</v>
      </c>
      <c r="P39" s="9"/>
    </row>
    <row r="40" spans="1:16">
      <c r="A40" s="12"/>
      <c r="B40" s="44">
        <v>564</v>
      </c>
      <c r="C40" s="20" t="s">
        <v>155</v>
      </c>
      <c r="D40" s="46">
        <v>1735090</v>
      </c>
      <c r="E40" s="46">
        <v>1932966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3668056</v>
      </c>
      <c r="O40" s="47">
        <f t="shared" si="10"/>
        <v>5.3899276896695119</v>
      </c>
      <c r="P40" s="9"/>
    </row>
    <row r="41" spans="1:16">
      <c r="A41" s="12"/>
      <c r="B41" s="44">
        <v>569</v>
      </c>
      <c r="C41" s="20" t="s">
        <v>56</v>
      </c>
      <c r="D41" s="46">
        <v>4558549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4558549</v>
      </c>
      <c r="O41" s="47">
        <f t="shared" si="10"/>
        <v>6.6984390314148055</v>
      </c>
      <c r="P41" s="9"/>
    </row>
    <row r="42" spans="1:16" ht="15.75">
      <c r="A42" s="28" t="s">
        <v>57</v>
      </c>
      <c r="B42" s="29"/>
      <c r="C42" s="30"/>
      <c r="D42" s="31">
        <f t="shared" ref="D42:M42" si="12">SUM(D43:D45)</f>
        <v>16650589</v>
      </c>
      <c r="E42" s="31">
        <f t="shared" si="12"/>
        <v>38668966</v>
      </c>
      <c r="F42" s="31">
        <f t="shared" si="12"/>
        <v>0</v>
      </c>
      <c r="G42" s="31">
        <f t="shared" si="12"/>
        <v>10294401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65613956</v>
      </c>
      <c r="O42" s="43">
        <f t="shared" si="10"/>
        <v>96.414688945086169</v>
      </c>
      <c r="P42" s="9"/>
    </row>
    <row r="43" spans="1:16">
      <c r="A43" s="12"/>
      <c r="B43" s="44">
        <v>571</v>
      </c>
      <c r="C43" s="20" t="s">
        <v>58</v>
      </c>
      <c r="D43" s="46">
        <v>0</v>
      </c>
      <c r="E43" s="46">
        <v>26549304</v>
      </c>
      <c r="F43" s="46">
        <v>0</v>
      </c>
      <c r="G43" s="46">
        <v>381185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26930489</v>
      </c>
      <c r="O43" s="47">
        <f t="shared" si="10"/>
        <v>39.572293432117775</v>
      </c>
      <c r="P43" s="9"/>
    </row>
    <row r="44" spans="1:16">
      <c r="A44" s="12"/>
      <c r="B44" s="44">
        <v>572</v>
      </c>
      <c r="C44" s="20" t="s">
        <v>156</v>
      </c>
      <c r="D44" s="46">
        <v>16650298</v>
      </c>
      <c r="E44" s="46">
        <v>12119662</v>
      </c>
      <c r="F44" s="46">
        <v>0</v>
      </c>
      <c r="G44" s="46">
        <v>9913216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38683176</v>
      </c>
      <c r="O44" s="47">
        <f t="shared" si="10"/>
        <v>56.841967910729586</v>
      </c>
      <c r="P44" s="9"/>
    </row>
    <row r="45" spans="1:16">
      <c r="A45" s="12"/>
      <c r="B45" s="44">
        <v>579</v>
      </c>
      <c r="C45" s="20" t="s">
        <v>60</v>
      </c>
      <c r="D45" s="46">
        <v>291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291</v>
      </c>
      <c r="O45" s="47">
        <f t="shared" si="10"/>
        <v>4.2760223881364623E-4</v>
      </c>
      <c r="P45" s="9"/>
    </row>
    <row r="46" spans="1:16" ht="15.75">
      <c r="A46" s="28" t="s">
        <v>157</v>
      </c>
      <c r="B46" s="29"/>
      <c r="C46" s="30"/>
      <c r="D46" s="31">
        <f t="shared" ref="D46:M46" si="13">SUM(D47:D50)</f>
        <v>55774562</v>
      </c>
      <c r="E46" s="31">
        <f t="shared" si="13"/>
        <v>53620185</v>
      </c>
      <c r="F46" s="31">
        <f t="shared" si="13"/>
        <v>3498763</v>
      </c>
      <c r="G46" s="31">
        <f t="shared" si="13"/>
        <v>5086901</v>
      </c>
      <c r="H46" s="31">
        <f t="shared" si="13"/>
        <v>0</v>
      </c>
      <c r="I46" s="31">
        <f t="shared" si="13"/>
        <v>116308725</v>
      </c>
      <c r="J46" s="31">
        <f t="shared" si="13"/>
        <v>20197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234309333</v>
      </c>
      <c r="O46" s="43">
        <f t="shared" si="10"/>
        <v>344.29964043206928</v>
      </c>
      <c r="P46" s="9"/>
    </row>
    <row r="47" spans="1:16">
      <c r="A47" s="12"/>
      <c r="B47" s="44">
        <v>581</v>
      </c>
      <c r="C47" s="20" t="s">
        <v>158</v>
      </c>
      <c r="D47" s="46">
        <v>55774562</v>
      </c>
      <c r="E47" s="46">
        <v>52457321</v>
      </c>
      <c r="F47" s="46">
        <v>3498763</v>
      </c>
      <c r="G47" s="46">
        <v>5086901</v>
      </c>
      <c r="H47" s="46">
        <v>0</v>
      </c>
      <c r="I47" s="46">
        <v>11483270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128300817</v>
      </c>
      <c r="O47" s="47">
        <f t="shared" si="10"/>
        <v>188.52823570728495</v>
      </c>
      <c r="P47" s="9"/>
    </row>
    <row r="48" spans="1:16">
      <c r="A48" s="12"/>
      <c r="B48" s="44">
        <v>585</v>
      </c>
      <c r="C48" s="20" t="s">
        <v>101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76682006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6" si="14">SUM(D48:M48)</f>
        <v>76682006</v>
      </c>
      <c r="O48" s="47">
        <f t="shared" si="10"/>
        <v>112.67834172619057</v>
      </c>
      <c r="P48" s="9"/>
    </row>
    <row r="49" spans="1:16">
      <c r="A49" s="12"/>
      <c r="B49" s="44">
        <v>587</v>
      </c>
      <c r="C49" s="20" t="s">
        <v>159</v>
      </c>
      <c r="D49" s="46">
        <v>0</v>
      </c>
      <c r="E49" s="46">
        <v>1162864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1162864</v>
      </c>
      <c r="O49" s="47">
        <f t="shared" si="10"/>
        <v>1.7087396901573606</v>
      </c>
      <c r="P49" s="9"/>
    </row>
    <row r="50" spans="1:16">
      <c r="A50" s="12"/>
      <c r="B50" s="44">
        <v>591</v>
      </c>
      <c r="C50" s="20" t="s">
        <v>160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28143449</v>
      </c>
      <c r="J50" s="46">
        <v>20197</v>
      </c>
      <c r="K50" s="46">
        <v>0</v>
      </c>
      <c r="L50" s="46">
        <v>0</v>
      </c>
      <c r="M50" s="46">
        <v>0</v>
      </c>
      <c r="N50" s="46">
        <f t="shared" si="14"/>
        <v>28163646</v>
      </c>
      <c r="O50" s="47">
        <f t="shared" si="10"/>
        <v>41.3843233084364</v>
      </c>
      <c r="P50" s="9"/>
    </row>
    <row r="51" spans="1:16" ht="15.75">
      <c r="A51" s="28" t="s">
        <v>64</v>
      </c>
      <c r="B51" s="29"/>
      <c r="C51" s="30"/>
      <c r="D51" s="31">
        <f t="shared" ref="D51:M51" si="15">SUM(D52:D81)</f>
        <v>16677407</v>
      </c>
      <c r="E51" s="31">
        <f t="shared" si="15"/>
        <v>26477758</v>
      </c>
      <c r="F51" s="31">
        <f t="shared" si="15"/>
        <v>5710600</v>
      </c>
      <c r="G51" s="31">
        <f t="shared" si="15"/>
        <v>0</v>
      </c>
      <c r="H51" s="31">
        <f t="shared" si="15"/>
        <v>0</v>
      </c>
      <c r="I51" s="31">
        <f t="shared" si="15"/>
        <v>0</v>
      </c>
      <c r="J51" s="31">
        <f t="shared" si="15"/>
        <v>0</v>
      </c>
      <c r="K51" s="31">
        <f t="shared" si="15"/>
        <v>0</v>
      </c>
      <c r="L51" s="31">
        <f t="shared" si="15"/>
        <v>0</v>
      </c>
      <c r="M51" s="31">
        <f t="shared" si="15"/>
        <v>0</v>
      </c>
      <c r="N51" s="31">
        <f>SUM(D51:M51)</f>
        <v>48865765</v>
      </c>
      <c r="O51" s="43">
        <f t="shared" si="10"/>
        <v>71.8045034891461</v>
      </c>
      <c r="P51" s="9"/>
    </row>
    <row r="52" spans="1:16">
      <c r="A52" s="12"/>
      <c r="B52" s="44">
        <v>601</v>
      </c>
      <c r="C52" s="20" t="s">
        <v>161</v>
      </c>
      <c r="D52" s="46">
        <v>0</v>
      </c>
      <c r="E52" s="46">
        <v>981296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981296</v>
      </c>
      <c r="O52" s="47">
        <f t="shared" si="10"/>
        <v>1.4419394039136626</v>
      </c>
      <c r="P52" s="9"/>
    </row>
    <row r="53" spans="1:16">
      <c r="A53" s="12"/>
      <c r="B53" s="44">
        <v>602</v>
      </c>
      <c r="C53" s="20" t="s">
        <v>162</v>
      </c>
      <c r="D53" s="46">
        <v>714149</v>
      </c>
      <c r="E53" s="46">
        <v>228989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943138</v>
      </c>
      <c r="O53" s="47">
        <f t="shared" si="10"/>
        <v>1.385869141959535</v>
      </c>
      <c r="P53" s="9"/>
    </row>
    <row r="54" spans="1:16">
      <c r="A54" s="12"/>
      <c r="B54" s="44">
        <v>603</v>
      </c>
      <c r="C54" s="20" t="s">
        <v>163</v>
      </c>
      <c r="D54" s="46">
        <v>656608</v>
      </c>
      <c r="E54" s="46">
        <v>124803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781411</v>
      </c>
      <c r="O54" s="47">
        <f t="shared" si="10"/>
        <v>1.1482236874007221</v>
      </c>
      <c r="P54" s="9"/>
    </row>
    <row r="55" spans="1:16">
      <c r="A55" s="12"/>
      <c r="B55" s="44">
        <v>605</v>
      </c>
      <c r="C55" s="20" t="s">
        <v>164</v>
      </c>
      <c r="D55" s="46">
        <v>35476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35476</v>
      </c>
      <c r="O55" s="47">
        <f t="shared" si="10"/>
        <v>5.2129268124236815E-2</v>
      </c>
      <c r="P55" s="9"/>
    </row>
    <row r="56" spans="1:16">
      <c r="A56" s="12"/>
      <c r="B56" s="44">
        <v>608</v>
      </c>
      <c r="C56" s="20" t="s">
        <v>165</v>
      </c>
      <c r="D56" s="46">
        <v>0</v>
      </c>
      <c r="E56" s="46">
        <v>220699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220699</v>
      </c>
      <c r="O56" s="47">
        <f t="shared" si="10"/>
        <v>0.32430029726437426</v>
      </c>
      <c r="P56" s="9"/>
    </row>
    <row r="57" spans="1:16">
      <c r="A57" s="12"/>
      <c r="B57" s="44">
        <v>614</v>
      </c>
      <c r="C57" s="20" t="s">
        <v>166</v>
      </c>
      <c r="D57" s="46">
        <v>0</v>
      </c>
      <c r="E57" s="46">
        <v>1443153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9" si="16">SUM(D57:M57)</f>
        <v>1443153</v>
      </c>
      <c r="O57" s="47">
        <f t="shared" si="10"/>
        <v>2.1206029338509622</v>
      </c>
      <c r="P57" s="9"/>
    </row>
    <row r="58" spans="1:16">
      <c r="A58" s="12"/>
      <c r="B58" s="44">
        <v>623</v>
      </c>
      <c r="C58" s="20" t="s">
        <v>73</v>
      </c>
      <c r="D58" s="46">
        <v>0</v>
      </c>
      <c r="E58" s="46">
        <v>2223207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2223207</v>
      </c>
      <c r="O58" s="47">
        <f t="shared" si="10"/>
        <v>3.2668326135607217</v>
      </c>
      <c r="P58" s="9"/>
    </row>
    <row r="59" spans="1:16">
      <c r="A59" s="12"/>
      <c r="B59" s="44">
        <v>634</v>
      </c>
      <c r="C59" s="20" t="s">
        <v>169</v>
      </c>
      <c r="D59" s="46">
        <v>0</v>
      </c>
      <c r="E59" s="46">
        <v>2214064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2214064</v>
      </c>
      <c r="O59" s="47">
        <f t="shared" si="10"/>
        <v>3.2533976744903672</v>
      </c>
      <c r="P59" s="9"/>
    </row>
    <row r="60" spans="1:16">
      <c r="A60" s="12"/>
      <c r="B60" s="44">
        <v>654</v>
      </c>
      <c r="C60" s="20" t="s">
        <v>170</v>
      </c>
      <c r="D60" s="46">
        <v>0</v>
      </c>
      <c r="E60" s="46">
        <v>398825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398825</v>
      </c>
      <c r="O60" s="47">
        <f t="shared" si="10"/>
        <v>0.58604282781736239</v>
      </c>
      <c r="P60" s="9"/>
    </row>
    <row r="61" spans="1:16">
      <c r="A61" s="12"/>
      <c r="B61" s="44">
        <v>662</v>
      </c>
      <c r="C61" s="20" t="s">
        <v>190</v>
      </c>
      <c r="D61" s="46">
        <v>0</v>
      </c>
      <c r="E61" s="46">
        <v>137457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137457</v>
      </c>
      <c r="O61" s="47">
        <f t="shared" si="10"/>
        <v>0.20198254618765421</v>
      </c>
      <c r="P61" s="9"/>
    </row>
    <row r="62" spans="1:16">
      <c r="A62" s="12"/>
      <c r="B62" s="44">
        <v>663</v>
      </c>
      <c r="C62" s="20" t="s">
        <v>127</v>
      </c>
      <c r="D62" s="46">
        <v>0</v>
      </c>
      <c r="E62" s="46">
        <v>925234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925234</v>
      </c>
      <c r="O62" s="47">
        <f t="shared" si="10"/>
        <v>1.3595605835962377</v>
      </c>
      <c r="P62" s="9"/>
    </row>
    <row r="63" spans="1:16">
      <c r="A63" s="12"/>
      <c r="B63" s="44">
        <v>664</v>
      </c>
      <c r="C63" s="20" t="s">
        <v>128</v>
      </c>
      <c r="D63" s="46">
        <v>0</v>
      </c>
      <c r="E63" s="46">
        <v>394508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394508</v>
      </c>
      <c r="O63" s="47">
        <f t="shared" si="10"/>
        <v>0.57969932656320944</v>
      </c>
      <c r="P63" s="9"/>
    </row>
    <row r="64" spans="1:16">
      <c r="A64" s="12"/>
      <c r="B64" s="44">
        <v>674</v>
      </c>
      <c r="C64" s="20" t="s">
        <v>171</v>
      </c>
      <c r="D64" s="46">
        <v>0</v>
      </c>
      <c r="E64" s="46">
        <v>608356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608356</v>
      </c>
      <c r="O64" s="47">
        <f t="shared" si="10"/>
        <v>0.89393260342169956</v>
      </c>
      <c r="P64" s="9"/>
    </row>
    <row r="65" spans="1:16">
      <c r="A65" s="12"/>
      <c r="B65" s="44">
        <v>682</v>
      </c>
      <c r="C65" s="20" t="s">
        <v>175</v>
      </c>
      <c r="D65" s="46">
        <v>0</v>
      </c>
      <c r="E65" s="46">
        <v>3429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3429</v>
      </c>
      <c r="O65" s="47">
        <f t="shared" si="10"/>
        <v>5.0386531851958523E-3</v>
      </c>
      <c r="P65" s="9"/>
    </row>
    <row r="66" spans="1:16">
      <c r="A66" s="12"/>
      <c r="B66" s="44">
        <v>683</v>
      </c>
      <c r="C66" s="20" t="s">
        <v>191</v>
      </c>
      <c r="D66" s="46">
        <v>0</v>
      </c>
      <c r="E66" s="46">
        <v>133619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133619</v>
      </c>
      <c r="O66" s="47">
        <f t="shared" si="10"/>
        <v>0.19634289879051753</v>
      </c>
      <c r="P66" s="9"/>
    </row>
    <row r="67" spans="1:16">
      <c r="A67" s="12"/>
      <c r="B67" s="44">
        <v>685</v>
      </c>
      <c r="C67" s="20" t="s">
        <v>82</v>
      </c>
      <c r="D67" s="46">
        <v>48733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48733</v>
      </c>
      <c r="O67" s="47">
        <f t="shared" si="10"/>
        <v>7.1609415478025504E-2</v>
      </c>
      <c r="P67" s="9"/>
    </row>
    <row r="68" spans="1:16">
      <c r="A68" s="12"/>
      <c r="B68" s="44">
        <v>689</v>
      </c>
      <c r="C68" s="20" t="s">
        <v>130</v>
      </c>
      <c r="D68" s="46">
        <v>0</v>
      </c>
      <c r="E68" s="46">
        <v>2025781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2025781</v>
      </c>
      <c r="O68" s="47">
        <f t="shared" si="10"/>
        <v>2.9767302094369317</v>
      </c>
      <c r="P68" s="9"/>
    </row>
    <row r="69" spans="1:16">
      <c r="A69" s="12"/>
      <c r="B69" s="44">
        <v>694</v>
      </c>
      <c r="C69" s="20" t="s">
        <v>176</v>
      </c>
      <c r="D69" s="46">
        <v>0</v>
      </c>
      <c r="E69" s="46">
        <v>373192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373192</v>
      </c>
      <c r="O69" s="47">
        <f t="shared" ref="O69:O82" si="17">(N69/O$84)</f>
        <v>0.54837709521423461</v>
      </c>
      <c r="P69" s="9"/>
    </row>
    <row r="70" spans="1:16">
      <c r="A70" s="12"/>
      <c r="B70" s="44">
        <v>704</v>
      </c>
      <c r="C70" s="20" t="s">
        <v>85</v>
      </c>
      <c r="D70" s="46">
        <v>0</v>
      </c>
      <c r="E70" s="46">
        <v>233444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81" si="18">SUM(D70:M70)</f>
        <v>233444</v>
      </c>
      <c r="O70" s="47">
        <f t="shared" si="17"/>
        <v>0.34302809978561111</v>
      </c>
      <c r="P70" s="9"/>
    </row>
    <row r="71" spans="1:16">
      <c r="A71" s="12"/>
      <c r="B71" s="44">
        <v>711</v>
      </c>
      <c r="C71" s="20" t="s">
        <v>131</v>
      </c>
      <c r="D71" s="46">
        <v>8979142</v>
      </c>
      <c r="E71" s="46">
        <v>1228588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10207730</v>
      </c>
      <c r="O71" s="47">
        <f t="shared" si="17"/>
        <v>14.999478354657118</v>
      </c>
      <c r="P71" s="9"/>
    </row>
    <row r="72" spans="1:16">
      <c r="A72" s="12"/>
      <c r="B72" s="44">
        <v>712</v>
      </c>
      <c r="C72" s="20" t="s">
        <v>132</v>
      </c>
      <c r="D72" s="46">
        <v>5064434</v>
      </c>
      <c r="E72" s="46">
        <v>371751</v>
      </c>
      <c r="F72" s="46">
        <v>5710600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11146785</v>
      </c>
      <c r="O72" s="47">
        <f t="shared" si="17"/>
        <v>16.379347840461751</v>
      </c>
      <c r="P72" s="9"/>
    </row>
    <row r="73" spans="1:16">
      <c r="A73" s="12"/>
      <c r="B73" s="44">
        <v>713</v>
      </c>
      <c r="C73" s="20" t="s">
        <v>178</v>
      </c>
      <c r="D73" s="46">
        <v>877157</v>
      </c>
      <c r="E73" s="46">
        <v>2997251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3874408</v>
      </c>
      <c r="O73" s="47">
        <f t="shared" si="17"/>
        <v>5.6931461679639224</v>
      </c>
      <c r="P73" s="9"/>
    </row>
    <row r="74" spans="1:16">
      <c r="A74" s="12"/>
      <c r="B74" s="44">
        <v>714</v>
      </c>
      <c r="C74" s="20" t="s">
        <v>134</v>
      </c>
      <c r="D74" s="46">
        <v>0</v>
      </c>
      <c r="E74" s="46">
        <v>196981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196981</v>
      </c>
      <c r="O74" s="47">
        <f t="shared" si="17"/>
        <v>0.28944851066581051</v>
      </c>
      <c r="P74" s="9"/>
    </row>
    <row r="75" spans="1:16">
      <c r="A75" s="12"/>
      <c r="B75" s="44">
        <v>715</v>
      </c>
      <c r="C75" s="20" t="s">
        <v>135</v>
      </c>
      <c r="D75" s="46">
        <v>0</v>
      </c>
      <c r="E75" s="46">
        <v>546453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546453</v>
      </c>
      <c r="O75" s="47">
        <f t="shared" si="17"/>
        <v>0.80297088043447917</v>
      </c>
      <c r="P75" s="9"/>
    </row>
    <row r="76" spans="1:16">
      <c r="A76" s="12"/>
      <c r="B76" s="44">
        <v>716</v>
      </c>
      <c r="C76" s="20" t="s">
        <v>136</v>
      </c>
      <c r="D76" s="46">
        <v>0</v>
      </c>
      <c r="E76" s="46">
        <v>2357224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2357224</v>
      </c>
      <c r="O76" s="47">
        <f t="shared" si="17"/>
        <v>3.4637603429046684</v>
      </c>
      <c r="P76" s="9"/>
    </row>
    <row r="77" spans="1:16">
      <c r="A77" s="12"/>
      <c r="B77" s="44">
        <v>719</v>
      </c>
      <c r="C77" s="20" t="s">
        <v>137</v>
      </c>
      <c r="D77" s="46">
        <v>0</v>
      </c>
      <c r="E77" s="46">
        <v>84885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84885</v>
      </c>
      <c r="O77" s="47">
        <f t="shared" si="17"/>
        <v>0.12473201388899094</v>
      </c>
      <c r="P77" s="9"/>
    </row>
    <row r="78" spans="1:16">
      <c r="A78" s="12"/>
      <c r="B78" s="44">
        <v>724</v>
      </c>
      <c r="C78" s="20" t="s">
        <v>179</v>
      </c>
      <c r="D78" s="46">
        <v>301708</v>
      </c>
      <c r="E78" s="46">
        <v>824105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1125813</v>
      </c>
      <c r="O78" s="47">
        <f t="shared" si="17"/>
        <v>1.6542960800189261</v>
      </c>
      <c r="P78" s="9"/>
    </row>
    <row r="79" spans="1:16">
      <c r="A79" s="12"/>
      <c r="B79" s="44">
        <v>733</v>
      </c>
      <c r="C79" s="20" t="s">
        <v>94</v>
      </c>
      <c r="D79" s="46">
        <v>0</v>
      </c>
      <c r="E79" s="46">
        <v>1974656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1974656</v>
      </c>
      <c r="O79" s="47">
        <f t="shared" si="17"/>
        <v>2.901605932944328</v>
      </c>
      <c r="P79" s="9"/>
    </row>
    <row r="80" spans="1:16">
      <c r="A80" s="12"/>
      <c r="B80" s="44">
        <v>744</v>
      </c>
      <c r="C80" s="20" t="s">
        <v>180</v>
      </c>
      <c r="D80" s="46">
        <v>0</v>
      </c>
      <c r="E80" s="46">
        <v>646114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646114</v>
      </c>
      <c r="O80" s="47">
        <f t="shared" si="17"/>
        <v>0.94941509597539597</v>
      </c>
      <c r="P80" s="9"/>
    </row>
    <row r="81" spans="1:119" ht="15.75" thickBot="1">
      <c r="A81" s="12"/>
      <c r="B81" s="44">
        <v>764</v>
      </c>
      <c r="C81" s="20" t="s">
        <v>181</v>
      </c>
      <c r="D81" s="46">
        <v>0</v>
      </c>
      <c r="E81" s="46">
        <v>2579694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2579694</v>
      </c>
      <c r="O81" s="47">
        <f t="shared" si="17"/>
        <v>3.7906629891894514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19">SUM(D5,D14,D23,D28,D32,D37,D42,D46,D51)</f>
        <v>414288751</v>
      </c>
      <c r="E82" s="15">
        <f t="shared" si="19"/>
        <v>222815569</v>
      </c>
      <c r="F82" s="15">
        <f t="shared" si="19"/>
        <v>25554381</v>
      </c>
      <c r="G82" s="15">
        <f t="shared" si="19"/>
        <v>44618723</v>
      </c>
      <c r="H82" s="15">
        <f t="shared" si="19"/>
        <v>0</v>
      </c>
      <c r="I82" s="15">
        <f t="shared" si="19"/>
        <v>495372257</v>
      </c>
      <c r="J82" s="15">
        <f t="shared" si="19"/>
        <v>132138314</v>
      </c>
      <c r="K82" s="15">
        <f t="shared" si="19"/>
        <v>0</v>
      </c>
      <c r="L82" s="15">
        <f t="shared" si="19"/>
        <v>0</v>
      </c>
      <c r="M82" s="15">
        <f t="shared" si="19"/>
        <v>0</v>
      </c>
      <c r="N82" s="15">
        <f>SUM(D82:M82)</f>
        <v>1334787995</v>
      </c>
      <c r="O82" s="37">
        <f t="shared" si="17"/>
        <v>1961.3688488095465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48" t="s">
        <v>194</v>
      </c>
      <c r="M84" s="48"/>
      <c r="N84" s="48"/>
      <c r="O84" s="41">
        <v>680539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105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88553483</v>
      </c>
      <c r="E5" s="26">
        <f t="shared" si="0"/>
        <v>16507908</v>
      </c>
      <c r="F5" s="26">
        <f t="shared" si="0"/>
        <v>24069659</v>
      </c>
      <c r="G5" s="26">
        <f t="shared" si="0"/>
        <v>885180</v>
      </c>
      <c r="H5" s="26">
        <f t="shared" si="0"/>
        <v>0</v>
      </c>
      <c r="I5" s="26">
        <f t="shared" si="0"/>
        <v>13086182</v>
      </c>
      <c r="J5" s="26">
        <f t="shared" si="0"/>
        <v>97896279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240998691</v>
      </c>
      <c r="O5" s="32">
        <f t="shared" ref="O5:O36" si="1">(N5/O$85)</f>
        <v>361.9441326434831</v>
      </c>
      <c r="P5" s="6"/>
    </row>
    <row r="6" spans="1:133">
      <c r="A6" s="12"/>
      <c r="B6" s="44">
        <v>511</v>
      </c>
      <c r="C6" s="20" t="s">
        <v>20</v>
      </c>
      <c r="D6" s="46">
        <v>1380608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1380608</v>
      </c>
      <c r="O6" s="47">
        <f t="shared" si="1"/>
        <v>2.0734675487538392</v>
      </c>
      <c r="P6" s="9"/>
    </row>
    <row r="7" spans="1:133">
      <c r="A7" s="12"/>
      <c r="B7" s="44">
        <v>512</v>
      </c>
      <c r="C7" s="20" t="s">
        <v>21</v>
      </c>
      <c r="D7" s="46">
        <v>7849440</v>
      </c>
      <c r="E7" s="46">
        <v>3419091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11268531</v>
      </c>
      <c r="O7" s="47">
        <f t="shared" si="1"/>
        <v>16.923654904670006</v>
      </c>
      <c r="P7" s="9"/>
    </row>
    <row r="8" spans="1:133">
      <c r="A8" s="12"/>
      <c r="B8" s="44">
        <v>513</v>
      </c>
      <c r="C8" s="20" t="s">
        <v>22</v>
      </c>
      <c r="D8" s="46">
        <v>47273017</v>
      </c>
      <c r="E8" s="46">
        <v>7190051</v>
      </c>
      <c r="F8" s="46">
        <v>0</v>
      </c>
      <c r="G8" s="46">
        <v>1503</v>
      </c>
      <c r="H8" s="46">
        <v>0</v>
      </c>
      <c r="I8" s="46">
        <v>277058</v>
      </c>
      <c r="J8" s="46">
        <v>79314183</v>
      </c>
      <c r="K8" s="46">
        <v>0</v>
      </c>
      <c r="L8" s="46">
        <v>0</v>
      </c>
      <c r="M8" s="46">
        <v>0</v>
      </c>
      <c r="N8" s="46">
        <f t="shared" si="2"/>
        <v>134055812</v>
      </c>
      <c r="O8" s="47">
        <f t="shared" si="1"/>
        <v>201.33185951685454</v>
      </c>
      <c r="P8" s="9"/>
    </row>
    <row r="9" spans="1:133">
      <c r="A9" s="12"/>
      <c r="B9" s="44">
        <v>514</v>
      </c>
      <c r="C9" s="20" t="s">
        <v>23</v>
      </c>
      <c r="D9" s="46">
        <v>2814742</v>
      </c>
      <c r="E9" s="46">
        <v>716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2815458</v>
      </c>
      <c r="O9" s="47">
        <f t="shared" si="1"/>
        <v>4.2283985011526708</v>
      </c>
      <c r="P9" s="9"/>
    </row>
    <row r="10" spans="1:133">
      <c r="A10" s="12"/>
      <c r="B10" s="44">
        <v>515</v>
      </c>
      <c r="C10" s="20" t="s">
        <v>24</v>
      </c>
      <c r="D10" s="46">
        <v>518485</v>
      </c>
      <c r="E10" s="46">
        <v>4166824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4685309</v>
      </c>
      <c r="O10" s="47">
        <f t="shared" si="1"/>
        <v>7.0366361540598792</v>
      </c>
      <c r="P10" s="9"/>
    </row>
    <row r="11" spans="1:133">
      <c r="A11" s="12"/>
      <c r="B11" s="44">
        <v>516</v>
      </c>
      <c r="C11" s="20" t="s">
        <v>25</v>
      </c>
      <c r="D11" s="46">
        <v>605186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7929860</v>
      </c>
      <c r="K11" s="46">
        <v>0</v>
      </c>
      <c r="L11" s="46">
        <v>0</v>
      </c>
      <c r="M11" s="46">
        <v>0</v>
      </c>
      <c r="N11" s="46">
        <f t="shared" si="2"/>
        <v>8535046</v>
      </c>
      <c r="O11" s="47">
        <f t="shared" si="1"/>
        <v>12.818367638113976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23706147</v>
      </c>
      <c r="G12" s="46">
        <v>8574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23714721</v>
      </c>
      <c r="O12" s="47">
        <f t="shared" si="1"/>
        <v>35.615978193123027</v>
      </c>
      <c r="P12" s="9"/>
    </row>
    <row r="13" spans="1:133">
      <c r="A13" s="12"/>
      <c r="B13" s="44">
        <v>519</v>
      </c>
      <c r="C13" s="20" t="s">
        <v>144</v>
      </c>
      <c r="D13" s="46">
        <v>28112005</v>
      </c>
      <c r="E13" s="46">
        <v>1731226</v>
      </c>
      <c r="F13" s="46">
        <v>363512</v>
      </c>
      <c r="G13" s="46">
        <v>875103</v>
      </c>
      <c r="H13" s="46">
        <v>0</v>
      </c>
      <c r="I13" s="46">
        <v>12809124</v>
      </c>
      <c r="J13" s="46">
        <v>10652236</v>
      </c>
      <c r="K13" s="46">
        <v>0</v>
      </c>
      <c r="L13" s="46">
        <v>0</v>
      </c>
      <c r="M13" s="46">
        <v>0</v>
      </c>
      <c r="N13" s="46">
        <f t="shared" si="2"/>
        <v>54543206</v>
      </c>
      <c r="O13" s="47">
        <f t="shared" si="1"/>
        <v>81.915770186755182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187654785</v>
      </c>
      <c r="E14" s="31">
        <f t="shared" si="3"/>
        <v>24497483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31136761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243289029</v>
      </c>
      <c r="O14" s="43">
        <f t="shared" si="1"/>
        <v>365.383879131029</v>
      </c>
      <c r="P14" s="10"/>
    </row>
    <row r="15" spans="1:133">
      <c r="A15" s="12"/>
      <c r="B15" s="44">
        <v>521</v>
      </c>
      <c r="C15" s="20" t="s">
        <v>29</v>
      </c>
      <c r="D15" s="46">
        <v>97618551</v>
      </c>
      <c r="E15" s="46">
        <v>9003184</v>
      </c>
      <c r="F15" s="46">
        <v>0</v>
      </c>
      <c r="G15" s="46">
        <v>0</v>
      </c>
      <c r="H15" s="46">
        <v>0</v>
      </c>
      <c r="I15" s="46">
        <v>0</v>
      </c>
      <c r="J15" s="46">
        <v>28517375</v>
      </c>
      <c r="K15" s="46">
        <v>0</v>
      </c>
      <c r="L15" s="46">
        <v>0</v>
      </c>
      <c r="M15" s="46">
        <v>0</v>
      </c>
      <c r="N15" s="46">
        <f>SUM(D15:M15)</f>
        <v>135139110</v>
      </c>
      <c r="O15" s="47">
        <f t="shared" si="1"/>
        <v>202.95881173546397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981498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981498</v>
      </c>
      <c r="O16" s="47">
        <f t="shared" si="1"/>
        <v>1.4740637836133035</v>
      </c>
      <c r="P16" s="9"/>
    </row>
    <row r="17" spans="1:16">
      <c r="A17" s="12"/>
      <c r="B17" s="44">
        <v>523</v>
      </c>
      <c r="C17" s="20" t="s">
        <v>145</v>
      </c>
      <c r="D17" s="46">
        <v>48715244</v>
      </c>
      <c r="E17" s="46">
        <v>2516467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51231711</v>
      </c>
      <c r="O17" s="47">
        <f t="shared" si="1"/>
        <v>76.942398005541833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7656119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7656119</v>
      </c>
      <c r="O18" s="47">
        <f t="shared" si="1"/>
        <v>11.498350216642011</v>
      </c>
      <c r="P18" s="9"/>
    </row>
    <row r="19" spans="1:16">
      <c r="A19" s="12"/>
      <c r="B19" s="44">
        <v>525</v>
      </c>
      <c r="C19" s="20" t="s">
        <v>33</v>
      </c>
      <c r="D19" s="46">
        <v>241349</v>
      </c>
      <c r="E19" s="46">
        <v>1872707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2114056</v>
      </c>
      <c r="O19" s="47">
        <f t="shared" si="1"/>
        <v>3.1749971840293161</v>
      </c>
      <c r="P19" s="9"/>
    </row>
    <row r="20" spans="1:16">
      <c r="A20" s="12"/>
      <c r="B20" s="44">
        <v>526</v>
      </c>
      <c r="C20" s="20" t="s">
        <v>34</v>
      </c>
      <c r="D20" s="46">
        <v>35381402</v>
      </c>
      <c r="E20" s="46">
        <v>12371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35393773</v>
      </c>
      <c r="O20" s="47">
        <f t="shared" si="1"/>
        <v>53.15617448505283</v>
      </c>
      <c r="P20" s="9"/>
    </row>
    <row r="21" spans="1:16">
      <c r="A21" s="12"/>
      <c r="B21" s="44">
        <v>527</v>
      </c>
      <c r="C21" s="20" t="s">
        <v>35</v>
      </c>
      <c r="D21" s="46">
        <v>3059932</v>
      </c>
      <c r="E21" s="46">
        <v>1038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3060970</v>
      </c>
      <c r="O21" s="47">
        <f t="shared" si="1"/>
        <v>4.5971209515728138</v>
      </c>
      <c r="P21" s="9"/>
    </row>
    <row r="22" spans="1:16">
      <c r="A22" s="12"/>
      <c r="B22" s="44">
        <v>529</v>
      </c>
      <c r="C22" s="20" t="s">
        <v>36</v>
      </c>
      <c r="D22" s="46">
        <v>2638307</v>
      </c>
      <c r="E22" s="46">
        <v>2454099</v>
      </c>
      <c r="F22" s="46">
        <v>0</v>
      </c>
      <c r="G22" s="46">
        <v>0</v>
      </c>
      <c r="H22" s="46">
        <v>0</v>
      </c>
      <c r="I22" s="46">
        <v>0</v>
      </c>
      <c r="J22" s="46">
        <v>2619386</v>
      </c>
      <c r="K22" s="46">
        <v>0</v>
      </c>
      <c r="L22" s="46">
        <v>0</v>
      </c>
      <c r="M22" s="46">
        <v>0</v>
      </c>
      <c r="N22" s="46">
        <f t="shared" si="4"/>
        <v>7711792</v>
      </c>
      <c r="O22" s="47">
        <f t="shared" si="1"/>
        <v>11.581962769112932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6813634</v>
      </c>
      <c r="E23" s="31">
        <f t="shared" si="5"/>
        <v>4898302</v>
      </c>
      <c r="F23" s="31">
        <f t="shared" si="5"/>
        <v>0</v>
      </c>
      <c r="G23" s="31">
        <f t="shared" si="5"/>
        <v>1640054</v>
      </c>
      <c r="H23" s="31">
        <f t="shared" si="5"/>
        <v>0</v>
      </c>
      <c r="I23" s="31">
        <f t="shared" si="5"/>
        <v>171326376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184678366</v>
      </c>
      <c r="O23" s="43">
        <f t="shared" si="1"/>
        <v>277.35939445366415</v>
      </c>
      <c r="P23" s="10"/>
    </row>
    <row r="24" spans="1:16">
      <c r="A24" s="12"/>
      <c r="B24" s="44">
        <v>534</v>
      </c>
      <c r="C24" s="20" t="s">
        <v>146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82342162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82342162</v>
      </c>
      <c r="O24" s="47">
        <f t="shared" si="1"/>
        <v>123.66566092709265</v>
      </c>
      <c r="P24" s="9"/>
    </row>
    <row r="25" spans="1:16">
      <c r="A25" s="12"/>
      <c r="B25" s="44">
        <v>536</v>
      </c>
      <c r="C25" s="20" t="s">
        <v>147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88984214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88984214</v>
      </c>
      <c r="O25" s="47">
        <f t="shared" si="1"/>
        <v>133.64103357387981</v>
      </c>
      <c r="P25" s="9"/>
    </row>
    <row r="26" spans="1:16">
      <c r="A26" s="12"/>
      <c r="B26" s="44">
        <v>537</v>
      </c>
      <c r="C26" s="20" t="s">
        <v>148</v>
      </c>
      <c r="D26" s="46">
        <v>6813634</v>
      </c>
      <c r="E26" s="46">
        <v>4365634</v>
      </c>
      <c r="F26" s="46">
        <v>0</v>
      </c>
      <c r="G26" s="46">
        <v>1640054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12819322</v>
      </c>
      <c r="O26" s="47">
        <f t="shared" si="1"/>
        <v>19.252711967499945</v>
      </c>
      <c r="P26" s="9"/>
    </row>
    <row r="27" spans="1:16">
      <c r="A27" s="12"/>
      <c r="B27" s="44">
        <v>539</v>
      </c>
      <c r="C27" s="20" t="s">
        <v>42</v>
      </c>
      <c r="D27" s="46">
        <v>0</v>
      </c>
      <c r="E27" s="46">
        <v>532668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532668</v>
      </c>
      <c r="O27" s="47">
        <f t="shared" si="1"/>
        <v>0.79998798519174885</v>
      </c>
      <c r="P27" s="9"/>
    </row>
    <row r="28" spans="1:16" ht="15.75">
      <c r="A28" s="28" t="s">
        <v>43</v>
      </c>
      <c r="B28" s="29"/>
      <c r="C28" s="30"/>
      <c r="D28" s="31">
        <f t="shared" ref="D28:M28" si="6">SUM(D29:D31)</f>
        <v>99837</v>
      </c>
      <c r="E28" s="31">
        <f t="shared" si="6"/>
        <v>26756711</v>
      </c>
      <c r="F28" s="31">
        <f t="shared" si="6"/>
        <v>0</v>
      </c>
      <c r="G28" s="31">
        <f t="shared" si="6"/>
        <v>11691992</v>
      </c>
      <c r="H28" s="31">
        <f t="shared" si="6"/>
        <v>0</v>
      </c>
      <c r="I28" s="31">
        <f t="shared" si="6"/>
        <v>149729655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8" si="7">SUM(D28:M28)</f>
        <v>188278195</v>
      </c>
      <c r="O28" s="43">
        <f t="shared" si="1"/>
        <v>282.76580135016405</v>
      </c>
      <c r="P28" s="10"/>
    </row>
    <row r="29" spans="1:16">
      <c r="A29" s="12"/>
      <c r="B29" s="44">
        <v>541</v>
      </c>
      <c r="C29" s="20" t="s">
        <v>150</v>
      </c>
      <c r="D29" s="46">
        <v>99837</v>
      </c>
      <c r="E29" s="46">
        <v>26756711</v>
      </c>
      <c r="F29" s="46">
        <v>0</v>
      </c>
      <c r="G29" s="46">
        <v>11691992</v>
      </c>
      <c r="H29" s="46">
        <v>0</v>
      </c>
      <c r="I29" s="46">
        <v>19123360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57671900</v>
      </c>
      <c r="O29" s="47">
        <f t="shared" si="1"/>
        <v>86.614602497578261</v>
      </c>
      <c r="P29" s="9"/>
    </row>
    <row r="30" spans="1:16">
      <c r="A30" s="12"/>
      <c r="B30" s="44">
        <v>542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105539266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105539266</v>
      </c>
      <c r="O30" s="47">
        <f t="shared" si="1"/>
        <v>158.50425549489745</v>
      </c>
      <c r="P30" s="9"/>
    </row>
    <row r="31" spans="1:16">
      <c r="A31" s="12"/>
      <c r="B31" s="44">
        <v>544</v>
      </c>
      <c r="C31" s="20" t="s">
        <v>151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25067029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25067029</v>
      </c>
      <c r="O31" s="47">
        <f t="shared" si="1"/>
        <v>37.64694335768835</v>
      </c>
      <c r="P31" s="9"/>
    </row>
    <row r="32" spans="1:16" ht="15.75">
      <c r="A32" s="28" t="s">
        <v>47</v>
      </c>
      <c r="B32" s="29"/>
      <c r="C32" s="30"/>
      <c r="D32" s="31">
        <f t="shared" ref="D32:M32" si="8">SUM(D33:D36)</f>
        <v>4715121</v>
      </c>
      <c r="E32" s="31">
        <f t="shared" si="8"/>
        <v>22070505</v>
      </c>
      <c r="F32" s="31">
        <f t="shared" si="8"/>
        <v>0</v>
      </c>
      <c r="G32" s="31">
        <f t="shared" si="8"/>
        <v>2542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26788168</v>
      </c>
      <c r="O32" s="43">
        <f t="shared" si="1"/>
        <v>40.231837740014569</v>
      </c>
      <c r="P32" s="10"/>
    </row>
    <row r="33" spans="1:16">
      <c r="A33" s="13"/>
      <c r="B33" s="45">
        <v>552</v>
      </c>
      <c r="C33" s="21" t="s">
        <v>48</v>
      </c>
      <c r="D33" s="46">
        <v>915728</v>
      </c>
      <c r="E33" s="46">
        <v>18359124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19274852</v>
      </c>
      <c r="O33" s="47">
        <f t="shared" si="1"/>
        <v>28.947956356209026</v>
      </c>
      <c r="P33" s="9"/>
    </row>
    <row r="34" spans="1:16">
      <c r="A34" s="13"/>
      <c r="B34" s="45">
        <v>553</v>
      </c>
      <c r="C34" s="21" t="s">
        <v>152</v>
      </c>
      <c r="D34" s="46">
        <v>87728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87728</v>
      </c>
      <c r="O34" s="47">
        <f t="shared" si="1"/>
        <v>0.13175438728232547</v>
      </c>
      <c r="P34" s="9"/>
    </row>
    <row r="35" spans="1:16">
      <c r="A35" s="13"/>
      <c r="B35" s="45">
        <v>554</v>
      </c>
      <c r="C35" s="21" t="s">
        <v>50</v>
      </c>
      <c r="D35" s="46">
        <v>3236661</v>
      </c>
      <c r="E35" s="46">
        <v>3711381</v>
      </c>
      <c r="F35" s="46">
        <v>0</v>
      </c>
      <c r="G35" s="46">
        <v>2542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6950584</v>
      </c>
      <c r="O35" s="47">
        <f t="shared" si="1"/>
        <v>10.438741749205896</v>
      </c>
      <c r="P35" s="9"/>
    </row>
    <row r="36" spans="1:16">
      <c r="A36" s="13"/>
      <c r="B36" s="45">
        <v>559</v>
      </c>
      <c r="C36" s="21" t="s">
        <v>51</v>
      </c>
      <c r="D36" s="46">
        <v>475004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475004</v>
      </c>
      <c r="O36" s="47">
        <f t="shared" si="1"/>
        <v>0.71338524731731856</v>
      </c>
      <c r="P36" s="9"/>
    </row>
    <row r="37" spans="1:16" ht="15.75">
      <c r="A37" s="28" t="s">
        <v>52</v>
      </c>
      <c r="B37" s="29"/>
      <c r="C37" s="30"/>
      <c r="D37" s="31">
        <f t="shared" ref="D37:M37" si="9">SUM(D38:D41)</f>
        <v>13559019</v>
      </c>
      <c r="E37" s="31">
        <f t="shared" si="9"/>
        <v>6329320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19888339</v>
      </c>
      <c r="O37" s="43">
        <f t="shared" ref="O37:O68" si="10">(N37/O$85)</f>
        <v>29.869322439907187</v>
      </c>
      <c r="P37" s="10"/>
    </row>
    <row r="38" spans="1:16">
      <c r="A38" s="12"/>
      <c r="B38" s="44">
        <v>561</v>
      </c>
      <c r="C38" s="20" t="s">
        <v>153</v>
      </c>
      <c r="D38" s="46">
        <v>5039586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5039586</v>
      </c>
      <c r="O38" s="47">
        <f t="shared" si="10"/>
        <v>7.5687074319098286</v>
      </c>
      <c r="P38" s="9"/>
    </row>
    <row r="39" spans="1:16">
      <c r="A39" s="12"/>
      <c r="B39" s="44">
        <v>562</v>
      </c>
      <c r="C39" s="20" t="s">
        <v>154</v>
      </c>
      <c r="D39" s="46">
        <v>2283627</v>
      </c>
      <c r="E39" s="46">
        <v>4715246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1">SUM(D39:M39)</f>
        <v>6998873</v>
      </c>
      <c r="O39" s="47">
        <f t="shared" si="10"/>
        <v>10.511264633660987</v>
      </c>
      <c r="P39" s="9"/>
    </row>
    <row r="40" spans="1:16">
      <c r="A40" s="12"/>
      <c r="B40" s="44">
        <v>564</v>
      </c>
      <c r="C40" s="20" t="s">
        <v>155</v>
      </c>
      <c r="D40" s="46">
        <v>2096722</v>
      </c>
      <c r="E40" s="46">
        <v>1614074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3710796</v>
      </c>
      <c r="O40" s="47">
        <f t="shared" si="10"/>
        <v>5.5730627999008782</v>
      </c>
      <c r="P40" s="9"/>
    </row>
    <row r="41" spans="1:16">
      <c r="A41" s="12"/>
      <c r="B41" s="44">
        <v>569</v>
      </c>
      <c r="C41" s="20" t="s">
        <v>56</v>
      </c>
      <c r="D41" s="46">
        <v>4139084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4139084</v>
      </c>
      <c r="O41" s="47">
        <f t="shared" si="10"/>
        <v>6.2162875744354915</v>
      </c>
      <c r="P41" s="9"/>
    </row>
    <row r="42" spans="1:16" ht="15.75">
      <c r="A42" s="28" t="s">
        <v>57</v>
      </c>
      <c r="B42" s="29"/>
      <c r="C42" s="30"/>
      <c r="D42" s="31">
        <f t="shared" ref="D42:M42" si="12">SUM(D43:D45)</f>
        <v>17556001</v>
      </c>
      <c r="E42" s="31">
        <f t="shared" si="12"/>
        <v>38672199</v>
      </c>
      <c r="F42" s="31">
        <f t="shared" si="12"/>
        <v>0</v>
      </c>
      <c r="G42" s="31">
        <f t="shared" si="12"/>
        <v>22243212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78471412</v>
      </c>
      <c r="O42" s="43">
        <f t="shared" si="10"/>
        <v>117.85237104731581</v>
      </c>
      <c r="P42" s="9"/>
    </row>
    <row r="43" spans="1:16">
      <c r="A43" s="12"/>
      <c r="B43" s="44">
        <v>571</v>
      </c>
      <c r="C43" s="20" t="s">
        <v>58</v>
      </c>
      <c r="D43" s="46">
        <v>0</v>
      </c>
      <c r="E43" s="46">
        <v>25624555</v>
      </c>
      <c r="F43" s="46">
        <v>0</v>
      </c>
      <c r="G43" s="46">
        <v>246307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25870862</v>
      </c>
      <c r="O43" s="47">
        <f t="shared" si="10"/>
        <v>38.854180777808651</v>
      </c>
      <c r="P43" s="9"/>
    </row>
    <row r="44" spans="1:16">
      <c r="A44" s="12"/>
      <c r="B44" s="44">
        <v>572</v>
      </c>
      <c r="C44" s="20" t="s">
        <v>156</v>
      </c>
      <c r="D44" s="46">
        <v>15499303</v>
      </c>
      <c r="E44" s="46">
        <v>13047644</v>
      </c>
      <c r="F44" s="46">
        <v>0</v>
      </c>
      <c r="G44" s="46">
        <v>21996905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50543852</v>
      </c>
      <c r="O44" s="47">
        <f t="shared" si="10"/>
        <v>75.909336256936669</v>
      </c>
      <c r="P44" s="9"/>
    </row>
    <row r="45" spans="1:16">
      <c r="A45" s="12"/>
      <c r="B45" s="44">
        <v>579</v>
      </c>
      <c r="C45" s="20" t="s">
        <v>60</v>
      </c>
      <c r="D45" s="46">
        <v>2056698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2056698</v>
      </c>
      <c r="O45" s="47">
        <f t="shared" si="10"/>
        <v>3.0888540125704931</v>
      </c>
      <c r="P45" s="9"/>
    </row>
    <row r="46" spans="1:16" ht="15.75">
      <c r="A46" s="28" t="s">
        <v>157</v>
      </c>
      <c r="B46" s="29"/>
      <c r="C46" s="30"/>
      <c r="D46" s="31">
        <f t="shared" ref="D46:M46" si="13">SUM(D47:D51)</f>
        <v>43315656</v>
      </c>
      <c r="E46" s="31">
        <f t="shared" si="13"/>
        <v>45189432</v>
      </c>
      <c r="F46" s="31">
        <f t="shared" si="13"/>
        <v>118996873</v>
      </c>
      <c r="G46" s="31">
        <f t="shared" si="13"/>
        <v>4911592</v>
      </c>
      <c r="H46" s="31">
        <f t="shared" si="13"/>
        <v>0</v>
      </c>
      <c r="I46" s="31">
        <f t="shared" si="13"/>
        <v>216133224</v>
      </c>
      <c r="J46" s="31">
        <f t="shared" si="13"/>
        <v>1065395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429612172</v>
      </c>
      <c r="O46" s="43">
        <f t="shared" si="10"/>
        <v>645.21348361855985</v>
      </c>
      <c r="P46" s="9"/>
    </row>
    <row r="47" spans="1:16">
      <c r="A47" s="12"/>
      <c r="B47" s="44">
        <v>581</v>
      </c>
      <c r="C47" s="20" t="s">
        <v>158</v>
      </c>
      <c r="D47" s="46">
        <v>43315656</v>
      </c>
      <c r="E47" s="46">
        <v>42753968</v>
      </c>
      <c r="F47" s="46">
        <v>62285312</v>
      </c>
      <c r="G47" s="46">
        <v>4911592</v>
      </c>
      <c r="H47" s="46">
        <v>0</v>
      </c>
      <c r="I47" s="46">
        <v>23819314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177085842</v>
      </c>
      <c r="O47" s="47">
        <f t="shared" si="10"/>
        <v>265.95655445336376</v>
      </c>
      <c r="P47" s="9"/>
    </row>
    <row r="48" spans="1:16">
      <c r="A48" s="12"/>
      <c r="B48" s="44">
        <v>584</v>
      </c>
      <c r="C48" s="20" t="s">
        <v>189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1040442</v>
      </c>
      <c r="K48" s="46">
        <v>0</v>
      </c>
      <c r="L48" s="46">
        <v>0</v>
      </c>
      <c r="M48" s="46">
        <v>0</v>
      </c>
      <c r="N48" s="46">
        <f t="shared" ref="N48:N57" si="14">SUM(D48:M48)</f>
        <v>1040442</v>
      </c>
      <c r="O48" s="47">
        <f t="shared" si="10"/>
        <v>1.5625888908079208</v>
      </c>
      <c r="P48" s="9"/>
    </row>
    <row r="49" spans="1:16">
      <c r="A49" s="12"/>
      <c r="B49" s="44">
        <v>585</v>
      </c>
      <c r="C49" s="20" t="s">
        <v>101</v>
      </c>
      <c r="D49" s="46">
        <v>0</v>
      </c>
      <c r="E49" s="46">
        <v>0</v>
      </c>
      <c r="F49" s="46">
        <v>56711561</v>
      </c>
      <c r="G49" s="46">
        <v>0</v>
      </c>
      <c r="H49" s="46">
        <v>0</v>
      </c>
      <c r="I49" s="46">
        <v>161465078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218176639</v>
      </c>
      <c r="O49" s="47">
        <f t="shared" si="10"/>
        <v>327.66881030870547</v>
      </c>
      <c r="P49" s="9"/>
    </row>
    <row r="50" spans="1:16">
      <c r="A50" s="12"/>
      <c r="B50" s="44">
        <v>587</v>
      </c>
      <c r="C50" s="20" t="s">
        <v>159</v>
      </c>
      <c r="D50" s="46">
        <v>0</v>
      </c>
      <c r="E50" s="46">
        <v>2435464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2435464</v>
      </c>
      <c r="O50" s="47">
        <f t="shared" si="10"/>
        <v>3.6577041203283045</v>
      </c>
      <c r="P50" s="9"/>
    </row>
    <row r="51" spans="1:16">
      <c r="A51" s="12"/>
      <c r="B51" s="44">
        <v>591</v>
      </c>
      <c r="C51" s="20" t="s">
        <v>160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30848832</v>
      </c>
      <c r="J51" s="46">
        <v>24953</v>
      </c>
      <c r="K51" s="46">
        <v>0</v>
      </c>
      <c r="L51" s="46">
        <v>0</v>
      </c>
      <c r="M51" s="46">
        <v>0</v>
      </c>
      <c r="N51" s="46">
        <f t="shared" si="14"/>
        <v>30873785</v>
      </c>
      <c r="O51" s="47">
        <f t="shared" si="10"/>
        <v>46.367825845354396</v>
      </c>
      <c r="P51" s="9"/>
    </row>
    <row r="52" spans="1:16" ht="15.75">
      <c r="A52" s="28" t="s">
        <v>64</v>
      </c>
      <c r="B52" s="29"/>
      <c r="C52" s="30"/>
      <c r="D52" s="31">
        <f t="shared" ref="D52:M52" si="15">SUM(D53:D82)</f>
        <v>13703541</v>
      </c>
      <c r="E52" s="31">
        <f t="shared" si="15"/>
        <v>26449057</v>
      </c>
      <c r="F52" s="31">
        <f t="shared" si="15"/>
        <v>5273975</v>
      </c>
      <c r="G52" s="31">
        <f t="shared" si="15"/>
        <v>0</v>
      </c>
      <c r="H52" s="31">
        <f t="shared" si="15"/>
        <v>0</v>
      </c>
      <c r="I52" s="31">
        <f t="shared" si="15"/>
        <v>0</v>
      </c>
      <c r="J52" s="31">
        <f t="shared" si="15"/>
        <v>0</v>
      </c>
      <c r="K52" s="31">
        <f t="shared" si="15"/>
        <v>0</v>
      </c>
      <c r="L52" s="31">
        <f t="shared" si="15"/>
        <v>0</v>
      </c>
      <c r="M52" s="31">
        <f t="shared" si="15"/>
        <v>0</v>
      </c>
      <c r="N52" s="31">
        <f>SUM(D52:M52)</f>
        <v>45426573</v>
      </c>
      <c r="O52" s="43">
        <f t="shared" si="10"/>
        <v>68.22394551284458</v>
      </c>
      <c r="P52" s="9"/>
    </row>
    <row r="53" spans="1:16">
      <c r="A53" s="12"/>
      <c r="B53" s="44">
        <v>601</v>
      </c>
      <c r="C53" s="20" t="s">
        <v>161</v>
      </c>
      <c r="D53" s="46">
        <v>0</v>
      </c>
      <c r="E53" s="46">
        <v>960386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960386</v>
      </c>
      <c r="O53" s="47">
        <f t="shared" si="10"/>
        <v>1.4423567046384669</v>
      </c>
      <c r="P53" s="9"/>
    </row>
    <row r="54" spans="1:16">
      <c r="A54" s="12"/>
      <c r="B54" s="44">
        <v>602</v>
      </c>
      <c r="C54" s="20" t="s">
        <v>162</v>
      </c>
      <c r="D54" s="46">
        <v>542469</v>
      </c>
      <c r="E54" s="46">
        <v>194957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737426</v>
      </c>
      <c r="O54" s="47">
        <f t="shared" si="10"/>
        <v>1.107503998678371</v>
      </c>
      <c r="P54" s="9"/>
    </row>
    <row r="55" spans="1:16">
      <c r="A55" s="12"/>
      <c r="B55" s="44">
        <v>603</v>
      </c>
      <c r="C55" s="20" t="s">
        <v>163</v>
      </c>
      <c r="D55" s="46">
        <v>475647</v>
      </c>
      <c r="E55" s="46">
        <v>112606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588253</v>
      </c>
      <c r="O55" s="47">
        <f t="shared" si="10"/>
        <v>0.88346837477190643</v>
      </c>
      <c r="P55" s="9"/>
    </row>
    <row r="56" spans="1:16">
      <c r="A56" s="12"/>
      <c r="B56" s="44">
        <v>605</v>
      </c>
      <c r="C56" s="20" t="s">
        <v>164</v>
      </c>
      <c r="D56" s="46">
        <v>38849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38849</v>
      </c>
      <c r="O56" s="47">
        <f t="shared" si="10"/>
        <v>5.8345410718710813E-2</v>
      </c>
      <c r="P56" s="9"/>
    </row>
    <row r="57" spans="1:16">
      <c r="A57" s="12"/>
      <c r="B57" s="44">
        <v>608</v>
      </c>
      <c r="C57" s="20" t="s">
        <v>165</v>
      </c>
      <c r="D57" s="46">
        <v>0</v>
      </c>
      <c r="E57" s="46">
        <v>232383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232383</v>
      </c>
      <c r="O57" s="47">
        <f t="shared" si="10"/>
        <v>0.34900464822894217</v>
      </c>
      <c r="P57" s="9"/>
    </row>
    <row r="58" spans="1:16">
      <c r="A58" s="12"/>
      <c r="B58" s="44">
        <v>614</v>
      </c>
      <c r="C58" s="20" t="s">
        <v>166</v>
      </c>
      <c r="D58" s="46">
        <v>0</v>
      </c>
      <c r="E58" s="46">
        <v>1565606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70" si="16">SUM(D58:M58)</f>
        <v>1565606</v>
      </c>
      <c r="O58" s="47">
        <f t="shared" si="10"/>
        <v>2.3513069858600724</v>
      </c>
      <c r="P58" s="9"/>
    </row>
    <row r="59" spans="1:16">
      <c r="A59" s="12"/>
      <c r="B59" s="44">
        <v>623</v>
      </c>
      <c r="C59" s="20" t="s">
        <v>73</v>
      </c>
      <c r="D59" s="46">
        <v>0</v>
      </c>
      <c r="E59" s="46">
        <v>2206702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2206702</v>
      </c>
      <c r="O59" s="47">
        <f t="shared" si="10"/>
        <v>3.3141376746840483</v>
      </c>
      <c r="P59" s="9"/>
    </row>
    <row r="60" spans="1:16">
      <c r="A60" s="12"/>
      <c r="B60" s="44">
        <v>634</v>
      </c>
      <c r="C60" s="20" t="s">
        <v>169</v>
      </c>
      <c r="D60" s="46">
        <v>0</v>
      </c>
      <c r="E60" s="46">
        <v>2441526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2441526</v>
      </c>
      <c r="O60" s="47">
        <f t="shared" si="10"/>
        <v>3.6668083412806283</v>
      </c>
      <c r="P60" s="9"/>
    </row>
    <row r="61" spans="1:16">
      <c r="A61" s="12"/>
      <c r="B61" s="44">
        <v>654</v>
      </c>
      <c r="C61" s="20" t="s">
        <v>170</v>
      </c>
      <c r="D61" s="46">
        <v>0</v>
      </c>
      <c r="E61" s="46">
        <v>376618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376618</v>
      </c>
      <c r="O61" s="47">
        <f t="shared" si="10"/>
        <v>0.56562413174237247</v>
      </c>
      <c r="P61" s="9"/>
    </row>
    <row r="62" spans="1:16">
      <c r="A62" s="12"/>
      <c r="B62" s="44">
        <v>662</v>
      </c>
      <c r="C62" s="20" t="s">
        <v>190</v>
      </c>
      <c r="D62" s="46">
        <v>0</v>
      </c>
      <c r="E62" s="46">
        <v>132407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132407</v>
      </c>
      <c r="O62" s="47">
        <f t="shared" si="10"/>
        <v>0.19885558951407609</v>
      </c>
      <c r="P62" s="9"/>
    </row>
    <row r="63" spans="1:16">
      <c r="A63" s="12"/>
      <c r="B63" s="44">
        <v>663</v>
      </c>
      <c r="C63" s="20" t="s">
        <v>127</v>
      </c>
      <c r="D63" s="46">
        <v>0</v>
      </c>
      <c r="E63" s="46">
        <v>836910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836910</v>
      </c>
      <c r="O63" s="47">
        <f t="shared" si="10"/>
        <v>1.2569141466857903</v>
      </c>
      <c r="P63" s="9"/>
    </row>
    <row r="64" spans="1:16">
      <c r="A64" s="12"/>
      <c r="B64" s="44">
        <v>664</v>
      </c>
      <c r="C64" s="20" t="s">
        <v>128</v>
      </c>
      <c r="D64" s="46">
        <v>0</v>
      </c>
      <c r="E64" s="46">
        <v>373313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373313</v>
      </c>
      <c r="O64" s="47">
        <f t="shared" si="10"/>
        <v>0.56066051408360806</v>
      </c>
      <c r="P64" s="9"/>
    </row>
    <row r="65" spans="1:16">
      <c r="A65" s="12"/>
      <c r="B65" s="44">
        <v>674</v>
      </c>
      <c r="C65" s="20" t="s">
        <v>171</v>
      </c>
      <c r="D65" s="46">
        <v>0</v>
      </c>
      <c r="E65" s="46">
        <v>587711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587711</v>
      </c>
      <c r="O65" s="47">
        <f t="shared" si="10"/>
        <v>0.88265437151288961</v>
      </c>
      <c r="P65" s="9"/>
    </row>
    <row r="66" spans="1:16">
      <c r="A66" s="12"/>
      <c r="B66" s="44">
        <v>682</v>
      </c>
      <c r="C66" s="20" t="s">
        <v>175</v>
      </c>
      <c r="D66" s="46">
        <v>0</v>
      </c>
      <c r="E66" s="46">
        <v>4261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4261</v>
      </c>
      <c r="O66" s="47">
        <f t="shared" si="10"/>
        <v>6.3993872447791903E-3</v>
      </c>
      <c r="P66" s="9"/>
    </row>
    <row r="67" spans="1:16">
      <c r="A67" s="12"/>
      <c r="B67" s="44">
        <v>683</v>
      </c>
      <c r="C67" s="20" t="s">
        <v>191</v>
      </c>
      <c r="D67" s="46">
        <v>0</v>
      </c>
      <c r="E67" s="46">
        <v>124861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124861</v>
      </c>
      <c r="O67" s="47">
        <f t="shared" si="10"/>
        <v>0.1875226216311604</v>
      </c>
      <c r="P67" s="9"/>
    </row>
    <row r="68" spans="1:16">
      <c r="A68" s="12"/>
      <c r="B68" s="44">
        <v>685</v>
      </c>
      <c r="C68" s="20" t="s">
        <v>82</v>
      </c>
      <c r="D68" s="46">
        <v>71452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71452</v>
      </c>
      <c r="O68" s="47">
        <f t="shared" si="10"/>
        <v>0.10731025989532099</v>
      </c>
      <c r="P68" s="9"/>
    </row>
    <row r="69" spans="1:16">
      <c r="A69" s="12"/>
      <c r="B69" s="44">
        <v>689</v>
      </c>
      <c r="C69" s="20" t="s">
        <v>130</v>
      </c>
      <c r="D69" s="46">
        <v>0</v>
      </c>
      <c r="E69" s="46">
        <v>2306035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2306035</v>
      </c>
      <c r="O69" s="47">
        <f t="shared" ref="O69:O83" si="17">(N69/O$85)</f>
        <v>3.4633210431857262</v>
      </c>
      <c r="P69" s="9"/>
    </row>
    <row r="70" spans="1:16">
      <c r="A70" s="12"/>
      <c r="B70" s="44">
        <v>694</v>
      </c>
      <c r="C70" s="20" t="s">
        <v>176</v>
      </c>
      <c r="D70" s="46">
        <v>0</v>
      </c>
      <c r="E70" s="46">
        <v>300909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300909</v>
      </c>
      <c r="O70" s="47">
        <f t="shared" si="17"/>
        <v>0.45192049200639789</v>
      </c>
      <c r="P70" s="9"/>
    </row>
    <row r="71" spans="1:16">
      <c r="A71" s="12"/>
      <c r="B71" s="44">
        <v>704</v>
      </c>
      <c r="C71" s="20" t="s">
        <v>85</v>
      </c>
      <c r="D71" s="46">
        <v>0</v>
      </c>
      <c r="E71" s="46">
        <v>231940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82" si="18">SUM(D71:M71)</f>
        <v>231940</v>
      </c>
      <c r="O71" s="47">
        <f t="shared" si="17"/>
        <v>0.34833932822203367</v>
      </c>
      <c r="P71" s="9"/>
    </row>
    <row r="72" spans="1:16">
      <c r="A72" s="12"/>
      <c r="B72" s="44">
        <v>711</v>
      </c>
      <c r="C72" s="20" t="s">
        <v>131</v>
      </c>
      <c r="D72" s="46">
        <v>8617567</v>
      </c>
      <c r="E72" s="46">
        <v>1263722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9881289</v>
      </c>
      <c r="O72" s="47">
        <f t="shared" si="17"/>
        <v>14.840224076173884</v>
      </c>
      <c r="P72" s="9"/>
    </row>
    <row r="73" spans="1:16">
      <c r="A73" s="12"/>
      <c r="B73" s="44">
        <v>712</v>
      </c>
      <c r="C73" s="20" t="s">
        <v>132</v>
      </c>
      <c r="D73" s="46">
        <v>2822313</v>
      </c>
      <c r="E73" s="46">
        <v>362064</v>
      </c>
      <c r="F73" s="46">
        <v>5273975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8458352</v>
      </c>
      <c r="O73" s="47">
        <f t="shared" si="17"/>
        <v>12.703184675112075</v>
      </c>
      <c r="P73" s="9"/>
    </row>
    <row r="74" spans="1:16">
      <c r="A74" s="12"/>
      <c r="B74" s="44">
        <v>713</v>
      </c>
      <c r="C74" s="20" t="s">
        <v>178</v>
      </c>
      <c r="D74" s="46">
        <v>833310</v>
      </c>
      <c r="E74" s="46">
        <v>3984753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4818063</v>
      </c>
      <c r="O74" s="47">
        <f t="shared" si="17"/>
        <v>7.2360128858818493</v>
      </c>
      <c r="P74" s="9"/>
    </row>
    <row r="75" spans="1:16">
      <c r="A75" s="12"/>
      <c r="B75" s="44">
        <v>714</v>
      </c>
      <c r="C75" s="20" t="s">
        <v>134</v>
      </c>
      <c r="D75" s="46">
        <v>0</v>
      </c>
      <c r="E75" s="46">
        <v>228712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228712</v>
      </c>
      <c r="O75" s="47">
        <f t="shared" si="17"/>
        <v>0.34349135309268675</v>
      </c>
      <c r="P75" s="9"/>
    </row>
    <row r="76" spans="1:16">
      <c r="A76" s="12"/>
      <c r="B76" s="44">
        <v>715</v>
      </c>
      <c r="C76" s="20" t="s">
        <v>135</v>
      </c>
      <c r="D76" s="46">
        <v>0</v>
      </c>
      <c r="E76" s="46">
        <v>538377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538377</v>
      </c>
      <c r="O76" s="47">
        <f t="shared" si="17"/>
        <v>0.80856205272998971</v>
      </c>
      <c r="P76" s="9"/>
    </row>
    <row r="77" spans="1:16">
      <c r="A77" s="12"/>
      <c r="B77" s="44">
        <v>716</v>
      </c>
      <c r="C77" s="20" t="s">
        <v>136</v>
      </c>
      <c r="D77" s="46">
        <v>0</v>
      </c>
      <c r="E77" s="46">
        <v>884242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884242</v>
      </c>
      <c r="O77" s="47">
        <f t="shared" si="17"/>
        <v>1.3279997597038349</v>
      </c>
      <c r="P77" s="9"/>
    </row>
    <row r="78" spans="1:16">
      <c r="A78" s="12"/>
      <c r="B78" s="44">
        <v>719</v>
      </c>
      <c r="C78" s="20" t="s">
        <v>137</v>
      </c>
      <c r="D78" s="46">
        <v>226</v>
      </c>
      <c r="E78" s="46">
        <v>148203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148429</v>
      </c>
      <c r="O78" s="47">
        <f t="shared" si="17"/>
        <v>0.22291824673910596</v>
      </c>
      <c r="P78" s="9"/>
    </row>
    <row r="79" spans="1:16">
      <c r="A79" s="12"/>
      <c r="B79" s="44">
        <v>724</v>
      </c>
      <c r="C79" s="20" t="s">
        <v>179</v>
      </c>
      <c r="D79" s="46">
        <v>301708</v>
      </c>
      <c r="E79" s="46">
        <v>825872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1127580</v>
      </c>
      <c r="O79" s="47">
        <f t="shared" si="17"/>
        <v>1.6934571859817225</v>
      </c>
      <c r="P79" s="9"/>
    </row>
    <row r="80" spans="1:16">
      <c r="A80" s="12"/>
      <c r="B80" s="44">
        <v>733</v>
      </c>
      <c r="C80" s="20" t="s">
        <v>94</v>
      </c>
      <c r="D80" s="46">
        <v>0</v>
      </c>
      <c r="E80" s="46">
        <v>1901030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1901030</v>
      </c>
      <c r="O80" s="47">
        <f t="shared" si="17"/>
        <v>2.8550638662151102</v>
      </c>
      <c r="P80" s="9"/>
    </row>
    <row r="81" spans="1:119">
      <c r="A81" s="12"/>
      <c r="B81" s="44">
        <v>744</v>
      </c>
      <c r="C81" s="20" t="s">
        <v>180</v>
      </c>
      <c r="D81" s="46">
        <v>0</v>
      </c>
      <c r="E81" s="46">
        <v>702774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702774</v>
      </c>
      <c r="O81" s="47">
        <f t="shared" si="17"/>
        <v>1.0554618567384302</v>
      </c>
      <c r="P81" s="9"/>
    </row>
    <row r="82" spans="1:119" ht="15.75" thickBot="1">
      <c r="A82" s="12"/>
      <c r="B82" s="44">
        <v>764</v>
      </c>
      <c r="C82" s="20" t="s">
        <v>181</v>
      </c>
      <c r="D82" s="46">
        <v>0</v>
      </c>
      <c r="E82" s="46">
        <v>2620177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2620177</v>
      </c>
      <c r="O82" s="47">
        <f t="shared" si="17"/>
        <v>3.9351155298905902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19">SUM(D5,D14,D23,D28,D32,D37,D42,D46,D52)</f>
        <v>375971077</v>
      </c>
      <c r="E83" s="15">
        <f t="shared" si="19"/>
        <v>211370917</v>
      </c>
      <c r="F83" s="15">
        <f t="shared" si="19"/>
        <v>148340507</v>
      </c>
      <c r="G83" s="15">
        <f t="shared" si="19"/>
        <v>41374572</v>
      </c>
      <c r="H83" s="15">
        <f t="shared" si="19"/>
        <v>0</v>
      </c>
      <c r="I83" s="15">
        <f t="shared" si="19"/>
        <v>550275437</v>
      </c>
      <c r="J83" s="15">
        <f t="shared" si="19"/>
        <v>130098435</v>
      </c>
      <c r="K83" s="15">
        <f t="shared" si="19"/>
        <v>0</v>
      </c>
      <c r="L83" s="15">
        <f t="shared" si="19"/>
        <v>0</v>
      </c>
      <c r="M83" s="15">
        <f t="shared" si="19"/>
        <v>0</v>
      </c>
      <c r="N83" s="15">
        <f>SUM(D83:M83)</f>
        <v>1457430945</v>
      </c>
      <c r="O83" s="37">
        <f t="shared" si="17"/>
        <v>2188.8441679369826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8" t="s">
        <v>192</v>
      </c>
      <c r="M85" s="48"/>
      <c r="N85" s="48"/>
      <c r="O85" s="41">
        <v>665845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105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2024-06-21T16:41:37Z</cp:lastPrinted>
  <dcterms:created xsi:type="dcterms:W3CDTF">2000-08-31T21:26:31Z</dcterms:created>
  <dcterms:modified xsi:type="dcterms:W3CDTF">2024-06-21T16:41:55Z</dcterms:modified>
</cp:coreProperties>
</file>