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5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'2006'!$A$1:$O$109</definedName>
    <definedName name="_xlnm.Print_Area" localSheetId="16">'2007'!$A$1:$O$116</definedName>
    <definedName name="_xlnm.Print_Area" localSheetId="15">'2008'!$A$1:$O$117</definedName>
    <definedName name="_xlnm.Print_Area" localSheetId="14">'2009'!$A$1:$O$126</definedName>
    <definedName name="_xlnm.Print_Area" localSheetId="13">'2010'!$A$1:$O$114</definedName>
    <definedName name="_xlnm.Print_Area" localSheetId="12">'2011'!$A$1:$O$113</definedName>
    <definedName name="_xlnm.Print_Area" localSheetId="11">'2012'!$A$1:$O$115</definedName>
    <definedName name="_xlnm.Print_Area" localSheetId="10">'2013'!$A$1:$O$122</definedName>
    <definedName name="_xlnm.Print_Area" localSheetId="9">'2014'!$A$1:$O$119</definedName>
    <definedName name="_xlnm.Print_Area" localSheetId="8">'2015'!$A$1:$O$122</definedName>
    <definedName name="_xlnm.Print_Area" localSheetId="7">'2016'!$A$1:$O$123</definedName>
    <definedName name="_xlnm.Print_Area" localSheetId="6">'2017'!$A$1:$O$122</definedName>
    <definedName name="_xlnm.Print_Area" localSheetId="5">'2018'!$A$1:$O$120</definedName>
    <definedName name="_xlnm.Print_Area" localSheetId="4">'2019'!$A$1:$O$117</definedName>
    <definedName name="_xlnm.Print_Area" localSheetId="3">'2020'!$A$1:$O$119</definedName>
    <definedName name="_xlnm.Print_Area" localSheetId="2">'2021'!$A$1:$P$123</definedName>
    <definedName name="_xlnm.Print_Area" localSheetId="1">'2022'!$A$1:$P$120</definedName>
    <definedName name="_xlnm.Print_Area" localSheetId="0">'2023'!$A$1:$P$125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20" i="51" l="1"/>
  <c r="P120" i="51" s="1"/>
  <c r="O119" i="51"/>
  <c r="P119" i="51" s="1"/>
  <c r="O118" i="51"/>
  <c r="P118" i="51" s="1"/>
  <c r="N117" i="51"/>
  <c r="M117" i="51"/>
  <c r="L117" i="51"/>
  <c r="K117" i="51"/>
  <c r="J117" i="51"/>
  <c r="I117" i="51"/>
  <c r="H117" i="51"/>
  <c r="G117" i="51"/>
  <c r="F117" i="51"/>
  <c r="E117" i="51"/>
  <c r="D117" i="51"/>
  <c r="O116" i="51"/>
  <c r="P116" i="51" s="1"/>
  <c r="O115" i="51"/>
  <c r="P115" i="51" s="1"/>
  <c r="O114" i="51"/>
  <c r="P114" i="51" s="1"/>
  <c r="O113" i="51"/>
  <c r="P113" i="51" s="1"/>
  <c r="O112" i="51"/>
  <c r="P112" i="51" s="1"/>
  <c r="O111" i="51"/>
  <c r="P111" i="51" s="1"/>
  <c r="N110" i="51"/>
  <c r="M110" i="51"/>
  <c r="L110" i="51"/>
  <c r="K110" i="51"/>
  <c r="J110" i="51"/>
  <c r="I110" i="51"/>
  <c r="H110" i="51"/>
  <c r="G110" i="51"/>
  <c r="F110" i="51"/>
  <c r="E110" i="51"/>
  <c r="D110" i="51"/>
  <c r="O109" i="51"/>
  <c r="P109" i="51" s="1"/>
  <c r="O108" i="51"/>
  <c r="P108" i="51" s="1"/>
  <c r="O107" i="51"/>
  <c r="P107" i="51" s="1"/>
  <c r="O106" i="51"/>
  <c r="P106" i="51" s="1"/>
  <c r="O105" i="51"/>
  <c r="P105" i="51" s="1"/>
  <c r="O104" i="51"/>
  <c r="P104" i="51" s="1"/>
  <c r="O103" i="51"/>
  <c r="P103" i="51" s="1"/>
  <c r="O102" i="51"/>
  <c r="P102" i="51" s="1"/>
  <c r="N101" i="51"/>
  <c r="M101" i="51"/>
  <c r="L101" i="51"/>
  <c r="K101" i="51"/>
  <c r="J101" i="51"/>
  <c r="I101" i="51"/>
  <c r="H101" i="51"/>
  <c r="G101" i="51"/>
  <c r="F101" i="51"/>
  <c r="E101" i="51"/>
  <c r="D101" i="5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O94" i="51"/>
  <c r="P94" i="51" s="1"/>
  <c r="O93" i="51"/>
  <c r="P93" i="51" s="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N58" i="51"/>
  <c r="M58" i="51"/>
  <c r="L58" i="51"/>
  <c r="K58" i="51"/>
  <c r="J58" i="51"/>
  <c r="I58" i="51"/>
  <c r="H58" i="51"/>
  <c r="G58" i="51"/>
  <c r="F58" i="51"/>
  <c r="E58" i="51"/>
  <c r="D58" i="5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N25" i="51"/>
  <c r="M25" i="51"/>
  <c r="L25" i="51"/>
  <c r="K25" i="51"/>
  <c r="J25" i="51"/>
  <c r="I25" i="51"/>
  <c r="H25" i="51"/>
  <c r="G25" i="51"/>
  <c r="F25" i="51"/>
  <c r="E25" i="51"/>
  <c r="D25" i="5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17" i="51" l="1"/>
  <c r="P117" i="51" s="1"/>
  <c r="O110" i="51"/>
  <c r="P110" i="51" s="1"/>
  <c r="O101" i="51"/>
  <c r="P101" i="51" s="1"/>
  <c r="O58" i="51"/>
  <c r="P58" i="51" s="1"/>
  <c r="G121" i="51"/>
  <c r="O25" i="51"/>
  <c r="P25" i="51" s="1"/>
  <c r="D121" i="51"/>
  <c r="E121" i="51"/>
  <c r="N121" i="51"/>
  <c r="O12" i="51"/>
  <c r="P12" i="51" s="1"/>
  <c r="H121" i="51"/>
  <c r="I121" i="51"/>
  <c r="J121" i="51"/>
  <c r="L121" i="51"/>
  <c r="F121" i="51"/>
  <c r="K121" i="51"/>
  <c r="M121" i="51"/>
  <c r="O5" i="51"/>
  <c r="P5" i="51" s="1"/>
  <c r="O115" i="50"/>
  <c r="P115" i="50" s="1"/>
  <c r="O114" i="50"/>
  <c r="P114" i="50" s="1"/>
  <c r="N113" i="50"/>
  <c r="M113" i="50"/>
  <c r="L113" i="50"/>
  <c r="K113" i="50"/>
  <c r="J113" i="50"/>
  <c r="I113" i="50"/>
  <c r="H113" i="50"/>
  <c r="G113" i="50"/>
  <c r="F113" i="50"/>
  <c r="E113" i="50"/>
  <c r="D113" i="50"/>
  <c r="O112" i="50"/>
  <c r="P112" i="50" s="1"/>
  <c r="O111" i="50"/>
  <c r="P111" i="50" s="1"/>
  <c r="O110" i="50"/>
  <c r="P110" i="50" s="1"/>
  <c r="O109" i="50"/>
  <c r="P109" i="50" s="1"/>
  <c r="O108" i="50"/>
  <c r="P108" i="50" s="1"/>
  <c r="O107" i="50"/>
  <c r="P107" i="50" s="1"/>
  <c r="N106" i="50"/>
  <c r="M106" i="50"/>
  <c r="L106" i="50"/>
  <c r="K106" i="50"/>
  <c r="J106" i="50"/>
  <c r="I106" i="50"/>
  <c r="H106" i="50"/>
  <c r="G106" i="50"/>
  <c r="F106" i="50"/>
  <c r="E106" i="50"/>
  <c r="D106" i="50"/>
  <c r="O105" i="50"/>
  <c r="P105" i="50" s="1"/>
  <c r="O104" i="50"/>
  <c r="P104" i="50" s="1"/>
  <c r="O103" i="50"/>
  <c r="P103" i="50" s="1"/>
  <c r="O102" i="50"/>
  <c r="P102" i="50" s="1"/>
  <c r="O101" i="50"/>
  <c r="P101" i="50" s="1"/>
  <c r="O100" i="50"/>
  <c r="P100" i="50" s="1"/>
  <c r="O99" i="50"/>
  <c r="P99" i="50" s="1"/>
  <c r="O98" i="50"/>
  <c r="P98" i="50" s="1"/>
  <c r="N97" i="50"/>
  <c r="M97" i="50"/>
  <c r="L97" i="50"/>
  <c r="K97" i="50"/>
  <c r="J97" i="50"/>
  <c r="I97" i="50"/>
  <c r="H97" i="50"/>
  <c r="G97" i="50"/>
  <c r="F97" i="50"/>
  <c r="E97" i="50"/>
  <c r="D97" i="50"/>
  <c r="O96" i="50"/>
  <c r="P96" i="50" s="1"/>
  <c r="O95" i="50"/>
  <c r="P95" i="50" s="1"/>
  <c r="O94" i="50"/>
  <c r="P94" i="50" s="1"/>
  <c r="O93" i="50"/>
  <c r="P93" i="50" s="1"/>
  <c r="O92" i="50"/>
  <c r="P92" i="50" s="1"/>
  <c r="O91" i="50"/>
  <c r="P91" i="50" s="1"/>
  <c r="O90" i="50"/>
  <c r="P90" i="50" s="1"/>
  <c r="O89" i="50"/>
  <c r="P89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N54" i="50"/>
  <c r="M54" i="50"/>
  <c r="L54" i="50"/>
  <c r="K54" i="50"/>
  <c r="J54" i="50"/>
  <c r="I54" i="50"/>
  <c r="H54" i="50"/>
  <c r="G54" i="50"/>
  <c r="F54" i="50"/>
  <c r="E54" i="50"/>
  <c r="D54" i="50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N24" i="50"/>
  <c r="M24" i="50"/>
  <c r="L24" i="50"/>
  <c r="K24" i="50"/>
  <c r="J24" i="50"/>
  <c r="I24" i="50"/>
  <c r="H24" i="50"/>
  <c r="G24" i="50"/>
  <c r="F24" i="50"/>
  <c r="E24" i="50"/>
  <c r="D24" i="50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21" i="51" l="1"/>
  <c r="P121" i="51" s="1"/>
  <c r="O113" i="50"/>
  <c r="P113" i="50" s="1"/>
  <c r="O106" i="50"/>
  <c r="P106" i="50" s="1"/>
  <c r="O97" i="50"/>
  <c r="P97" i="50" s="1"/>
  <c r="O54" i="50"/>
  <c r="P54" i="50" s="1"/>
  <c r="O24" i="50"/>
  <c r="P24" i="50" s="1"/>
  <c r="M116" i="50"/>
  <c r="J116" i="50"/>
  <c r="L116" i="50"/>
  <c r="D116" i="50"/>
  <c r="G116" i="50"/>
  <c r="O12" i="50"/>
  <c r="P12" i="50" s="1"/>
  <c r="H116" i="50"/>
  <c r="I116" i="50"/>
  <c r="O5" i="50"/>
  <c r="P5" i="50" s="1"/>
  <c r="K116" i="50"/>
  <c r="N116" i="50"/>
  <c r="E116" i="50"/>
  <c r="F116" i="50"/>
  <c r="O118" i="49"/>
  <c r="P118" i="49"/>
  <c r="O117" i="49"/>
  <c r="P117" i="49" s="1"/>
  <c r="N116" i="49"/>
  <c r="M116" i="49"/>
  <c r="L116" i="49"/>
  <c r="K116" i="49"/>
  <c r="J116" i="49"/>
  <c r="I116" i="49"/>
  <c r="H116" i="49"/>
  <c r="G116" i="49"/>
  <c r="F116" i="49"/>
  <c r="E116" i="49"/>
  <c r="D116" i="49"/>
  <c r="O115" i="49"/>
  <c r="P115" i="49" s="1"/>
  <c r="O114" i="49"/>
  <c r="P114" i="49"/>
  <c r="O113" i="49"/>
  <c r="P113" i="49" s="1"/>
  <c r="O112" i="49"/>
  <c r="P112" i="49" s="1"/>
  <c r="O111" i="49"/>
  <c r="P111" i="49"/>
  <c r="O110" i="49"/>
  <c r="P110" i="49" s="1"/>
  <c r="N109" i="49"/>
  <c r="M109" i="49"/>
  <c r="L109" i="49"/>
  <c r="K109" i="49"/>
  <c r="J109" i="49"/>
  <c r="I109" i="49"/>
  <c r="H109" i="49"/>
  <c r="G109" i="49"/>
  <c r="F109" i="49"/>
  <c r="E109" i="49"/>
  <c r="D109" i="49"/>
  <c r="O108" i="49"/>
  <c r="P108" i="49" s="1"/>
  <c r="O107" i="49"/>
  <c r="P107" i="49" s="1"/>
  <c r="O106" i="49"/>
  <c r="P106" i="49"/>
  <c r="O105" i="49"/>
  <c r="P105" i="49"/>
  <c r="O104" i="49"/>
  <c r="P104" i="49" s="1"/>
  <c r="O103" i="49"/>
  <c r="P103" i="49"/>
  <c r="O102" i="49"/>
  <c r="P102" i="49" s="1"/>
  <c r="O101" i="49"/>
  <c r="P101" i="49" s="1"/>
  <c r="N100" i="49"/>
  <c r="M100" i="49"/>
  <c r="L100" i="49"/>
  <c r="K100" i="49"/>
  <c r="J100" i="49"/>
  <c r="I100" i="49"/>
  <c r="H100" i="49"/>
  <c r="G100" i="49"/>
  <c r="F100" i="49"/>
  <c r="E100" i="49"/>
  <c r="D100" i="49"/>
  <c r="O99" i="49"/>
  <c r="P99" i="49"/>
  <c r="O98" i="49"/>
  <c r="P98" i="49" s="1"/>
  <c r="O97" i="49"/>
  <c r="P97" i="49" s="1"/>
  <c r="O96" i="49"/>
  <c r="P96" i="49"/>
  <c r="O95" i="49"/>
  <c r="P95" i="49" s="1"/>
  <c r="O94" i="49"/>
  <c r="P94" i="49" s="1"/>
  <c r="O93" i="49"/>
  <c r="P93" i="49"/>
  <c r="O92" i="49"/>
  <c r="P92" i="49" s="1"/>
  <c r="O91" i="49"/>
  <c r="P91" i="49" s="1"/>
  <c r="O90" i="49"/>
  <c r="P90" i="49"/>
  <c r="O89" i="49"/>
  <c r="P89" i="49" s="1"/>
  <c r="O88" i="49"/>
  <c r="P88" i="49" s="1"/>
  <c r="O87" i="49"/>
  <c r="P87" i="49"/>
  <c r="O86" i="49"/>
  <c r="P86" i="49" s="1"/>
  <c r="O85" i="49"/>
  <c r="P85" i="49" s="1"/>
  <c r="O84" i="49"/>
  <c r="P84" i="49"/>
  <c r="O83" i="49"/>
  <c r="P83" i="49" s="1"/>
  <c r="O82" i="49"/>
  <c r="P82" i="49" s="1"/>
  <c r="O81" i="49"/>
  <c r="P81" i="49"/>
  <c r="O80" i="49"/>
  <c r="P80" i="49" s="1"/>
  <c r="O79" i="49"/>
  <c r="P79" i="49" s="1"/>
  <c r="O78" i="49"/>
  <c r="P78" i="49"/>
  <c r="O77" i="49"/>
  <c r="P77" i="49" s="1"/>
  <c r="O76" i="49"/>
  <c r="P76" i="49" s="1"/>
  <c r="O75" i="49"/>
  <c r="P75" i="49"/>
  <c r="O74" i="49"/>
  <c r="P74" i="49" s="1"/>
  <c r="O73" i="49"/>
  <c r="P73" i="49" s="1"/>
  <c r="O72" i="49"/>
  <c r="P72" i="49"/>
  <c r="O71" i="49"/>
  <c r="P71" i="49" s="1"/>
  <c r="O70" i="49"/>
  <c r="P70" i="49" s="1"/>
  <c r="O69" i="49"/>
  <c r="P69" i="49"/>
  <c r="O68" i="49"/>
  <c r="P68" i="49" s="1"/>
  <c r="O67" i="49"/>
  <c r="P67" i="49" s="1"/>
  <c r="O66" i="49"/>
  <c r="P66" i="49"/>
  <c r="O65" i="49"/>
  <c r="P65" i="49" s="1"/>
  <c r="O64" i="49"/>
  <c r="P64" i="49" s="1"/>
  <c r="O63" i="49"/>
  <c r="P63" i="49"/>
  <c r="O62" i="49"/>
  <c r="P62" i="49" s="1"/>
  <c r="O61" i="49"/>
  <c r="P61" i="49" s="1"/>
  <c r="O60" i="49"/>
  <c r="P60" i="49"/>
  <c r="O59" i="49"/>
  <c r="P59" i="49" s="1"/>
  <c r="O58" i="49"/>
  <c r="P58" i="49" s="1"/>
  <c r="O57" i="49"/>
  <c r="P57" i="49"/>
  <c r="N56" i="49"/>
  <c r="M56" i="49"/>
  <c r="L56" i="49"/>
  <c r="K56" i="49"/>
  <c r="J56" i="49"/>
  <c r="I56" i="49"/>
  <c r="H56" i="49"/>
  <c r="G56" i="49"/>
  <c r="F56" i="49"/>
  <c r="E56" i="49"/>
  <c r="D56" i="49"/>
  <c r="O55" i="49"/>
  <c r="P55" i="49"/>
  <c r="O54" i="49"/>
  <c r="P54" i="49"/>
  <c r="O53" i="49"/>
  <c r="P53" i="49" s="1"/>
  <c r="O52" i="49"/>
  <c r="P52" i="49"/>
  <c r="O51" i="49"/>
  <c r="P51" i="49" s="1"/>
  <c r="O50" i="49"/>
  <c r="P50" i="49" s="1"/>
  <c r="O49" i="49"/>
  <c r="P49" i="49" s="1"/>
  <c r="O48" i="49"/>
  <c r="P48" i="49"/>
  <c r="O47" i="49"/>
  <c r="P47" i="49" s="1"/>
  <c r="O46" i="49"/>
  <c r="P46" i="49"/>
  <c r="O45" i="49"/>
  <c r="P45" i="49" s="1"/>
  <c r="O44" i="49"/>
  <c r="P44" i="49" s="1"/>
  <c r="O43" i="49"/>
  <c r="P43" i="49" s="1"/>
  <c r="O42" i="49"/>
  <c r="P42" i="49"/>
  <c r="O41" i="49"/>
  <c r="P41" i="49" s="1"/>
  <c r="O40" i="49"/>
  <c r="P40" i="49"/>
  <c r="O39" i="49"/>
  <c r="P39" i="49" s="1"/>
  <c r="O38" i="49"/>
  <c r="P38" i="49" s="1"/>
  <c r="O37" i="49"/>
  <c r="P37" i="49"/>
  <c r="O36" i="49"/>
  <c r="P36" i="49"/>
  <c r="O35" i="49"/>
  <c r="P35" i="49" s="1"/>
  <c r="O34" i="49"/>
  <c r="P34" i="49"/>
  <c r="O33" i="49"/>
  <c r="P33" i="49" s="1"/>
  <c r="O32" i="49"/>
  <c r="P32" i="49" s="1"/>
  <c r="O31" i="49"/>
  <c r="P31" i="49"/>
  <c r="O30" i="49"/>
  <c r="P30" i="49"/>
  <c r="O29" i="49"/>
  <c r="P29" i="49" s="1"/>
  <c r="O28" i="49"/>
  <c r="P28" i="49"/>
  <c r="O27" i="49"/>
  <c r="P27" i="49" s="1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/>
  <c r="O20" i="49"/>
  <c r="P20" i="49" s="1"/>
  <c r="O19" i="49"/>
  <c r="P19" i="49"/>
  <c r="O18" i="49"/>
  <c r="P18" i="49"/>
  <c r="O17" i="49"/>
  <c r="P17" i="49" s="1"/>
  <c r="O16" i="49"/>
  <c r="P16" i="49" s="1"/>
  <c r="O15" i="49"/>
  <c r="P15" i="49"/>
  <c r="O14" i="49"/>
  <c r="P14" i="49" s="1"/>
  <c r="O13" i="49"/>
  <c r="P13" i="49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/>
  <c r="O8" i="49"/>
  <c r="P8" i="49" s="1"/>
  <c r="O7" i="49"/>
  <c r="P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114" i="47"/>
  <c r="O114" i="47" s="1"/>
  <c r="N113" i="47"/>
  <c r="O113" i="47"/>
  <c r="N112" i="47"/>
  <c r="O112" i="47" s="1"/>
  <c r="N111" i="47"/>
  <c r="O111" i="47" s="1"/>
  <c r="M110" i="47"/>
  <c r="L110" i="47"/>
  <c r="K110" i="47"/>
  <c r="J110" i="47"/>
  <c r="I110" i="47"/>
  <c r="H110" i="47"/>
  <c r="G110" i="47"/>
  <c r="F110" i="47"/>
  <c r="E110" i="47"/>
  <c r="D110" i="47"/>
  <c r="N109" i="47"/>
  <c r="O109" i="47" s="1"/>
  <c r="N108" i="47"/>
  <c r="O108" i="47" s="1"/>
  <c r="N107" i="47"/>
  <c r="O107" i="47" s="1"/>
  <c r="N106" i="47"/>
  <c r="O106" i="47" s="1"/>
  <c r="N105" i="47"/>
  <c r="O105" i="47"/>
  <c r="N104" i="47"/>
  <c r="O104" i="47" s="1"/>
  <c r="M103" i="47"/>
  <c r="L103" i="47"/>
  <c r="K103" i="47"/>
  <c r="J103" i="47"/>
  <c r="I103" i="47"/>
  <c r="H103" i="47"/>
  <c r="G103" i="47"/>
  <c r="F103" i="47"/>
  <c r="E103" i="47"/>
  <c r="D103" i="47"/>
  <c r="N102" i="47"/>
  <c r="O102" i="47" s="1"/>
  <c r="N101" i="47"/>
  <c r="O101" i="47" s="1"/>
  <c r="N100" i="47"/>
  <c r="O100" i="47" s="1"/>
  <c r="N99" i="47"/>
  <c r="O99" i="47" s="1"/>
  <c r="N98" i="47"/>
  <c r="O98" i="47"/>
  <c r="N97" i="47"/>
  <c r="O97" i="47"/>
  <c r="N96" i="47"/>
  <c r="O96" i="47" s="1"/>
  <c r="N95" i="47"/>
  <c r="O95" i="47" s="1"/>
  <c r="M94" i="47"/>
  <c r="L94" i="47"/>
  <c r="K94" i="47"/>
  <c r="J94" i="47"/>
  <c r="I94" i="47"/>
  <c r="H94" i="47"/>
  <c r="G94" i="47"/>
  <c r="F94" i="47"/>
  <c r="E94" i="47"/>
  <c r="D94" i="47"/>
  <c r="N93" i="47"/>
  <c r="O93" i="47" s="1"/>
  <c r="N92" i="47"/>
  <c r="O92" i="47" s="1"/>
  <c r="N91" i="47"/>
  <c r="O91" i="47" s="1"/>
  <c r="N90" i="47"/>
  <c r="O90" i="47" s="1"/>
  <c r="N89" i="47"/>
  <c r="O89" i="47"/>
  <c r="N88" i="47"/>
  <c r="O88" i="47" s="1"/>
  <c r="N87" i="47"/>
  <c r="O87" i="47" s="1"/>
  <c r="N86" i="47"/>
  <c r="O86" i="47" s="1"/>
  <c r="N85" i="47"/>
  <c r="O85" i="47" s="1"/>
  <c r="N84" i="47"/>
  <c r="O84" i="47" s="1"/>
  <c r="N83" i="47"/>
  <c r="O83" i="47"/>
  <c r="N82" i="47"/>
  <c r="O82" i="47" s="1"/>
  <c r="N81" i="47"/>
  <c r="O81" i="47" s="1"/>
  <c r="N80" i="47"/>
  <c r="O80" i="47" s="1"/>
  <c r="N79" i="47"/>
  <c r="O79" i="47" s="1"/>
  <c r="N78" i="47"/>
  <c r="O78" i="47" s="1"/>
  <c r="N77" i="47"/>
  <c r="O77" i="47"/>
  <c r="N76" i="47"/>
  <c r="O76" i="47" s="1"/>
  <c r="N75" i="47"/>
  <c r="O75" i="47" s="1"/>
  <c r="N74" i="47"/>
  <c r="O74" i="47" s="1"/>
  <c r="N73" i="47"/>
  <c r="O73" i="47" s="1"/>
  <c r="N72" i="47"/>
  <c r="O72" i="47" s="1"/>
  <c r="N71" i="47"/>
  <c r="O71" i="47"/>
  <c r="N70" i="47"/>
  <c r="O70" i="47" s="1"/>
  <c r="N69" i="47"/>
  <c r="O69" i="47" s="1"/>
  <c r="N68" i="47"/>
  <c r="O68" i="47" s="1"/>
  <c r="N67" i="47"/>
  <c r="O67" i="47" s="1"/>
  <c r="N66" i="47"/>
  <c r="O66" i="47" s="1"/>
  <c r="N65" i="47"/>
  <c r="O65" i="47"/>
  <c r="N64" i="47"/>
  <c r="O64" i="47" s="1"/>
  <c r="N63" i="47"/>
  <c r="O63" i="47" s="1"/>
  <c r="N62" i="47"/>
  <c r="O62" i="47" s="1"/>
  <c r="N61" i="47"/>
  <c r="O61" i="47" s="1"/>
  <c r="N60" i="47"/>
  <c r="O60" i="47" s="1"/>
  <c r="N59" i="47"/>
  <c r="O59" i="47"/>
  <c r="N58" i="47"/>
  <c r="O58" i="47" s="1"/>
  <c r="N57" i="47"/>
  <c r="O57" i="47" s="1"/>
  <c r="N56" i="47"/>
  <c r="O56" i="47" s="1"/>
  <c r="N55" i="47"/>
  <c r="O55" i="47" s="1"/>
  <c r="N54" i="47"/>
  <c r="O54" i="47" s="1"/>
  <c r="N53" i="47"/>
  <c r="O53" i="47"/>
  <c r="N52" i="47"/>
  <c r="O52" i="47" s="1"/>
  <c r="N51" i="47"/>
  <c r="O51" i="47" s="1"/>
  <c r="M50" i="47"/>
  <c r="L50" i="47"/>
  <c r="K50" i="47"/>
  <c r="J50" i="47"/>
  <c r="I50" i="47"/>
  <c r="H50" i="47"/>
  <c r="G50" i="47"/>
  <c r="F50" i="47"/>
  <c r="E50" i="47"/>
  <c r="D50" i="47"/>
  <c r="N49" i="47"/>
  <c r="O49" i="47" s="1"/>
  <c r="N48" i="47"/>
  <c r="O48" i="47" s="1"/>
  <c r="N47" i="47"/>
  <c r="O47" i="47" s="1"/>
  <c r="N46" i="47"/>
  <c r="O46" i="47" s="1"/>
  <c r="N45" i="47"/>
  <c r="O45" i="47"/>
  <c r="N44" i="47"/>
  <c r="O44" i="47" s="1"/>
  <c r="N43" i="47"/>
  <c r="O43" i="47" s="1"/>
  <c r="N42" i="47"/>
  <c r="O42" i="47" s="1"/>
  <c r="N41" i="47"/>
  <c r="O41" i="47" s="1"/>
  <c r="N40" i="47"/>
  <c r="O40" i="47" s="1"/>
  <c r="N39" i="47"/>
  <c r="O39" i="47"/>
  <c r="N38" i="47"/>
  <c r="O38" i="47" s="1"/>
  <c r="N37" i="47"/>
  <c r="O37" i="47" s="1"/>
  <c r="N36" i="47"/>
  <c r="O36" i="47" s="1"/>
  <c r="N35" i="47"/>
  <c r="O35" i="47" s="1"/>
  <c r="N34" i="47"/>
  <c r="O34" i="47" s="1"/>
  <c r="N33" i="47"/>
  <c r="O33" i="47"/>
  <c r="N32" i="47"/>
  <c r="O32" i="47" s="1"/>
  <c r="N31" i="47"/>
  <c r="O31" i="47" s="1"/>
  <c r="N30" i="47"/>
  <c r="O30" i="47" s="1"/>
  <c r="N29" i="47"/>
  <c r="O29" i="47" s="1"/>
  <c r="N28" i="47"/>
  <c r="O28" i="47" s="1"/>
  <c r="N27" i="47"/>
  <c r="O27" i="47"/>
  <c r="N26" i="47"/>
  <c r="O26" i="47" s="1"/>
  <c r="N25" i="47"/>
  <c r="O25" i="47" s="1"/>
  <c r="N24" i="47"/>
  <c r="O24" i="47" s="1"/>
  <c r="N23" i="47"/>
  <c r="O23" i="47" s="1"/>
  <c r="M22" i="47"/>
  <c r="L22" i="47"/>
  <c r="K22" i="47"/>
  <c r="J22" i="47"/>
  <c r="I22" i="47"/>
  <c r="H22" i="47"/>
  <c r="G22" i="47"/>
  <c r="F22" i="47"/>
  <c r="E22" i="47"/>
  <c r="D22" i="47"/>
  <c r="N21" i="47"/>
  <c r="O21" i="47" s="1"/>
  <c r="N20" i="47"/>
  <c r="O20" i="47" s="1"/>
  <c r="N19" i="47"/>
  <c r="O19" i="47"/>
  <c r="N18" i="47"/>
  <c r="O18" i="47" s="1"/>
  <c r="N17" i="47"/>
  <c r="O17" i="47" s="1"/>
  <c r="N16" i="47"/>
  <c r="O16" i="47" s="1"/>
  <c r="N15" i="47"/>
  <c r="O15" i="47" s="1"/>
  <c r="N14" i="47"/>
  <c r="O14" i="47" s="1"/>
  <c r="N13" i="47"/>
  <c r="O13" i="47"/>
  <c r="M12" i="47"/>
  <c r="L12" i="47"/>
  <c r="K12" i="47"/>
  <c r="J12" i="47"/>
  <c r="I12" i="47"/>
  <c r="H12" i="47"/>
  <c r="G12" i="47"/>
  <c r="F12" i="47"/>
  <c r="E12" i="47"/>
  <c r="D12" i="47"/>
  <c r="N11" i="47"/>
  <c r="O11" i="47"/>
  <c r="N10" i="47"/>
  <c r="O10" i="47" s="1"/>
  <c r="N9" i="47"/>
  <c r="O9" i="47" s="1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112" i="46"/>
  <c r="O112" i="46" s="1"/>
  <c r="N111" i="46"/>
  <c r="O111" i="46"/>
  <c r="M110" i="46"/>
  <c r="L110" i="46"/>
  <c r="K110" i="46"/>
  <c r="J110" i="46"/>
  <c r="I110" i="46"/>
  <c r="H110" i="46"/>
  <c r="G110" i="46"/>
  <c r="F110" i="46"/>
  <c r="E110" i="46"/>
  <c r="D110" i="46"/>
  <c r="N109" i="46"/>
  <c r="O109" i="46"/>
  <c r="N108" i="46"/>
  <c r="O108" i="46" s="1"/>
  <c r="N107" i="46"/>
  <c r="O107" i="46" s="1"/>
  <c r="N106" i="46"/>
  <c r="O106" i="46" s="1"/>
  <c r="N105" i="46"/>
  <c r="O105" i="46" s="1"/>
  <c r="N104" i="46"/>
  <c r="O104" i="46" s="1"/>
  <c r="M103" i="46"/>
  <c r="L103" i="46"/>
  <c r="K103" i="46"/>
  <c r="J103" i="46"/>
  <c r="I103" i="46"/>
  <c r="H103" i="46"/>
  <c r="G103" i="46"/>
  <c r="F103" i="46"/>
  <c r="E103" i="46"/>
  <c r="D103" i="46"/>
  <c r="N102" i="46"/>
  <c r="O102" i="46" s="1"/>
  <c r="N101" i="46"/>
  <c r="O101" i="46"/>
  <c r="N100" i="46"/>
  <c r="O100" i="46" s="1"/>
  <c r="N99" i="46"/>
  <c r="O99" i="46" s="1"/>
  <c r="N98" i="46"/>
  <c r="O98" i="46" s="1"/>
  <c r="N97" i="46"/>
  <c r="O97" i="46" s="1"/>
  <c r="N96" i="46"/>
  <c r="O96" i="46" s="1"/>
  <c r="N95" i="46"/>
  <c r="O95" i="46"/>
  <c r="M94" i="46"/>
  <c r="L94" i="46"/>
  <c r="K94" i="46"/>
  <c r="J94" i="46"/>
  <c r="I94" i="46"/>
  <c r="H94" i="46"/>
  <c r="G94" i="46"/>
  <c r="F94" i="46"/>
  <c r="E94" i="46"/>
  <c r="D94" i="46"/>
  <c r="N93" i="46"/>
  <c r="O93" i="46"/>
  <c r="N92" i="46"/>
  <c r="O92" i="46" s="1"/>
  <c r="N91" i="46"/>
  <c r="O91" i="46" s="1"/>
  <c r="N90" i="46"/>
  <c r="O90" i="46" s="1"/>
  <c r="N89" i="46"/>
  <c r="O89" i="46" s="1"/>
  <c r="N88" i="46"/>
  <c r="O88" i="46" s="1"/>
  <c r="N87" i="46"/>
  <c r="O87" i="46"/>
  <c r="N86" i="46"/>
  <c r="O86" i="46" s="1"/>
  <c r="N85" i="46"/>
  <c r="O85" i="46" s="1"/>
  <c r="N84" i="46"/>
  <c r="O84" i="46" s="1"/>
  <c r="N83" i="46"/>
  <c r="O83" i="46" s="1"/>
  <c r="N82" i="46"/>
  <c r="O82" i="46" s="1"/>
  <c r="N81" i="46"/>
  <c r="O81" i="46"/>
  <c r="N80" i="46"/>
  <c r="O80" i="46" s="1"/>
  <c r="N79" i="46"/>
  <c r="O79" i="46" s="1"/>
  <c r="N78" i="46"/>
  <c r="O78" i="46" s="1"/>
  <c r="N77" i="46"/>
  <c r="O77" i="46" s="1"/>
  <c r="N76" i="46"/>
  <c r="O76" i="46" s="1"/>
  <c r="N75" i="46"/>
  <c r="O75" i="46"/>
  <c r="N74" i="46"/>
  <c r="O74" i="46" s="1"/>
  <c r="N73" i="46"/>
  <c r="O73" i="46" s="1"/>
  <c r="N72" i="46"/>
  <c r="O72" i="46" s="1"/>
  <c r="N71" i="46"/>
  <c r="O71" i="46" s="1"/>
  <c r="N70" i="46"/>
  <c r="O70" i="46" s="1"/>
  <c r="N69" i="46"/>
  <c r="O69" i="46"/>
  <c r="N68" i="46"/>
  <c r="O68" i="46" s="1"/>
  <c r="N67" i="46"/>
  <c r="O67" i="46" s="1"/>
  <c r="N66" i="46"/>
  <c r="O66" i="46" s="1"/>
  <c r="N65" i="46"/>
  <c r="O65" i="46" s="1"/>
  <c r="N64" i="46"/>
  <c r="O64" i="46" s="1"/>
  <c r="N63" i="46"/>
  <c r="O63" i="46"/>
  <c r="N62" i="46"/>
  <c r="O62" i="46" s="1"/>
  <c r="N61" i="46"/>
  <c r="O61" i="46" s="1"/>
  <c r="N60" i="46"/>
  <c r="O60" i="46" s="1"/>
  <c r="N59" i="46"/>
  <c r="O59" i="46" s="1"/>
  <c r="N58" i="46"/>
  <c r="O58" i="46" s="1"/>
  <c r="N57" i="46"/>
  <c r="O57" i="46"/>
  <c r="N56" i="46"/>
  <c r="O56" i="46" s="1"/>
  <c r="N55" i="46"/>
  <c r="O55" i="46" s="1"/>
  <c r="N54" i="46"/>
  <c r="O54" i="46" s="1"/>
  <c r="N53" i="46"/>
  <c r="O53" i="46" s="1"/>
  <c r="N52" i="46"/>
  <c r="O52" i="46" s="1"/>
  <c r="N51" i="46"/>
  <c r="O51" i="46"/>
  <c r="M50" i="46"/>
  <c r="L50" i="46"/>
  <c r="K50" i="46"/>
  <c r="J50" i="46"/>
  <c r="I50" i="46"/>
  <c r="H50" i="46"/>
  <c r="G50" i="46"/>
  <c r="F50" i="46"/>
  <c r="E50" i="46"/>
  <c r="D50" i="46"/>
  <c r="N49" i="46"/>
  <c r="O49" i="46"/>
  <c r="N48" i="46"/>
  <c r="O48" i="46" s="1"/>
  <c r="N47" i="46"/>
  <c r="O47" i="46" s="1"/>
  <c r="N46" i="46"/>
  <c r="O46" i="46" s="1"/>
  <c r="N45" i="46"/>
  <c r="O45" i="46" s="1"/>
  <c r="N44" i="46"/>
  <c r="O44" i="46" s="1"/>
  <c r="N43" i="46"/>
  <c r="O43" i="46"/>
  <c r="N42" i="46"/>
  <c r="O42" i="46" s="1"/>
  <c r="N41" i="46"/>
  <c r="O41" i="46" s="1"/>
  <c r="N40" i="46"/>
  <c r="O40" i="46" s="1"/>
  <c r="N39" i="46"/>
  <c r="O39" i="46" s="1"/>
  <c r="N38" i="46"/>
  <c r="O38" i="46" s="1"/>
  <c r="N37" i="46"/>
  <c r="O37" i="46"/>
  <c r="N36" i="46"/>
  <c r="O36" i="46" s="1"/>
  <c r="N35" i="46"/>
  <c r="O35" i="46" s="1"/>
  <c r="N34" i="46"/>
  <c r="O34" i="46" s="1"/>
  <c r="N33" i="46"/>
  <c r="O33" i="46" s="1"/>
  <c r="N32" i="46"/>
  <c r="O32" i="46" s="1"/>
  <c r="N31" i="46"/>
  <c r="O31" i="46"/>
  <c r="N30" i="46"/>
  <c r="O30" i="46" s="1"/>
  <c r="N29" i="46"/>
  <c r="O29" i="46" s="1"/>
  <c r="N28" i="46"/>
  <c r="O28" i="46" s="1"/>
  <c r="N27" i="46"/>
  <c r="O27" i="46" s="1"/>
  <c r="N26" i="46"/>
  <c r="O26" i="46" s="1"/>
  <c r="N25" i="46"/>
  <c r="O25" i="46"/>
  <c r="N24" i="46"/>
  <c r="O24" i="46" s="1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 s="1"/>
  <c r="N19" i="46"/>
  <c r="O19" i="46" s="1"/>
  <c r="N18" i="46"/>
  <c r="O18" i="46" s="1"/>
  <c r="N17" i="46"/>
  <c r="O17" i="46"/>
  <c r="N16" i="46"/>
  <c r="O16" i="46" s="1"/>
  <c r="N15" i="46"/>
  <c r="O15" i="46" s="1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115" i="45"/>
  <c r="O115" i="45" s="1"/>
  <c r="N114" i="45"/>
  <c r="O114" i="45" s="1"/>
  <c r="N113" i="45"/>
  <c r="O113" i="45" s="1"/>
  <c r="M112" i="45"/>
  <c r="L112" i="45"/>
  <c r="K112" i="45"/>
  <c r="J112" i="45"/>
  <c r="I112" i="45"/>
  <c r="H112" i="45"/>
  <c r="G112" i="45"/>
  <c r="F112" i="45"/>
  <c r="E112" i="45"/>
  <c r="D112" i="45"/>
  <c r="N111" i="45"/>
  <c r="O111" i="45" s="1"/>
  <c r="N110" i="45"/>
  <c r="O110" i="45"/>
  <c r="N109" i="45"/>
  <c r="O109" i="45" s="1"/>
  <c r="N108" i="45"/>
  <c r="O108" i="45" s="1"/>
  <c r="N107" i="45"/>
  <c r="O107" i="45" s="1"/>
  <c r="N106" i="45"/>
  <c r="O106" i="45" s="1"/>
  <c r="M105" i="45"/>
  <c r="L105" i="45"/>
  <c r="K105" i="45"/>
  <c r="J105" i="45"/>
  <c r="I105" i="45"/>
  <c r="H105" i="45"/>
  <c r="G105" i="45"/>
  <c r="F105" i="45"/>
  <c r="E105" i="45"/>
  <c r="D105" i="45"/>
  <c r="N104" i="45"/>
  <c r="O104" i="45" s="1"/>
  <c r="N103" i="45"/>
  <c r="O103" i="45" s="1"/>
  <c r="N102" i="45"/>
  <c r="O102" i="45"/>
  <c r="N101" i="45"/>
  <c r="O101" i="45" s="1"/>
  <c r="N100" i="45"/>
  <c r="O100" i="45" s="1"/>
  <c r="N99" i="45"/>
  <c r="O99" i="45" s="1"/>
  <c r="N98" i="45"/>
  <c r="O98" i="45" s="1"/>
  <c r="N97" i="45"/>
  <c r="O97" i="45" s="1"/>
  <c r="M96" i="45"/>
  <c r="L96" i="45"/>
  <c r="K96" i="45"/>
  <c r="J96" i="45"/>
  <c r="I96" i="45"/>
  <c r="H96" i="45"/>
  <c r="G96" i="45"/>
  <c r="F96" i="45"/>
  <c r="E96" i="45"/>
  <c r="D96" i="45"/>
  <c r="N95" i="45"/>
  <c r="O95" i="45" s="1"/>
  <c r="N94" i="45"/>
  <c r="O94" i="45"/>
  <c r="N93" i="45"/>
  <c r="O93" i="45" s="1"/>
  <c r="N92" i="45"/>
  <c r="O92" i="45" s="1"/>
  <c r="N91" i="45"/>
  <c r="O91" i="45" s="1"/>
  <c r="N90" i="45"/>
  <c r="O90" i="45"/>
  <c r="N89" i="45"/>
  <c r="O89" i="45" s="1"/>
  <c r="N88" i="45"/>
  <c r="O88" i="45"/>
  <c r="N87" i="45"/>
  <c r="O87" i="45" s="1"/>
  <c r="N86" i="45"/>
  <c r="O86" i="45" s="1"/>
  <c r="N85" i="45"/>
  <c r="O85" i="45" s="1"/>
  <c r="N84" i="45"/>
  <c r="O84" i="45"/>
  <c r="N83" i="45"/>
  <c r="O83" i="45" s="1"/>
  <c r="N82" i="45"/>
  <c r="O82" i="45"/>
  <c r="N81" i="45"/>
  <c r="O81" i="45" s="1"/>
  <c r="N80" i="45"/>
  <c r="O80" i="45" s="1"/>
  <c r="N79" i="45"/>
  <c r="O79" i="45" s="1"/>
  <c r="N78" i="45"/>
  <c r="O78" i="45"/>
  <c r="N77" i="45"/>
  <c r="O77" i="45" s="1"/>
  <c r="N76" i="45"/>
  <c r="O76" i="45"/>
  <c r="N75" i="45"/>
  <c r="O75" i="45" s="1"/>
  <c r="N74" i="45"/>
  <c r="O74" i="45" s="1"/>
  <c r="N73" i="45"/>
  <c r="O73" i="45" s="1"/>
  <c r="N72" i="45"/>
  <c r="O72" i="45"/>
  <c r="N71" i="45"/>
  <c r="O71" i="45" s="1"/>
  <c r="N70" i="45"/>
  <c r="O70" i="45"/>
  <c r="N69" i="45"/>
  <c r="O69" i="45" s="1"/>
  <c r="N68" i="45"/>
  <c r="O68" i="45" s="1"/>
  <c r="N67" i="45"/>
  <c r="O67" i="45" s="1"/>
  <c r="N66" i="45"/>
  <c r="O66" i="45"/>
  <c r="N65" i="45"/>
  <c r="O65" i="45" s="1"/>
  <c r="N64" i="45"/>
  <c r="O64" i="45"/>
  <c r="N63" i="45"/>
  <c r="O63" i="45" s="1"/>
  <c r="N62" i="45"/>
  <c r="O62" i="45" s="1"/>
  <c r="N61" i="45"/>
  <c r="O61" i="45" s="1"/>
  <c r="N60" i="45"/>
  <c r="O60" i="45"/>
  <c r="N59" i="45"/>
  <c r="O59" i="45" s="1"/>
  <c r="N58" i="45"/>
  <c r="O58" i="45"/>
  <c r="N57" i="45"/>
  <c r="O57" i="45" s="1"/>
  <c r="N56" i="45"/>
  <c r="O56" i="45" s="1"/>
  <c r="N55" i="45"/>
  <c r="O55" i="45" s="1"/>
  <c r="N54" i="45"/>
  <c r="O54" i="45"/>
  <c r="M53" i="45"/>
  <c r="L53" i="45"/>
  <c r="K53" i="45"/>
  <c r="J53" i="45"/>
  <c r="I53" i="45"/>
  <c r="H53" i="45"/>
  <c r="G53" i="45"/>
  <c r="F53" i="45"/>
  <c r="E53" i="45"/>
  <c r="D53" i="45"/>
  <c r="N52" i="45"/>
  <c r="O52" i="45"/>
  <c r="N51" i="45"/>
  <c r="O51" i="45" s="1"/>
  <c r="N50" i="45"/>
  <c r="O50" i="45"/>
  <c r="N49" i="45"/>
  <c r="O49" i="45" s="1"/>
  <c r="N48" i="45"/>
  <c r="O48" i="45" s="1"/>
  <c r="N47" i="45"/>
  <c r="O47" i="45" s="1"/>
  <c r="N46" i="45"/>
  <c r="O46" i="45" s="1"/>
  <c r="N45" i="45"/>
  <c r="O45" i="45" s="1"/>
  <c r="N44" i="45"/>
  <c r="O44" i="45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/>
  <c r="N25" i="45"/>
  <c r="O25" i="45" s="1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N19" i="45"/>
  <c r="O19" i="45" s="1"/>
  <c r="N18" i="45"/>
  <c r="O18" i="45"/>
  <c r="N17" i="45"/>
  <c r="O17" i="45" s="1"/>
  <c r="N16" i="45"/>
  <c r="O16" i="45" s="1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117" i="44"/>
  <c r="O117" i="44" s="1"/>
  <c r="M116" i="44"/>
  <c r="L116" i="44"/>
  <c r="K116" i="44"/>
  <c r="J116" i="44"/>
  <c r="I116" i="44"/>
  <c r="H116" i="44"/>
  <c r="G116" i="44"/>
  <c r="F116" i="44"/>
  <c r="E116" i="44"/>
  <c r="D116" i="44"/>
  <c r="N115" i="44"/>
  <c r="O115" i="44" s="1"/>
  <c r="N114" i="44"/>
  <c r="O114" i="44" s="1"/>
  <c r="N113" i="44"/>
  <c r="O113" i="44"/>
  <c r="N112" i="44"/>
  <c r="O112" i="44" s="1"/>
  <c r="N111" i="44"/>
  <c r="O111" i="44" s="1"/>
  <c r="N110" i="44"/>
  <c r="O110" i="44" s="1"/>
  <c r="M109" i="44"/>
  <c r="L109" i="44"/>
  <c r="K109" i="44"/>
  <c r="J109" i="44"/>
  <c r="I109" i="44"/>
  <c r="H109" i="44"/>
  <c r="G109" i="44"/>
  <c r="F109" i="44"/>
  <c r="E109" i="44"/>
  <c r="D109" i="44"/>
  <c r="N108" i="44"/>
  <c r="O108" i="44" s="1"/>
  <c r="N107" i="44"/>
  <c r="O107" i="44" s="1"/>
  <c r="N106" i="44"/>
  <c r="O106" i="44" s="1"/>
  <c r="N105" i="44"/>
  <c r="O105" i="44"/>
  <c r="N104" i="44"/>
  <c r="O104" i="44" s="1"/>
  <c r="N103" i="44"/>
  <c r="O103" i="44" s="1"/>
  <c r="N102" i="44"/>
  <c r="O102" i="44" s="1"/>
  <c r="N101" i="44"/>
  <c r="O101" i="44" s="1"/>
  <c r="N100" i="44"/>
  <c r="O100" i="44" s="1"/>
  <c r="M99" i="44"/>
  <c r="L99" i="44"/>
  <c r="K99" i="44"/>
  <c r="J99" i="44"/>
  <c r="I99" i="44"/>
  <c r="H99" i="44"/>
  <c r="G99" i="44"/>
  <c r="F99" i="44"/>
  <c r="E99" i="44"/>
  <c r="D99" i="44"/>
  <c r="N98" i="44"/>
  <c r="O98" i="44" s="1"/>
  <c r="N97" i="44"/>
  <c r="O97" i="44"/>
  <c r="N96" i="44"/>
  <c r="O96" i="44" s="1"/>
  <c r="N95" i="44"/>
  <c r="O95" i="44" s="1"/>
  <c r="N94" i="44"/>
  <c r="O94" i="44" s="1"/>
  <c r="N93" i="44"/>
  <c r="O93" i="44" s="1"/>
  <c r="N92" i="44"/>
  <c r="O92" i="44" s="1"/>
  <c r="N91" i="44"/>
  <c r="O91" i="44"/>
  <c r="N90" i="44"/>
  <c r="O90" i="44" s="1"/>
  <c r="N89" i="44"/>
  <c r="O89" i="44" s="1"/>
  <c r="N88" i="44"/>
  <c r="O88" i="44" s="1"/>
  <c r="N87" i="44"/>
  <c r="O87" i="44" s="1"/>
  <c r="N86" i="44"/>
  <c r="O86" i="44" s="1"/>
  <c r="N85" i="44"/>
  <c r="O85" i="44"/>
  <c r="N84" i="44"/>
  <c r="O84" i="44" s="1"/>
  <c r="N83" i="44"/>
  <c r="O83" i="44" s="1"/>
  <c r="N82" i="44"/>
  <c r="O82" i="44" s="1"/>
  <c r="N81" i="44"/>
  <c r="O81" i="44" s="1"/>
  <c r="N80" i="44"/>
  <c r="O80" i="44" s="1"/>
  <c r="N79" i="44"/>
  <c r="O79" i="44"/>
  <c r="N78" i="44"/>
  <c r="O78" i="44" s="1"/>
  <c r="N77" i="44"/>
  <c r="O77" i="44" s="1"/>
  <c r="N76" i="44"/>
  <c r="O76" i="44" s="1"/>
  <c r="N75" i="44"/>
  <c r="O75" i="44" s="1"/>
  <c r="N74" i="44"/>
  <c r="O74" i="44" s="1"/>
  <c r="N73" i="44"/>
  <c r="O73" i="44"/>
  <c r="N72" i="44"/>
  <c r="O72" i="44" s="1"/>
  <c r="N71" i="44"/>
  <c r="O71" i="44" s="1"/>
  <c r="N70" i="44"/>
  <c r="O70" i="44" s="1"/>
  <c r="N69" i="44"/>
  <c r="O69" i="44" s="1"/>
  <c r="N68" i="44"/>
  <c r="O68" i="44" s="1"/>
  <c r="N67" i="44"/>
  <c r="O67" i="44"/>
  <c r="N66" i="44"/>
  <c r="O66" i="44" s="1"/>
  <c r="N65" i="44"/>
  <c r="O65" i="44" s="1"/>
  <c r="N64" i="44"/>
  <c r="O64" i="44" s="1"/>
  <c r="N63" i="44"/>
  <c r="O63" i="44" s="1"/>
  <c r="N62" i="44"/>
  <c r="O62" i="44" s="1"/>
  <c r="N61" i="44"/>
  <c r="O61" i="44"/>
  <c r="N60" i="44"/>
  <c r="O60" i="44" s="1"/>
  <c r="N59" i="44"/>
  <c r="O59" i="44" s="1"/>
  <c r="N58" i="44"/>
  <c r="O58" i="44" s="1"/>
  <c r="N57" i="44"/>
  <c r="O57" i="44" s="1"/>
  <c r="N56" i="44"/>
  <c r="O56" i="44" s="1"/>
  <c r="M55" i="44"/>
  <c r="L55" i="44"/>
  <c r="K55" i="44"/>
  <c r="J55" i="44"/>
  <c r="I55" i="44"/>
  <c r="H55" i="44"/>
  <c r="G55" i="44"/>
  <c r="F55" i="44"/>
  <c r="E55" i="44"/>
  <c r="D55" i="44"/>
  <c r="N54" i="44"/>
  <c r="O54" i="44" s="1"/>
  <c r="N53" i="44"/>
  <c r="O53" i="44"/>
  <c r="N52" i="44"/>
  <c r="O52" i="44" s="1"/>
  <c r="N51" i="44"/>
  <c r="O51" i="44" s="1"/>
  <c r="N50" i="44"/>
  <c r="O50" i="44" s="1"/>
  <c r="N49" i="44"/>
  <c r="O49" i="44" s="1"/>
  <c r="N48" i="44"/>
  <c r="O48" i="44" s="1"/>
  <c r="N47" i="44"/>
  <c r="O47" i="44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/>
  <c r="N40" i="44"/>
  <c r="O40" i="44" s="1"/>
  <c r="N39" i="44"/>
  <c r="O39" i="44" s="1"/>
  <c r="N38" i="44"/>
  <c r="O38" i="44" s="1"/>
  <c r="N37" i="44"/>
  <c r="O37" i="44" s="1"/>
  <c r="N36" i="44"/>
  <c r="O36" i="44" s="1"/>
  <c r="N35" i="44"/>
  <c r="O35" i="44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/>
  <c r="N28" i="44"/>
  <c r="O28" i="44" s="1"/>
  <c r="N27" i="44"/>
  <c r="O27" i="44" s="1"/>
  <c r="N26" i="44"/>
  <c r="O26" i="44" s="1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118" i="43"/>
  <c r="O118" i="43" s="1"/>
  <c r="N117" i="43"/>
  <c r="O117" i="43" s="1"/>
  <c r="M116" i="43"/>
  <c r="L116" i="43"/>
  <c r="K116" i="43"/>
  <c r="J116" i="43"/>
  <c r="I116" i="43"/>
  <c r="H116" i="43"/>
  <c r="G116" i="43"/>
  <c r="F116" i="43"/>
  <c r="E116" i="43"/>
  <c r="D116" i="43"/>
  <c r="N115" i="43"/>
  <c r="O115" i="43" s="1"/>
  <c r="N114" i="43"/>
  <c r="O114" i="43" s="1"/>
  <c r="N113" i="43"/>
  <c r="O113" i="43" s="1"/>
  <c r="N112" i="43"/>
  <c r="O112" i="43" s="1"/>
  <c r="N111" i="43"/>
  <c r="O111" i="43"/>
  <c r="N110" i="43"/>
  <c r="O110" i="43" s="1"/>
  <c r="M109" i="43"/>
  <c r="L109" i="43"/>
  <c r="K109" i="43"/>
  <c r="J109" i="43"/>
  <c r="I109" i="43"/>
  <c r="H109" i="43"/>
  <c r="G109" i="43"/>
  <c r="F109" i="43"/>
  <c r="E109" i="43"/>
  <c r="D109" i="43"/>
  <c r="N108" i="43"/>
  <c r="O108" i="43" s="1"/>
  <c r="N107" i="43"/>
  <c r="O107" i="43" s="1"/>
  <c r="N106" i="43"/>
  <c r="O106" i="43" s="1"/>
  <c r="N105" i="43"/>
  <c r="O105" i="43" s="1"/>
  <c r="N104" i="43"/>
  <c r="O104" i="43" s="1"/>
  <c r="N103" i="43"/>
  <c r="O103" i="43"/>
  <c r="N102" i="43"/>
  <c r="O102" i="43" s="1"/>
  <c r="N101" i="43"/>
  <c r="O101" i="43" s="1"/>
  <c r="N100" i="43"/>
  <c r="O100" i="43" s="1"/>
  <c r="M99" i="43"/>
  <c r="L99" i="43"/>
  <c r="K99" i="43"/>
  <c r="J99" i="43"/>
  <c r="I99" i="43"/>
  <c r="H99" i="43"/>
  <c r="G99" i="43"/>
  <c r="F99" i="43"/>
  <c r="E99" i="43"/>
  <c r="D99" i="43"/>
  <c r="N98" i="43"/>
  <c r="O98" i="43" s="1"/>
  <c r="N97" i="43"/>
  <c r="O97" i="43" s="1"/>
  <c r="N96" i="43"/>
  <c r="O96" i="43" s="1"/>
  <c r="N95" i="43"/>
  <c r="O95" i="43"/>
  <c r="N94" i="43"/>
  <c r="O94" i="43" s="1"/>
  <c r="N93" i="43"/>
  <c r="O93" i="43" s="1"/>
  <c r="N92" i="43"/>
  <c r="O92" i="43" s="1"/>
  <c r="N91" i="43"/>
  <c r="O91" i="43" s="1"/>
  <c r="N90" i="43"/>
  <c r="O90" i="43" s="1"/>
  <c r="N89" i="43"/>
  <c r="O89" i="43" s="1"/>
  <c r="N88" i="43"/>
  <c r="O88" i="43" s="1"/>
  <c r="N87" i="43"/>
  <c r="O87" i="43" s="1"/>
  <c r="N86" i="43"/>
  <c r="O86" i="43" s="1"/>
  <c r="N85" i="43"/>
  <c r="O85" i="43" s="1"/>
  <c r="N84" i="43"/>
  <c r="O84" i="43" s="1"/>
  <c r="N83" i="43"/>
  <c r="O83" i="43"/>
  <c r="N82" i="43"/>
  <c r="O82" i="43" s="1"/>
  <c r="N81" i="43"/>
  <c r="O81" i="43" s="1"/>
  <c r="N80" i="43"/>
  <c r="O80" i="43" s="1"/>
  <c r="N79" i="43"/>
  <c r="O79" i="43" s="1"/>
  <c r="N78" i="43"/>
  <c r="O78" i="43"/>
  <c r="N77" i="43"/>
  <c r="O77" i="43"/>
  <c r="N76" i="43"/>
  <c r="O76" i="43"/>
  <c r="N75" i="43"/>
  <c r="O75" i="43" s="1"/>
  <c r="N74" i="43"/>
  <c r="O74" i="43"/>
  <c r="N73" i="43"/>
  <c r="O73" i="43" s="1"/>
  <c r="N72" i="43"/>
  <c r="O72" i="43"/>
  <c r="N71" i="43"/>
  <c r="O71" i="43"/>
  <c r="N70" i="43"/>
  <c r="O70" i="43"/>
  <c r="N69" i="43"/>
  <c r="O69" i="43" s="1"/>
  <c r="N68" i="43"/>
  <c r="O68" i="43"/>
  <c r="N67" i="43"/>
  <c r="O67" i="43" s="1"/>
  <c r="N66" i="43"/>
  <c r="O66" i="43"/>
  <c r="N65" i="43"/>
  <c r="O65" i="43"/>
  <c r="N64" i="43"/>
  <c r="O64" i="43"/>
  <c r="N63" i="43"/>
  <c r="O63" i="43" s="1"/>
  <c r="N62" i="43"/>
  <c r="O62" i="43"/>
  <c r="N61" i="43"/>
  <c r="O61" i="43" s="1"/>
  <c r="N60" i="43"/>
  <c r="O60" i="43"/>
  <c r="N59" i="43"/>
  <c r="O59" i="43"/>
  <c r="N58" i="43"/>
  <c r="O58" i="43"/>
  <c r="N57" i="43"/>
  <c r="O57" i="43" s="1"/>
  <c r="N56" i="43"/>
  <c r="O56" i="43"/>
  <c r="M55" i="43"/>
  <c r="L55" i="43"/>
  <c r="K55" i="43"/>
  <c r="J55" i="43"/>
  <c r="I55" i="43"/>
  <c r="H55" i="43"/>
  <c r="G55" i="43"/>
  <c r="F55" i="43"/>
  <c r="E55" i="43"/>
  <c r="D55" i="43"/>
  <c r="N54" i="43"/>
  <c r="O54" i="43"/>
  <c r="N53" i="43"/>
  <c r="O53" i="43" s="1"/>
  <c r="N52" i="43"/>
  <c r="O52" i="43"/>
  <c r="N51" i="43"/>
  <c r="O51" i="43"/>
  <c r="N50" i="43"/>
  <c r="O50" i="43"/>
  <c r="N49" i="43"/>
  <c r="O49" i="43" s="1"/>
  <c r="N48" i="43"/>
  <c r="O48" i="43"/>
  <c r="N47" i="43"/>
  <c r="O47" i="43" s="1"/>
  <c r="N46" i="43"/>
  <c r="O46" i="43"/>
  <c r="N45" i="43"/>
  <c r="O45" i="43"/>
  <c r="N44" i="43"/>
  <c r="O44" i="43"/>
  <c r="N43" i="43"/>
  <c r="O43" i="43" s="1"/>
  <c r="N42" i="43"/>
  <c r="O42" i="43"/>
  <c r="N41" i="43"/>
  <c r="O41" i="43" s="1"/>
  <c r="N40" i="43"/>
  <c r="O40" i="43"/>
  <c r="N39" i="43"/>
  <c r="O39" i="43"/>
  <c r="N38" i="43"/>
  <c r="O38" i="43"/>
  <c r="N37" i="43"/>
  <c r="O37" i="43" s="1"/>
  <c r="N36" i="43"/>
  <c r="O36" i="43"/>
  <c r="N35" i="43"/>
  <c r="O35" i="43" s="1"/>
  <c r="N34" i="43"/>
  <c r="O34" i="43"/>
  <c r="N33" i="43"/>
  <c r="O33" i="43"/>
  <c r="N32" i="43"/>
  <c r="O32" i="43"/>
  <c r="N31" i="43"/>
  <c r="O31" i="43" s="1"/>
  <c r="N30" i="43"/>
  <c r="O30" i="43"/>
  <c r="N29" i="43"/>
  <c r="O29" i="43" s="1"/>
  <c r="N28" i="43"/>
  <c r="O28" i="43"/>
  <c r="N27" i="43"/>
  <c r="O27" i="43"/>
  <c r="N26" i="43"/>
  <c r="O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/>
  <c r="N21" i="43"/>
  <c r="O21" i="43" s="1"/>
  <c r="N20" i="43"/>
  <c r="O20" i="43"/>
  <c r="N19" i="43"/>
  <c r="O19" i="43"/>
  <c r="N18" i="43"/>
  <c r="O18" i="43"/>
  <c r="N17" i="43"/>
  <c r="O17" i="43" s="1"/>
  <c r="N16" i="43"/>
  <c r="O16" i="43"/>
  <c r="N15" i="43"/>
  <c r="O15" i="43" s="1"/>
  <c r="N14" i="43"/>
  <c r="O14" i="43"/>
  <c r="N13" i="43"/>
  <c r="O13" i="43"/>
  <c r="M12" i="43"/>
  <c r="L12" i="43"/>
  <c r="K12" i="43"/>
  <c r="J12" i="43"/>
  <c r="I12" i="43"/>
  <c r="H12" i="43"/>
  <c r="G12" i="43"/>
  <c r="F12" i="43"/>
  <c r="E12" i="43"/>
  <c r="D12" i="43"/>
  <c r="N11" i="43"/>
  <c r="O11" i="43"/>
  <c r="N10" i="43"/>
  <c r="O10" i="43"/>
  <c r="N9" i="43"/>
  <c r="O9" i="43" s="1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104" i="42"/>
  <c r="O104" i="42"/>
  <c r="M103" i="42"/>
  <c r="L103" i="42"/>
  <c r="K103" i="42"/>
  <c r="J103" i="42"/>
  <c r="I103" i="42"/>
  <c r="H103" i="42"/>
  <c r="G103" i="42"/>
  <c r="F103" i="42"/>
  <c r="E103" i="42"/>
  <c r="D103" i="42"/>
  <c r="N102" i="42"/>
  <c r="O102" i="42"/>
  <c r="N101" i="42"/>
  <c r="O101" i="42"/>
  <c r="N100" i="42"/>
  <c r="O100" i="42"/>
  <c r="N99" i="42"/>
  <c r="O99" i="42" s="1"/>
  <c r="N98" i="42"/>
  <c r="O98" i="42"/>
  <c r="N97" i="42"/>
  <c r="O97" i="42" s="1"/>
  <c r="N96" i="42"/>
  <c r="O96" i="42"/>
  <c r="N95" i="42"/>
  <c r="O95" i="42"/>
  <c r="N94" i="42"/>
  <c r="O94" i="42"/>
  <c r="M93" i="42"/>
  <c r="L93" i="42"/>
  <c r="K93" i="42"/>
  <c r="J93" i="42"/>
  <c r="I93" i="42"/>
  <c r="H93" i="42"/>
  <c r="G93" i="42"/>
  <c r="F93" i="42"/>
  <c r="E93" i="42"/>
  <c r="D93" i="42"/>
  <c r="N92" i="42"/>
  <c r="O92" i="42"/>
  <c r="N91" i="42"/>
  <c r="O91" i="42" s="1"/>
  <c r="N90" i="42"/>
  <c r="O90" i="42"/>
  <c r="N89" i="42"/>
  <c r="O89" i="42" s="1"/>
  <c r="N88" i="42"/>
  <c r="O88" i="42"/>
  <c r="N87" i="42"/>
  <c r="O87" i="42"/>
  <c r="M86" i="42"/>
  <c r="L86" i="42"/>
  <c r="K86" i="42"/>
  <c r="J86" i="42"/>
  <c r="I86" i="42"/>
  <c r="H86" i="42"/>
  <c r="G86" i="42"/>
  <c r="F86" i="42"/>
  <c r="E86" i="42"/>
  <c r="D86" i="42"/>
  <c r="N85" i="42"/>
  <c r="O85" i="42"/>
  <c r="N84" i="42"/>
  <c r="O84" i="42"/>
  <c r="N83" i="42"/>
  <c r="O83" i="42" s="1"/>
  <c r="N82" i="42"/>
  <c r="O82" i="42"/>
  <c r="N81" i="42"/>
  <c r="O81" i="42" s="1"/>
  <c r="N80" i="42"/>
  <c r="O80" i="42"/>
  <c r="N79" i="42"/>
  <c r="O79" i="42"/>
  <c r="N78" i="42"/>
  <c r="O78" i="42"/>
  <c r="N77" i="42"/>
  <c r="O77" i="42" s="1"/>
  <c r="N76" i="42"/>
  <c r="O76" i="42"/>
  <c r="N75" i="42"/>
  <c r="O75" i="42" s="1"/>
  <c r="N74" i="42"/>
  <c r="O74" i="42"/>
  <c r="N73" i="42"/>
  <c r="O73" i="42"/>
  <c r="N72" i="42"/>
  <c r="O72" i="42"/>
  <c r="N71" i="42"/>
  <c r="O71" i="42" s="1"/>
  <c r="N70" i="42"/>
  <c r="O70" i="42"/>
  <c r="N69" i="42"/>
  <c r="O69" i="42" s="1"/>
  <c r="N68" i="42"/>
  <c r="O68" i="42"/>
  <c r="N67" i="42"/>
  <c r="O67" i="42"/>
  <c r="N66" i="42"/>
  <c r="O66" i="42"/>
  <c r="N65" i="42"/>
  <c r="O65" i="42" s="1"/>
  <c r="N64" i="42"/>
  <c r="O64" i="42"/>
  <c r="N63" i="42"/>
  <c r="O63" i="42" s="1"/>
  <c r="N62" i="42"/>
  <c r="O62" i="42"/>
  <c r="N61" i="42"/>
  <c r="O61" i="42"/>
  <c r="N60" i="42"/>
  <c r="O60" i="42"/>
  <c r="N59" i="42"/>
  <c r="O59" i="42" s="1"/>
  <c r="N58" i="42"/>
  <c r="O58" i="42"/>
  <c r="N57" i="42"/>
  <c r="O57" i="42" s="1"/>
  <c r="N56" i="42"/>
  <c r="O56" i="42"/>
  <c r="N55" i="42"/>
  <c r="O55" i="42"/>
  <c r="N54" i="42"/>
  <c r="O54" i="42"/>
  <c r="N53" i="42"/>
  <c r="O53" i="42" s="1"/>
  <c r="N52" i="42"/>
  <c r="O52" i="42"/>
  <c r="N51" i="42"/>
  <c r="O51" i="42" s="1"/>
  <c r="M50" i="42"/>
  <c r="L50" i="42"/>
  <c r="K50" i="42"/>
  <c r="J50" i="42"/>
  <c r="I50" i="42"/>
  <c r="H50" i="42"/>
  <c r="G50" i="42"/>
  <c r="F50" i="42"/>
  <c r="E50" i="42"/>
  <c r="D50" i="42"/>
  <c r="N49" i="42"/>
  <c r="O49" i="42" s="1"/>
  <c r="N48" i="42"/>
  <c r="O48" i="42"/>
  <c r="N47" i="42"/>
  <c r="O47" i="42"/>
  <c r="N46" i="42"/>
  <c r="O46" i="42"/>
  <c r="N45" i="42"/>
  <c r="O45" i="42" s="1"/>
  <c r="N44" i="42"/>
  <c r="O44" i="42"/>
  <c r="N43" i="42"/>
  <c r="O43" i="42" s="1"/>
  <c r="N42" i="42"/>
  <c r="O42" i="42"/>
  <c r="N41" i="42"/>
  <c r="O41" i="42"/>
  <c r="N40" i="42"/>
  <c r="O40" i="42"/>
  <c r="N39" i="42"/>
  <c r="O39" i="42" s="1"/>
  <c r="N38" i="42"/>
  <c r="O38" i="42"/>
  <c r="N37" i="42"/>
  <c r="O37" i="42" s="1"/>
  <c r="N36" i="42"/>
  <c r="O36" i="42"/>
  <c r="N35" i="42"/>
  <c r="O35" i="42"/>
  <c r="N34" i="42"/>
  <c r="O34" i="42"/>
  <c r="N33" i="42"/>
  <c r="O33" i="42" s="1"/>
  <c r="N32" i="42"/>
  <c r="O32" i="42"/>
  <c r="N31" i="42"/>
  <c r="O31" i="42" s="1"/>
  <c r="N30" i="42"/>
  <c r="O30" i="42"/>
  <c r="N29" i="42"/>
  <c r="O29" i="42"/>
  <c r="N28" i="42"/>
  <c r="O28" i="42"/>
  <c r="N27" i="42"/>
  <c r="O27" i="42" s="1"/>
  <c r="N26" i="42"/>
  <c r="O26" i="42"/>
  <c r="N25" i="42"/>
  <c r="O25" i="42" s="1"/>
  <c r="N24" i="42"/>
  <c r="O24" i="42"/>
  <c r="N23" i="42"/>
  <c r="O23" i="42"/>
  <c r="N22" i="42"/>
  <c r="O22" i="42"/>
  <c r="N21" i="42"/>
  <c r="O21" i="42" s="1"/>
  <c r="N20" i="42"/>
  <c r="O20" i="42"/>
  <c r="N19" i="42"/>
  <c r="O19" i="42" s="1"/>
  <c r="N18" i="42"/>
  <c r="O18" i="42"/>
  <c r="N17" i="42"/>
  <c r="O17" i="42"/>
  <c r="M16" i="42"/>
  <c r="L16" i="42"/>
  <c r="K16" i="42"/>
  <c r="J16" i="42"/>
  <c r="I16" i="42"/>
  <c r="H16" i="42"/>
  <c r="G16" i="42"/>
  <c r="F16" i="42"/>
  <c r="E16" i="42"/>
  <c r="D16" i="42"/>
  <c r="N15" i="42"/>
  <c r="O15" i="42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/>
  <c r="N9" i="42"/>
  <c r="O9" i="42" s="1"/>
  <c r="N8" i="42"/>
  <c r="O8" i="42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111" i="41"/>
  <c r="O111" i="41"/>
  <c r="N110" i="41"/>
  <c r="O110" i="41" s="1"/>
  <c r="M109" i="41"/>
  <c r="L109" i="41"/>
  <c r="K109" i="41"/>
  <c r="J109" i="41"/>
  <c r="I109" i="41"/>
  <c r="H109" i="41"/>
  <c r="G109" i="41"/>
  <c r="F109" i="41"/>
  <c r="E109" i="41"/>
  <c r="D109" i="41"/>
  <c r="N108" i="41"/>
  <c r="O108" i="41" s="1"/>
  <c r="N107" i="41"/>
  <c r="O107" i="41"/>
  <c r="N106" i="41"/>
  <c r="O106" i="41" s="1"/>
  <c r="N105" i="41"/>
  <c r="O105" i="41"/>
  <c r="N104" i="41"/>
  <c r="O104" i="41"/>
  <c r="N103" i="41"/>
  <c r="O103" i="41"/>
  <c r="N102" i="41"/>
  <c r="O102" i="41" s="1"/>
  <c r="N101" i="41"/>
  <c r="O101" i="41"/>
  <c r="N100" i="41"/>
  <c r="O100" i="41" s="1"/>
  <c r="N99" i="41"/>
  <c r="O99" i="41"/>
  <c r="M98" i="41"/>
  <c r="L98" i="41"/>
  <c r="K98" i="41"/>
  <c r="J98" i="41"/>
  <c r="I98" i="41"/>
  <c r="H98" i="41"/>
  <c r="G98" i="41"/>
  <c r="F98" i="41"/>
  <c r="E98" i="41"/>
  <c r="D98" i="41"/>
  <c r="N97" i="41"/>
  <c r="O97" i="41"/>
  <c r="N96" i="41"/>
  <c r="O96" i="41"/>
  <c r="N95" i="41"/>
  <c r="O95" i="41"/>
  <c r="N94" i="41"/>
  <c r="O94" i="41" s="1"/>
  <c r="N93" i="41"/>
  <c r="O93" i="41"/>
  <c r="N92" i="41"/>
  <c r="O92" i="41" s="1"/>
  <c r="N91" i="41"/>
  <c r="O91" i="41"/>
  <c r="N90" i="41"/>
  <c r="O90" i="41"/>
  <c r="N89" i="41"/>
  <c r="O89" i="41"/>
  <c r="M88" i="41"/>
  <c r="L88" i="41"/>
  <c r="K88" i="41"/>
  <c r="J88" i="41"/>
  <c r="I88" i="41"/>
  <c r="H88" i="41"/>
  <c r="G88" i="41"/>
  <c r="F88" i="41"/>
  <c r="E88" i="41"/>
  <c r="D88" i="41"/>
  <c r="N87" i="41"/>
  <c r="O87" i="41"/>
  <c r="N86" i="41"/>
  <c r="O86" i="41" s="1"/>
  <c r="N85" i="41"/>
  <c r="O85" i="41"/>
  <c r="N84" i="41"/>
  <c r="O84" i="41" s="1"/>
  <c r="N83" i="41"/>
  <c r="O83" i="41"/>
  <c r="N82" i="41"/>
  <c r="O82" i="41"/>
  <c r="N81" i="41"/>
  <c r="O81" i="41"/>
  <c r="N80" i="41"/>
  <c r="O80" i="41" s="1"/>
  <c r="N79" i="41"/>
  <c r="O79" i="41"/>
  <c r="N78" i="41"/>
  <c r="O78" i="41" s="1"/>
  <c r="N77" i="41"/>
  <c r="O77" i="41"/>
  <c r="N76" i="41"/>
  <c r="O76" i="41"/>
  <c r="N75" i="41"/>
  <c r="O75" i="41"/>
  <c r="N74" i="41"/>
  <c r="O74" i="41" s="1"/>
  <c r="N73" i="41"/>
  <c r="O73" i="41"/>
  <c r="N72" i="41"/>
  <c r="O72" i="41" s="1"/>
  <c r="N71" i="41"/>
  <c r="O71" i="41"/>
  <c r="N70" i="41"/>
  <c r="O70" i="41"/>
  <c r="N69" i="41"/>
  <c r="O69" i="41"/>
  <c r="N68" i="41"/>
  <c r="O68" i="41" s="1"/>
  <c r="N67" i="41"/>
  <c r="O67" i="41"/>
  <c r="N66" i="41"/>
  <c r="O66" i="41" s="1"/>
  <c r="N65" i="41"/>
  <c r="O65" i="41"/>
  <c r="N64" i="41"/>
  <c r="O64" i="41"/>
  <c r="N63" i="41"/>
  <c r="O63" i="41"/>
  <c r="N62" i="41"/>
  <c r="O62" i="41" s="1"/>
  <c r="N61" i="41"/>
  <c r="O61" i="41"/>
  <c r="N60" i="41"/>
  <c r="O60" i="41" s="1"/>
  <c r="N59" i="41"/>
  <c r="O59" i="41"/>
  <c r="N58" i="41"/>
  <c r="O58" i="41"/>
  <c r="N57" i="41"/>
  <c r="O57" i="41"/>
  <c r="N56" i="41"/>
  <c r="O56" i="41" s="1"/>
  <c r="N55" i="41"/>
  <c r="O55" i="41"/>
  <c r="N54" i="41"/>
  <c r="O54" i="41" s="1"/>
  <c r="N53" i="41"/>
  <c r="O53" i="41"/>
  <c r="N52" i="41"/>
  <c r="O52" i="41"/>
  <c r="N51" i="41"/>
  <c r="O51" i="41"/>
  <c r="N50" i="41"/>
  <c r="O50" i="41" s="1"/>
  <c r="N49" i="41"/>
  <c r="O49" i="41"/>
  <c r="M48" i="41"/>
  <c r="L48" i="41"/>
  <c r="K48" i="41"/>
  <c r="J48" i="41"/>
  <c r="I48" i="41"/>
  <c r="H48" i="41"/>
  <c r="G48" i="41"/>
  <c r="F48" i="41"/>
  <c r="E48" i="41"/>
  <c r="D48" i="41"/>
  <c r="N47" i="41"/>
  <c r="O47" i="41"/>
  <c r="N46" i="41"/>
  <c r="O46" i="41" s="1"/>
  <c r="N45" i="41"/>
  <c r="O45" i="41"/>
  <c r="N44" i="41"/>
  <c r="O44" i="41"/>
  <c r="N43" i="41"/>
  <c r="O43" i="41"/>
  <c r="N42" i="41"/>
  <c r="O42" i="41" s="1"/>
  <c r="N41" i="41"/>
  <c r="O41" i="41"/>
  <c r="N40" i="41"/>
  <c r="O40" i="41" s="1"/>
  <c r="N39" i="41"/>
  <c r="O39" i="41"/>
  <c r="N38" i="41"/>
  <c r="O38" i="41"/>
  <c r="N37" i="41"/>
  <c r="O37" i="41"/>
  <c r="N36" i="41"/>
  <c r="O36" i="41" s="1"/>
  <c r="N35" i="41"/>
  <c r="O35" i="41"/>
  <c r="N34" i="41"/>
  <c r="O34" i="41" s="1"/>
  <c r="N33" i="41"/>
  <c r="O33" i="41"/>
  <c r="N32" i="41"/>
  <c r="O32" i="41"/>
  <c r="N31" i="41"/>
  <c r="O31" i="41"/>
  <c r="N30" i="41"/>
  <c r="O30" i="41" s="1"/>
  <c r="N29" i="41"/>
  <c r="O29" i="41"/>
  <c r="N28" i="41"/>
  <c r="O28" i="41" s="1"/>
  <c r="N27" i="41"/>
  <c r="O27" i="41"/>
  <c r="N26" i="41"/>
  <c r="O26" i="41"/>
  <c r="N25" i="41"/>
  <c r="O25" i="41"/>
  <c r="N24" i="41"/>
  <c r="O24" i="41" s="1"/>
  <c r="N23" i="41"/>
  <c r="O23" i="41"/>
  <c r="N22" i="41"/>
  <c r="O22" i="41" s="1"/>
  <c r="N21" i="41"/>
  <c r="O21" i="41"/>
  <c r="N20" i="41"/>
  <c r="O20" i="41"/>
  <c r="N19" i="41"/>
  <c r="O19" i="41"/>
  <c r="N18" i="41"/>
  <c r="O18" i="41" s="1"/>
  <c r="N17" i="41"/>
  <c r="O17" i="41"/>
  <c r="M16" i="41"/>
  <c r="L16" i="41"/>
  <c r="K16" i="41"/>
  <c r="J16" i="41"/>
  <c r="I16" i="41"/>
  <c r="H16" i="41"/>
  <c r="G16" i="41"/>
  <c r="F16" i="41"/>
  <c r="E16" i="41"/>
  <c r="D16" i="4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/>
  <c r="N10" i="41"/>
  <c r="O10" i="41"/>
  <c r="N9" i="41"/>
  <c r="O9" i="4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117" i="40"/>
  <c r="O117" i="40" s="1"/>
  <c r="N116" i="40"/>
  <c r="O116" i="40"/>
  <c r="M115" i="40"/>
  <c r="L115" i="40"/>
  <c r="N115" i="40" s="1"/>
  <c r="O115" i="40" s="1"/>
  <c r="K115" i="40"/>
  <c r="J115" i="40"/>
  <c r="I115" i="40"/>
  <c r="H115" i="40"/>
  <c r="G115" i="40"/>
  <c r="F115" i="40"/>
  <c r="E115" i="40"/>
  <c r="D115" i="40"/>
  <c r="N114" i="40"/>
  <c r="O114" i="40"/>
  <c r="N113" i="40"/>
  <c r="O113" i="40"/>
  <c r="N112" i="40"/>
  <c r="O112" i="40"/>
  <c r="N111" i="40"/>
  <c r="O111" i="40" s="1"/>
  <c r="N110" i="40"/>
  <c r="O110" i="40"/>
  <c r="N109" i="40"/>
  <c r="O109" i="40" s="1"/>
  <c r="M108" i="40"/>
  <c r="L108" i="40"/>
  <c r="K108" i="40"/>
  <c r="J108" i="40"/>
  <c r="I108" i="40"/>
  <c r="H108" i="40"/>
  <c r="G108" i="40"/>
  <c r="F108" i="40"/>
  <c r="E108" i="40"/>
  <c r="D108" i="40"/>
  <c r="N107" i="40"/>
  <c r="O107" i="40" s="1"/>
  <c r="N106" i="40"/>
  <c r="O106" i="40"/>
  <c r="N105" i="40"/>
  <c r="O105" i="40" s="1"/>
  <c r="N104" i="40"/>
  <c r="O104" i="40"/>
  <c r="N103" i="40"/>
  <c r="O103" i="40" s="1"/>
  <c r="N102" i="40"/>
  <c r="O102" i="40"/>
  <c r="N101" i="40"/>
  <c r="O101" i="40" s="1"/>
  <c r="N100" i="40"/>
  <c r="O100" i="40"/>
  <c r="N99" i="40"/>
  <c r="O99" i="40" s="1"/>
  <c r="M98" i="40"/>
  <c r="L98" i="40"/>
  <c r="K98" i="40"/>
  <c r="J98" i="40"/>
  <c r="I98" i="40"/>
  <c r="H98" i="40"/>
  <c r="G98" i="40"/>
  <c r="F98" i="40"/>
  <c r="E98" i="40"/>
  <c r="D98" i="40"/>
  <c r="N97" i="40"/>
  <c r="O97" i="40" s="1"/>
  <c r="N96" i="40"/>
  <c r="O96" i="40"/>
  <c r="N95" i="40"/>
  <c r="O95" i="40" s="1"/>
  <c r="N94" i="40"/>
  <c r="O94" i="40"/>
  <c r="N93" i="40"/>
  <c r="O93" i="40" s="1"/>
  <c r="N92" i="40"/>
  <c r="O92" i="40"/>
  <c r="N91" i="40"/>
  <c r="O91" i="40" s="1"/>
  <c r="N90" i="40"/>
  <c r="O90" i="40"/>
  <c r="N89" i="40"/>
  <c r="O89" i="40" s="1"/>
  <c r="N88" i="40"/>
  <c r="O88" i="40"/>
  <c r="N87" i="40"/>
  <c r="O87" i="40" s="1"/>
  <c r="N86" i="40"/>
  <c r="O86" i="40"/>
  <c r="N85" i="40"/>
  <c r="O85" i="40" s="1"/>
  <c r="N84" i="40"/>
  <c r="O84" i="40"/>
  <c r="N83" i="40"/>
  <c r="O83" i="40" s="1"/>
  <c r="N82" i="40"/>
  <c r="O82" i="40"/>
  <c r="N81" i="40"/>
  <c r="O81" i="40" s="1"/>
  <c r="N80" i="40"/>
  <c r="O80" i="40"/>
  <c r="N79" i="40"/>
  <c r="O79" i="40" s="1"/>
  <c r="N78" i="40"/>
  <c r="O78" i="40"/>
  <c r="N77" i="40"/>
  <c r="O77" i="40" s="1"/>
  <c r="N76" i="40"/>
  <c r="O76" i="40"/>
  <c r="N75" i="40"/>
  <c r="O75" i="40" s="1"/>
  <c r="N74" i="40"/>
  <c r="O74" i="40"/>
  <c r="N73" i="40"/>
  <c r="O73" i="40" s="1"/>
  <c r="N72" i="40"/>
  <c r="O72" i="40"/>
  <c r="N71" i="40"/>
  <c r="O71" i="40" s="1"/>
  <c r="N70" i="40"/>
  <c r="O70" i="40"/>
  <c r="N69" i="40"/>
  <c r="O69" i="40" s="1"/>
  <c r="N68" i="40"/>
  <c r="O68" i="40"/>
  <c r="N67" i="40"/>
  <c r="O67" i="40" s="1"/>
  <c r="N66" i="40"/>
  <c r="O66" i="40"/>
  <c r="N65" i="40"/>
  <c r="O65" i="40" s="1"/>
  <c r="N64" i="40"/>
  <c r="O64" i="40"/>
  <c r="N63" i="40"/>
  <c r="O63" i="40" s="1"/>
  <c r="N62" i="40"/>
  <c r="O62" i="40"/>
  <c r="N61" i="40"/>
  <c r="O61" i="40" s="1"/>
  <c r="N60" i="40"/>
  <c r="O60" i="40"/>
  <c r="N59" i="40"/>
  <c r="O59" i="40" s="1"/>
  <c r="N58" i="40"/>
  <c r="O58" i="40"/>
  <c r="N57" i="40"/>
  <c r="O57" i="40" s="1"/>
  <c r="N56" i="40"/>
  <c r="O56" i="40"/>
  <c r="N55" i="40"/>
  <c r="O55" i="40" s="1"/>
  <c r="N54" i="40"/>
  <c r="O54" i="40"/>
  <c r="M53" i="40"/>
  <c r="L53" i="40"/>
  <c r="K53" i="40"/>
  <c r="J53" i="40"/>
  <c r="I53" i="40"/>
  <c r="H53" i="40"/>
  <c r="G53" i="40"/>
  <c r="F53" i="40"/>
  <c r="E53" i="40"/>
  <c r="D53" i="40"/>
  <c r="N52" i="40"/>
  <c r="O52" i="40"/>
  <c r="N51" i="40"/>
  <c r="O51" i="40" s="1"/>
  <c r="N50" i="40"/>
  <c r="O50" i="40"/>
  <c r="N49" i="40"/>
  <c r="O49" i="40" s="1"/>
  <c r="N48" i="40"/>
  <c r="O48" i="40"/>
  <c r="N47" i="40"/>
  <c r="O47" i="40" s="1"/>
  <c r="N46" i="40"/>
  <c r="O46" i="40"/>
  <c r="N45" i="40"/>
  <c r="O45" i="40" s="1"/>
  <c r="N44" i="40"/>
  <c r="O44" i="40"/>
  <c r="N43" i="40"/>
  <c r="O43" i="40" s="1"/>
  <c r="N42" i="40"/>
  <c r="O42" i="40"/>
  <c r="N41" i="40"/>
  <c r="O41" i="40" s="1"/>
  <c r="N40" i="40"/>
  <c r="O40" i="40"/>
  <c r="N39" i="40"/>
  <c r="O39" i="40" s="1"/>
  <c r="N38" i="40"/>
  <c r="O38" i="40"/>
  <c r="N37" i="40"/>
  <c r="O37" i="40" s="1"/>
  <c r="N36" i="40"/>
  <c r="O36" i="40"/>
  <c r="N35" i="40"/>
  <c r="O35" i="40" s="1"/>
  <c r="N34" i="40"/>
  <c r="O34" i="40"/>
  <c r="N33" i="40"/>
  <c r="O33" i="40" s="1"/>
  <c r="N32" i="40"/>
  <c r="O32" i="40"/>
  <c r="N31" i="40"/>
  <c r="O31" i="40" s="1"/>
  <c r="N30" i="40"/>
  <c r="O30" i="40"/>
  <c r="N29" i="40"/>
  <c r="O29" i="40" s="1"/>
  <c r="N28" i="40"/>
  <c r="O28" i="40"/>
  <c r="N27" i="40"/>
  <c r="O27" i="40" s="1"/>
  <c r="N26" i="40"/>
  <c r="O26" i="40"/>
  <c r="N25" i="40"/>
  <c r="O25" i="40" s="1"/>
  <c r="N24" i="40"/>
  <c r="O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/>
  <c r="N19" i="40"/>
  <c r="O19" i="40" s="1"/>
  <c r="N18" i="40"/>
  <c r="O18" i="40"/>
  <c r="N17" i="40"/>
  <c r="O17" i="40" s="1"/>
  <c r="N16" i="40"/>
  <c r="O16" i="40"/>
  <c r="N15" i="40"/>
  <c r="O15" i="40" s="1"/>
  <c r="N14" i="40"/>
  <c r="O14" i="40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/>
  <c r="N9" i="40"/>
  <c r="O9" i="40" s="1"/>
  <c r="N8" i="40"/>
  <c r="O8" i="40"/>
  <c r="N7" i="40"/>
  <c r="O7" i="40" s="1"/>
  <c r="N6" i="40"/>
  <c r="O6" i="40"/>
  <c r="M5" i="40"/>
  <c r="L5" i="40"/>
  <c r="L118" i="40" s="1"/>
  <c r="K5" i="40"/>
  <c r="J5" i="40"/>
  <c r="I5" i="40"/>
  <c r="H5" i="40"/>
  <c r="G5" i="40"/>
  <c r="F5" i="40"/>
  <c r="E5" i="40"/>
  <c r="D5" i="40"/>
  <c r="N114" i="39"/>
  <c r="O114" i="39"/>
  <c r="M113" i="39"/>
  <c r="L113" i="39"/>
  <c r="K113" i="39"/>
  <c r="J113" i="39"/>
  <c r="I113" i="39"/>
  <c r="H113" i="39"/>
  <c r="G113" i="39"/>
  <c r="F113" i="39"/>
  <c r="E113" i="39"/>
  <c r="D113" i="39"/>
  <c r="N112" i="39"/>
  <c r="O112" i="39"/>
  <c r="N111" i="39"/>
  <c r="O111" i="39" s="1"/>
  <c r="N110" i="39"/>
  <c r="O110" i="39"/>
  <c r="N109" i="39"/>
  <c r="O109" i="39" s="1"/>
  <c r="N108" i="39"/>
  <c r="O108" i="39"/>
  <c r="N107" i="39"/>
  <c r="O107" i="39" s="1"/>
  <c r="M106" i="39"/>
  <c r="L106" i="39"/>
  <c r="K106" i="39"/>
  <c r="J106" i="39"/>
  <c r="I106" i="39"/>
  <c r="H106" i="39"/>
  <c r="G106" i="39"/>
  <c r="F106" i="39"/>
  <c r="E106" i="39"/>
  <c r="D106" i="39"/>
  <c r="N105" i="39"/>
  <c r="O105" i="39"/>
  <c r="N104" i="39"/>
  <c r="O104" i="39" s="1"/>
  <c r="N103" i="39"/>
  <c r="O103" i="39"/>
  <c r="N102" i="39"/>
  <c r="O102" i="39" s="1"/>
  <c r="N101" i="39"/>
  <c r="O101" i="39" s="1"/>
  <c r="N100" i="39"/>
  <c r="O100" i="39" s="1"/>
  <c r="N99" i="39"/>
  <c r="O99" i="39"/>
  <c r="N98" i="39"/>
  <c r="O98" i="39" s="1"/>
  <c r="N97" i="39"/>
  <c r="O97" i="39"/>
  <c r="M96" i="39"/>
  <c r="L96" i="39"/>
  <c r="K96" i="39"/>
  <c r="J96" i="39"/>
  <c r="I96" i="39"/>
  <c r="H96" i="39"/>
  <c r="G96" i="39"/>
  <c r="F96" i="39"/>
  <c r="E96" i="39"/>
  <c r="D96" i="39"/>
  <c r="N95" i="39"/>
  <c r="O95" i="39"/>
  <c r="N94" i="39"/>
  <c r="O94" i="39" s="1"/>
  <c r="N93" i="39"/>
  <c r="O93" i="39" s="1"/>
  <c r="N92" i="39"/>
  <c r="O92" i="39" s="1"/>
  <c r="N91" i="39"/>
  <c r="O91" i="39"/>
  <c r="N90" i="39"/>
  <c r="O90" i="39" s="1"/>
  <c r="N89" i="39"/>
  <c r="O89" i="39"/>
  <c r="N88" i="39"/>
  <c r="O88" i="39" s="1"/>
  <c r="N87" i="39"/>
  <c r="O87" i="39" s="1"/>
  <c r="N86" i="39"/>
  <c r="O86" i="39" s="1"/>
  <c r="N85" i="39"/>
  <c r="O85" i="39"/>
  <c r="N84" i="39"/>
  <c r="O84" i="39" s="1"/>
  <c r="N83" i="39"/>
  <c r="O83" i="39"/>
  <c r="N82" i="39"/>
  <c r="O82" i="39" s="1"/>
  <c r="N81" i="39"/>
  <c r="O81" i="39" s="1"/>
  <c r="N80" i="39"/>
  <c r="O80" i="39" s="1"/>
  <c r="N79" i="39"/>
  <c r="O79" i="39"/>
  <c r="N78" i="39"/>
  <c r="O78" i="39" s="1"/>
  <c r="N77" i="39"/>
  <c r="O77" i="39"/>
  <c r="N76" i="39"/>
  <c r="O76" i="39" s="1"/>
  <c r="N75" i="39"/>
  <c r="O75" i="39" s="1"/>
  <c r="N74" i="39"/>
  <c r="O74" i="39" s="1"/>
  <c r="N73" i="39"/>
  <c r="O73" i="39"/>
  <c r="N72" i="39"/>
  <c r="O72" i="39" s="1"/>
  <c r="N71" i="39"/>
  <c r="O71" i="39"/>
  <c r="N70" i="39"/>
  <c r="O70" i="39" s="1"/>
  <c r="N69" i="39"/>
  <c r="O69" i="39" s="1"/>
  <c r="N68" i="39"/>
  <c r="O68" i="39" s="1"/>
  <c r="N67" i="39"/>
  <c r="O67" i="39"/>
  <c r="N66" i="39"/>
  <c r="O66" i="39" s="1"/>
  <c r="N65" i="39"/>
  <c r="O65" i="39"/>
  <c r="N64" i="39"/>
  <c r="O64" i="39" s="1"/>
  <c r="N63" i="39"/>
  <c r="O63" i="39" s="1"/>
  <c r="N62" i="39"/>
  <c r="O62" i="39" s="1"/>
  <c r="N61" i="39"/>
  <c r="O61" i="39"/>
  <c r="N60" i="39"/>
  <c r="O60" i="39" s="1"/>
  <c r="N59" i="39"/>
  <c r="O59" i="39"/>
  <c r="N58" i="39"/>
  <c r="O58" i="39" s="1"/>
  <c r="N57" i="39"/>
  <c r="O57" i="39" s="1"/>
  <c r="N56" i="39"/>
  <c r="O56" i="39" s="1"/>
  <c r="N55" i="39"/>
  <c r="O55" i="39"/>
  <c r="N54" i="39"/>
  <c r="O54" i="39" s="1"/>
  <c r="N53" i="39"/>
  <c r="O53" i="39"/>
  <c r="N52" i="39"/>
  <c r="O52" i="39" s="1"/>
  <c r="M51" i="39"/>
  <c r="L51" i="39"/>
  <c r="K51" i="39"/>
  <c r="J51" i="39"/>
  <c r="I51" i="39"/>
  <c r="N51" i="39" s="1"/>
  <c r="O51" i="39" s="1"/>
  <c r="H51" i="39"/>
  <c r="G51" i="39"/>
  <c r="F51" i="39"/>
  <c r="E51" i="39"/>
  <c r="D51" i="39"/>
  <c r="N50" i="39"/>
  <c r="O50" i="39"/>
  <c r="N49" i="39"/>
  <c r="O49" i="39"/>
  <c r="N48" i="39"/>
  <c r="O48" i="39" s="1"/>
  <c r="N47" i="39"/>
  <c r="O47" i="39"/>
  <c r="N46" i="39"/>
  <c r="O46" i="39" s="1"/>
  <c r="N45" i="39"/>
  <c r="O45" i="39"/>
  <c r="N44" i="39"/>
  <c r="O44" i="39"/>
  <c r="N43" i="39"/>
  <c r="O43" i="39"/>
  <c r="N42" i="39"/>
  <c r="O42" i="39" s="1"/>
  <c r="N41" i="39"/>
  <c r="O41" i="39"/>
  <c r="N40" i="39"/>
  <c r="O40" i="39" s="1"/>
  <c r="N39" i="39"/>
  <c r="O39" i="39"/>
  <c r="N38" i="39"/>
  <c r="O38" i="39"/>
  <c r="N37" i="39"/>
  <c r="O37" i="39"/>
  <c r="N36" i="39"/>
  <c r="O36" i="39" s="1"/>
  <c r="N35" i="39"/>
  <c r="O35" i="39"/>
  <c r="N34" i="39"/>
  <c r="O34" i="39" s="1"/>
  <c r="N33" i="39"/>
  <c r="O33" i="39"/>
  <c r="N32" i="39"/>
  <c r="O32" i="39"/>
  <c r="N31" i="39"/>
  <c r="O31" i="39"/>
  <c r="N30" i="39"/>
  <c r="O30" i="39" s="1"/>
  <c r="N29" i="39"/>
  <c r="O29" i="39"/>
  <c r="N28" i="39"/>
  <c r="O28" i="39" s="1"/>
  <c r="N27" i="39"/>
  <c r="O27" i="39"/>
  <c r="N26" i="39"/>
  <c r="O26" i="39"/>
  <c r="N25" i="39"/>
  <c r="O25" i="39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/>
  <c r="N21" i="39"/>
  <c r="O21" i="39" s="1"/>
  <c r="N20" i="39"/>
  <c r="O20" i="39"/>
  <c r="N19" i="39"/>
  <c r="O19" i="39"/>
  <c r="N18" i="39"/>
  <c r="O18" i="39"/>
  <c r="N17" i="39"/>
  <c r="O17" i="39" s="1"/>
  <c r="N16" i="39"/>
  <c r="O16" i="39"/>
  <c r="N15" i="39"/>
  <c r="O15" i="39" s="1"/>
  <c r="N14" i="39"/>
  <c r="O14" i="39"/>
  <c r="N13" i="39"/>
  <c r="O13" i="39"/>
  <c r="M12" i="39"/>
  <c r="L12" i="39"/>
  <c r="K12" i="39"/>
  <c r="J12" i="39"/>
  <c r="I12" i="39"/>
  <c r="H12" i="39"/>
  <c r="G12" i="39"/>
  <c r="F12" i="39"/>
  <c r="E12" i="39"/>
  <c r="D12" i="39"/>
  <c r="N11" i="39"/>
  <c r="O11" i="39"/>
  <c r="N10" i="39"/>
  <c r="O10" i="39" s="1"/>
  <c r="N9" i="39"/>
  <c r="O9" i="39" s="1"/>
  <c r="N8" i="39"/>
  <c r="O8" i="39"/>
  <c r="N7" i="39"/>
  <c r="O7" i="39" s="1"/>
  <c r="N6" i="39"/>
  <c r="O6" i="39"/>
  <c r="M5" i="39"/>
  <c r="L5" i="39"/>
  <c r="K5" i="39"/>
  <c r="J5" i="39"/>
  <c r="J115" i="39" s="1"/>
  <c r="I5" i="39"/>
  <c r="H5" i="39"/>
  <c r="G5" i="39"/>
  <c r="G115" i="39" s="1"/>
  <c r="F5" i="39"/>
  <c r="E5" i="39"/>
  <c r="D5" i="39"/>
  <c r="N117" i="38"/>
  <c r="O117" i="38"/>
  <c r="M116" i="38"/>
  <c r="L116" i="38"/>
  <c r="K116" i="38"/>
  <c r="J116" i="38"/>
  <c r="I116" i="38"/>
  <c r="H116" i="38"/>
  <c r="G116" i="38"/>
  <c r="F116" i="38"/>
  <c r="E116" i="38"/>
  <c r="D116" i="38"/>
  <c r="N115" i="38"/>
  <c r="O115" i="38"/>
  <c r="N114" i="38"/>
  <c r="O114" i="38" s="1"/>
  <c r="N113" i="38"/>
  <c r="O113" i="38"/>
  <c r="N112" i="38"/>
  <c r="O112" i="38"/>
  <c r="N111" i="38"/>
  <c r="O111" i="38" s="1"/>
  <c r="N110" i="38"/>
  <c r="O110" i="38" s="1"/>
  <c r="M109" i="38"/>
  <c r="L109" i="38"/>
  <c r="K109" i="38"/>
  <c r="J109" i="38"/>
  <c r="I109" i="38"/>
  <c r="H109" i="38"/>
  <c r="G109" i="38"/>
  <c r="F109" i="38"/>
  <c r="E109" i="38"/>
  <c r="N109" i="38" s="1"/>
  <c r="O109" i="38" s="1"/>
  <c r="D109" i="38"/>
  <c r="N108" i="38"/>
  <c r="O108" i="38" s="1"/>
  <c r="N107" i="38"/>
  <c r="O107" i="38"/>
  <c r="N106" i="38"/>
  <c r="O106" i="38" s="1"/>
  <c r="N105" i="38"/>
  <c r="O105" i="38" s="1"/>
  <c r="N104" i="38"/>
  <c r="O104" i="38"/>
  <c r="N103" i="38"/>
  <c r="O103" i="38" s="1"/>
  <c r="N102" i="38"/>
  <c r="O102" i="38" s="1"/>
  <c r="N101" i="38"/>
  <c r="O101" i="38"/>
  <c r="N100" i="38"/>
  <c r="O100" i="38" s="1"/>
  <c r="M99" i="38"/>
  <c r="M118" i="38" s="1"/>
  <c r="L99" i="38"/>
  <c r="K99" i="38"/>
  <c r="J99" i="38"/>
  <c r="I99" i="38"/>
  <c r="H99" i="38"/>
  <c r="G99" i="38"/>
  <c r="F99" i="38"/>
  <c r="E99" i="38"/>
  <c r="D99" i="38"/>
  <c r="N99" i="38" s="1"/>
  <c r="O99" i="38" s="1"/>
  <c r="N98" i="38"/>
  <c r="O98" i="38"/>
  <c r="N97" i="38"/>
  <c r="O97" i="38"/>
  <c r="N96" i="38"/>
  <c r="O96" i="38" s="1"/>
  <c r="N95" i="38"/>
  <c r="O95" i="38" s="1"/>
  <c r="N94" i="38"/>
  <c r="O94" i="38"/>
  <c r="N93" i="38"/>
  <c r="O93" i="38" s="1"/>
  <c r="N92" i="38"/>
  <c r="O92" i="38"/>
  <c r="N91" i="38"/>
  <c r="O91" i="38"/>
  <c r="N90" i="38"/>
  <c r="O90" i="38" s="1"/>
  <c r="N89" i="38"/>
  <c r="O89" i="38" s="1"/>
  <c r="N88" i="38"/>
  <c r="O88" i="38"/>
  <c r="N87" i="38"/>
  <c r="O87" i="38" s="1"/>
  <c r="N86" i="38"/>
  <c r="O86" i="38" s="1"/>
  <c r="N85" i="38"/>
  <c r="O85" i="38"/>
  <c r="N84" i="38"/>
  <c r="O84" i="38" s="1"/>
  <c r="N83" i="38"/>
  <c r="O83" i="38" s="1"/>
  <c r="N82" i="38"/>
  <c r="O82" i="38"/>
  <c r="N81" i="38"/>
  <c r="O81" i="38" s="1"/>
  <c r="N80" i="38"/>
  <c r="O80" i="38" s="1"/>
  <c r="N79" i="38"/>
  <c r="O79" i="38"/>
  <c r="N78" i="38"/>
  <c r="O78" i="38" s="1"/>
  <c r="N77" i="38"/>
  <c r="O77" i="38" s="1"/>
  <c r="N76" i="38"/>
  <c r="O76" i="38"/>
  <c r="N75" i="38"/>
  <c r="O75" i="38" s="1"/>
  <c r="N74" i="38"/>
  <c r="O74" i="38"/>
  <c r="N73" i="38"/>
  <c r="O73" i="38"/>
  <c r="N72" i="38"/>
  <c r="O72" i="38" s="1"/>
  <c r="N71" i="38"/>
  <c r="O71" i="38" s="1"/>
  <c r="N70" i="38"/>
  <c r="O70" i="38"/>
  <c r="N69" i="38"/>
  <c r="O69" i="38" s="1"/>
  <c r="N68" i="38"/>
  <c r="O68" i="38"/>
  <c r="N67" i="38"/>
  <c r="O67" i="38"/>
  <c r="N66" i="38"/>
  <c r="O66" i="38" s="1"/>
  <c r="N65" i="38"/>
  <c r="O65" i="38" s="1"/>
  <c r="N64" i="38"/>
  <c r="O64" i="38"/>
  <c r="N63" i="38"/>
  <c r="O63" i="38" s="1"/>
  <c r="N62" i="38"/>
  <c r="O62" i="38" s="1"/>
  <c r="N61" i="38"/>
  <c r="O61" i="38"/>
  <c r="N60" i="38"/>
  <c r="O60" i="38" s="1"/>
  <c r="N59" i="38"/>
  <c r="O59" i="38" s="1"/>
  <c r="N58" i="38"/>
  <c r="O58" i="38"/>
  <c r="N57" i="38"/>
  <c r="O57" i="38" s="1"/>
  <c r="N56" i="38"/>
  <c r="O56" i="38" s="1"/>
  <c r="N55" i="38"/>
  <c r="O55" i="38"/>
  <c r="N54" i="38"/>
  <c r="O54" i="38" s="1"/>
  <c r="M53" i="38"/>
  <c r="L53" i="38"/>
  <c r="K53" i="38"/>
  <c r="J53" i="38"/>
  <c r="J118" i="38" s="1"/>
  <c r="I53" i="38"/>
  <c r="H53" i="38"/>
  <c r="G53" i="38"/>
  <c r="F53" i="38"/>
  <c r="E53" i="38"/>
  <c r="D53" i="38"/>
  <c r="N52" i="38"/>
  <c r="O52" i="38" s="1"/>
  <c r="N51" i="38"/>
  <c r="O51" i="38" s="1"/>
  <c r="N50" i="38"/>
  <c r="O50" i="38"/>
  <c r="N49" i="38"/>
  <c r="O49" i="38" s="1"/>
  <c r="N48" i="38"/>
  <c r="O48" i="38" s="1"/>
  <c r="N47" i="38"/>
  <c r="O47" i="38"/>
  <c r="N46" i="38"/>
  <c r="O46" i="38" s="1"/>
  <c r="N45" i="38"/>
  <c r="O45" i="38" s="1"/>
  <c r="N44" i="38"/>
  <c r="O44" i="38"/>
  <c r="N43" i="38"/>
  <c r="O43" i="38" s="1"/>
  <c r="N42" i="38"/>
  <c r="O42" i="38" s="1"/>
  <c r="N41" i="38"/>
  <c r="O41" i="38"/>
  <c r="N40" i="38"/>
  <c r="O40" i="38" s="1"/>
  <c r="N39" i="38"/>
  <c r="O39" i="38" s="1"/>
  <c r="N38" i="38"/>
  <c r="O38" i="38"/>
  <c r="N37" i="38"/>
  <c r="O37" i="38" s="1"/>
  <c r="N36" i="38"/>
  <c r="O36" i="38" s="1"/>
  <c r="N35" i="38"/>
  <c r="O35" i="38"/>
  <c r="N34" i="38"/>
  <c r="O34" i="38" s="1"/>
  <c r="N33" i="38"/>
  <c r="O33" i="38" s="1"/>
  <c r="N32" i="38"/>
  <c r="O32" i="38"/>
  <c r="N31" i="38"/>
  <c r="O31" i="38" s="1"/>
  <c r="N30" i="38"/>
  <c r="O30" i="38" s="1"/>
  <c r="N29" i="38"/>
  <c r="O29" i="38"/>
  <c r="N28" i="38"/>
  <c r="O28" i="38" s="1"/>
  <c r="N27" i="38"/>
  <c r="O27" i="38" s="1"/>
  <c r="N26" i="38"/>
  <c r="O26" i="38"/>
  <c r="N25" i="38"/>
  <c r="O25" i="38" s="1"/>
  <c r="N24" i="38"/>
  <c r="O24" i="38" s="1"/>
  <c r="N23" i="38"/>
  <c r="O23" i="38"/>
  <c r="M22" i="38"/>
  <c r="L22" i="38"/>
  <c r="K22" i="38"/>
  <c r="J22" i="38"/>
  <c r="I22" i="38"/>
  <c r="H22" i="38"/>
  <c r="G22" i="38"/>
  <c r="F22" i="38"/>
  <c r="E22" i="38"/>
  <c r="E118" i="38" s="1"/>
  <c r="D22" i="38"/>
  <c r="N21" i="38"/>
  <c r="O21" i="38"/>
  <c r="N20" i="38"/>
  <c r="O20" i="38" s="1"/>
  <c r="N19" i="38"/>
  <c r="O19" i="38" s="1"/>
  <c r="N18" i="38"/>
  <c r="O18" i="38"/>
  <c r="N17" i="38"/>
  <c r="O17" i="38" s="1"/>
  <c r="N16" i="38"/>
  <c r="O16" i="38" s="1"/>
  <c r="N15" i="38"/>
  <c r="O15" i="38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 s="1"/>
  <c r="O12" i="38" s="1"/>
  <c r="N11" i="38"/>
  <c r="O11" i="38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110" i="37"/>
  <c r="O110" i="37"/>
  <c r="M109" i="37"/>
  <c r="L109" i="37"/>
  <c r="K109" i="37"/>
  <c r="J109" i="37"/>
  <c r="I109" i="37"/>
  <c r="H109" i="37"/>
  <c r="G109" i="37"/>
  <c r="F109" i="37"/>
  <c r="E109" i="37"/>
  <c r="D109" i="37"/>
  <c r="N108" i="37"/>
  <c r="O108" i="37"/>
  <c r="N107" i="37"/>
  <c r="O107" i="37" s="1"/>
  <c r="N106" i="37"/>
  <c r="O106" i="37"/>
  <c r="N105" i="37"/>
  <c r="O105" i="37" s="1"/>
  <c r="N104" i="37"/>
  <c r="O104" i="37" s="1"/>
  <c r="N103" i="37"/>
  <c r="O103" i="37"/>
  <c r="M102" i="37"/>
  <c r="L102" i="37"/>
  <c r="K102" i="37"/>
  <c r="J102" i="37"/>
  <c r="I102" i="37"/>
  <c r="H102" i="37"/>
  <c r="H111" i="37" s="1"/>
  <c r="G102" i="37"/>
  <c r="F102" i="37"/>
  <c r="E102" i="37"/>
  <c r="N102" i="37" s="1"/>
  <c r="O102" i="37" s="1"/>
  <c r="D102" i="37"/>
  <c r="N101" i="37"/>
  <c r="O101" i="37" s="1"/>
  <c r="N100" i="37"/>
  <c r="O100" i="37" s="1"/>
  <c r="N99" i="37"/>
  <c r="O99" i="37"/>
  <c r="N98" i="37"/>
  <c r="O98" i="37" s="1"/>
  <c r="N97" i="37"/>
  <c r="O97" i="37"/>
  <c r="N96" i="37"/>
  <c r="O96" i="37"/>
  <c r="N95" i="37"/>
  <c r="O95" i="37" s="1"/>
  <c r="N94" i="37"/>
  <c r="O94" i="37" s="1"/>
  <c r="N93" i="37"/>
  <c r="O93" i="37"/>
  <c r="M92" i="37"/>
  <c r="L92" i="37"/>
  <c r="K92" i="37"/>
  <c r="J92" i="37"/>
  <c r="I92" i="37"/>
  <c r="H92" i="37"/>
  <c r="G92" i="37"/>
  <c r="F92" i="37"/>
  <c r="E92" i="37"/>
  <c r="D92" i="37"/>
  <c r="N91" i="37"/>
  <c r="O91" i="37"/>
  <c r="N90" i="37"/>
  <c r="O90" i="37" s="1"/>
  <c r="N89" i="37"/>
  <c r="O89" i="37"/>
  <c r="N88" i="37"/>
  <c r="O88" i="37"/>
  <c r="N87" i="37"/>
  <c r="O87" i="37" s="1"/>
  <c r="N86" i="37"/>
  <c r="O86" i="37" s="1"/>
  <c r="N85" i="37"/>
  <c r="O85" i="37"/>
  <c r="N84" i="37"/>
  <c r="O84" i="37" s="1"/>
  <c r="N83" i="37"/>
  <c r="O83" i="37"/>
  <c r="N82" i="37"/>
  <c r="O82" i="37"/>
  <c r="N81" i="37"/>
  <c r="O81" i="37" s="1"/>
  <c r="N80" i="37"/>
  <c r="O80" i="37" s="1"/>
  <c r="N79" i="37"/>
  <c r="O79" i="37"/>
  <c r="N78" i="37"/>
  <c r="O78" i="37" s="1"/>
  <c r="N77" i="37"/>
  <c r="O77" i="37"/>
  <c r="N76" i="37"/>
  <c r="O76" i="37"/>
  <c r="N75" i="37"/>
  <c r="O75" i="37" s="1"/>
  <c r="N74" i="37"/>
  <c r="O74" i="37" s="1"/>
  <c r="N73" i="37"/>
  <c r="O73" i="37"/>
  <c r="N72" i="37"/>
  <c r="O72" i="37" s="1"/>
  <c r="N71" i="37"/>
  <c r="O71" i="37"/>
  <c r="N70" i="37"/>
  <c r="O70" i="37"/>
  <c r="N69" i="37"/>
  <c r="O69" i="37" s="1"/>
  <c r="N68" i="37"/>
  <c r="O68" i="37" s="1"/>
  <c r="N67" i="37"/>
  <c r="O67" i="37"/>
  <c r="N66" i="37"/>
  <c r="O66" i="37" s="1"/>
  <c r="N65" i="37"/>
  <c r="O65" i="37"/>
  <c r="N64" i="37"/>
  <c r="O64" i="37"/>
  <c r="N63" i="37"/>
  <c r="O63" i="37" s="1"/>
  <c r="N62" i="37"/>
  <c r="O62" i="37" s="1"/>
  <c r="N61" i="37"/>
  <c r="O61" i="37"/>
  <c r="N60" i="37"/>
  <c r="O60" i="37" s="1"/>
  <c r="N59" i="37"/>
  <c r="O59" i="37"/>
  <c r="N58" i="37"/>
  <c r="O58" i="37"/>
  <c r="M57" i="37"/>
  <c r="L57" i="37"/>
  <c r="K57" i="37"/>
  <c r="J57" i="37"/>
  <c r="I57" i="37"/>
  <c r="H57" i="37"/>
  <c r="G57" i="37"/>
  <c r="F57" i="37"/>
  <c r="E57" i="37"/>
  <c r="N57" i="37" s="1"/>
  <c r="O57" i="37" s="1"/>
  <c r="D57" i="37"/>
  <c r="N56" i="37"/>
  <c r="O56" i="37"/>
  <c r="N55" i="37"/>
  <c r="O55" i="37" s="1"/>
  <c r="N54" i="37"/>
  <c r="O54" i="37"/>
  <c r="N53" i="37"/>
  <c r="O53" i="37"/>
  <c r="N52" i="37"/>
  <c r="O52" i="37" s="1"/>
  <c r="N51" i="37"/>
  <c r="O51" i="37" s="1"/>
  <c r="N50" i="37"/>
  <c r="O50" i="37"/>
  <c r="N49" i="37"/>
  <c r="O49" i="37" s="1"/>
  <c r="N48" i="37"/>
  <c r="O48" i="37"/>
  <c r="N47" i="37"/>
  <c r="O47" i="37"/>
  <c r="N46" i="37"/>
  <c r="O46" i="37" s="1"/>
  <c r="N45" i="37"/>
  <c r="O45" i="37" s="1"/>
  <c r="N44" i="37"/>
  <c r="O44" i="37"/>
  <c r="N43" i="37"/>
  <c r="O43" i="37" s="1"/>
  <c r="N42" i="37"/>
  <c r="O42" i="37"/>
  <c r="N41" i="37"/>
  <c r="O41" i="37"/>
  <c r="N40" i="37"/>
  <c r="O40" i="37" s="1"/>
  <c r="N39" i="37"/>
  <c r="O39" i="37" s="1"/>
  <c r="N38" i="37"/>
  <c r="O38" i="37"/>
  <c r="N37" i="37"/>
  <c r="O37" i="37" s="1"/>
  <c r="N36" i="37"/>
  <c r="O36" i="37"/>
  <c r="N35" i="37"/>
  <c r="O35" i="37"/>
  <c r="N34" i="37"/>
  <c r="O34" i="37" s="1"/>
  <c r="N33" i="37"/>
  <c r="O33" i="37" s="1"/>
  <c r="N32" i="37"/>
  <c r="O32" i="37"/>
  <c r="N31" i="37"/>
  <c r="O31" i="37" s="1"/>
  <c r="N30" i="37"/>
  <c r="O30" i="37"/>
  <c r="N29" i="37"/>
  <c r="O29" i="37"/>
  <c r="N28" i="37"/>
  <c r="O28" i="37" s="1"/>
  <c r="N27" i="37"/>
  <c r="O27" i="37" s="1"/>
  <c r="N26" i="37"/>
  <c r="O26" i="37"/>
  <c r="N25" i="37"/>
  <c r="O25" i="37" s="1"/>
  <c r="M24" i="37"/>
  <c r="L24" i="37"/>
  <c r="L111" i="37" s="1"/>
  <c r="K24" i="37"/>
  <c r="J24" i="37"/>
  <c r="I24" i="37"/>
  <c r="N24" i="37" s="1"/>
  <c r="O24" i="37" s="1"/>
  <c r="H24" i="37"/>
  <c r="G24" i="37"/>
  <c r="F24" i="37"/>
  <c r="E24" i="37"/>
  <c r="D24" i="37"/>
  <c r="N23" i="37"/>
  <c r="O23" i="37" s="1"/>
  <c r="N22" i="37"/>
  <c r="O22" i="37" s="1"/>
  <c r="N21" i="37"/>
  <c r="O21" i="37"/>
  <c r="N20" i="37"/>
  <c r="O20" i="37" s="1"/>
  <c r="N19" i="37"/>
  <c r="O19" i="37" s="1"/>
  <c r="N18" i="37"/>
  <c r="O18" i="37"/>
  <c r="N17" i="37"/>
  <c r="O17" i="37" s="1"/>
  <c r="N16" i="37"/>
  <c r="O16" i="37" s="1"/>
  <c r="N15" i="37"/>
  <c r="O15" i="37"/>
  <c r="N14" i="37"/>
  <c r="O14" i="37" s="1"/>
  <c r="M13" i="37"/>
  <c r="L13" i="37"/>
  <c r="K13" i="37"/>
  <c r="J13" i="37"/>
  <c r="N13" i="37" s="1"/>
  <c r="O13" i="37" s="1"/>
  <c r="I13" i="37"/>
  <c r="H13" i="37"/>
  <c r="G13" i="37"/>
  <c r="F13" i="37"/>
  <c r="E13" i="37"/>
  <c r="D13" i="37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I5" i="37"/>
  <c r="H5" i="37"/>
  <c r="G5" i="37"/>
  <c r="F5" i="37"/>
  <c r="F111" i="37" s="1"/>
  <c r="E5" i="37"/>
  <c r="D5" i="37"/>
  <c r="N112" i="36"/>
  <c r="O112" i="36"/>
  <c r="N111" i="36"/>
  <c r="O111" i="36" s="1"/>
  <c r="M110" i="36"/>
  <c r="L110" i="36"/>
  <c r="K110" i="36"/>
  <c r="J110" i="36"/>
  <c r="I110" i="36"/>
  <c r="H110" i="36"/>
  <c r="N110" i="36" s="1"/>
  <c r="O110" i="36" s="1"/>
  <c r="G110" i="36"/>
  <c r="F110" i="36"/>
  <c r="E110" i="36"/>
  <c r="D110" i="36"/>
  <c r="N109" i="36"/>
  <c r="O109" i="36"/>
  <c r="N108" i="36"/>
  <c r="O108" i="36" s="1"/>
  <c r="N107" i="36"/>
  <c r="O107" i="36" s="1"/>
  <c r="N106" i="36"/>
  <c r="O106" i="36"/>
  <c r="N105" i="36"/>
  <c r="O105" i="36"/>
  <c r="N104" i="36"/>
  <c r="O104" i="36" s="1"/>
  <c r="N103" i="36"/>
  <c r="O103" i="36"/>
  <c r="N102" i="36"/>
  <c r="O102" i="36" s="1"/>
  <c r="N101" i="36"/>
  <c r="O101" i="36" s="1"/>
  <c r="N100" i="36"/>
  <c r="O100" i="36"/>
  <c r="M99" i="36"/>
  <c r="L99" i="36"/>
  <c r="K99" i="36"/>
  <c r="J99" i="36"/>
  <c r="I99" i="36"/>
  <c r="H99" i="36"/>
  <c r="G99" i="36"/>
  <c r="F99" i="36"/>
  <c r="E99" i="36"/>
  <c r="D99" i="36"/>
  <c r="N98" i="36"/>
  <c r="O98" i="36"/>
  <c r="N97" i="36"/>
  <c r="O97" i="36"/>
  <c r="N96" i="36"/>
  <c r="O96" i="36" s="1"/>
  <c r="N95" i="36"/>
  <c r="O95" i="36"/>
  <c r="N94" i="36"/>
  <c r="O94" i="36" s="1"/>
  <c r="N93" i="36"/>
  <c r="O93" i="36"/>
  <c r="N92" i="36"/>
  <c r="O92" i="36"/>
  <c r="N91" i="36"/>
  <c r="O91" i="36"/>
  <c r="N90" i="36"/>
  <c r="O90" i="36" s="1"/>
  <c r="M89" i="36"/>
  <c r="L89" i="36"/>
  <c r="K89" i="36"/>
  <c r="J89" i="36"/>
  <c r="I89" i="36"/>
  <c r="H89" i="36"/>
  <c r="G89" i="36"/>
  <c r="F89" i="36"/>
  <c r="E89" i="36"/>
  <c r="D89" i="36"/>
  <c r="N88" i="36"/>
  <c r="O88" i="36" s="1"/>
  <c r="N87" i="36"/>
  <c r="O87" i="36"/>
  <c r="N86" i="36"/>
  <c r="O86" i="36" s="1"/>
  <c r="N85" i="36"/>
  <c r="O85" i="36"/>
  <c r="N84" i="36"/>
  <c r="O84" i="36"/>
  <c r="N83" i="36"/>
  <c r="O83" i="36"/>
  <c r="N82" i="36"/>
  <c r="O82" i="36" s="1"/>
  <c r="N81" i="36"/>
  <c r="O81" i="36"/>
  <c r="N80" i="36"/>
  <c r="O80" i="36" s="1"/>
  <c r="N79" i="36"/>
  <c r="O79" i="36" s="1"/>
  <c r="N78" i="36"/>
  <c r="O78" i="36"/>
  <c r="N77" i="36"/>
  <c r="O77" i="36"/>
  <c r="N76" i="36"/>
  <c r="O76" i="36" s="1"/>
  <c r="N75" i="36"/>
  <c r="O75" i="36"/>
  <c r="N74" i="36"/>
  <c r="O74" i="36" s="1"/>
  <c r="N73" i="36"/>
  <c r="O73" i="36"/>
  <c r="N72" i="36"/>
  <c r="O72" i="36"/>
  <c r="N71" i="36"/>
  <c r="O71" i="36"/>
  <c r="N70" i="36"/>
  <c r="O70" i="36" s="1"/>
  <c r="N69" i="36"/>
  <c r="O69" i="36"/>
  <c r="N68" i="36"/>
  <c r="O68" i="36" s="1"/>
  <c r="N67" i="36"/>
  <c r="O67" i="36"/>
  <c r="N66" i="36"/>
  <c r="O66" i="36"/>
  <c r="N65" i="36"/>
  <c r="O65" i="36"/>
  <c r="N64" i="36"/>
  <c r="O64" i="36" s="1"/>
  <c r="N63" i="36"/>
  <c r="O63" i="36"/>
  <c r="N62" i="36"/>
  <c r="O62" i="36" s="1"/>
  <c r="N61" i="36"/>
  <c r="O61" i="36" s="1"/>
  <c r="N60" i="36"/>
  <c r="O60" i="36"/>
  <c r="N59" i="36"/>
  <c r="O59" i="36"/>
  <c r="N58" i="36"/>
  <c r="O58" i="36" s="1"/>
  <c r="N57" i="36"/>
  <c r="O57" i="36"/>
  <c r="N56" i="36"/>
  <c r="O56" i="36" s="1"/>
  <c r="N55" i="36"/>
  <c r="O55" i="36" s="1"/>
  <c r="N54" i="36"/>
  <c r="O54" i="36"/>
  <c r="N53" i="36"/>
  <c r="O53" i="36"/>
  <c r="N52" i="36"/>
  <c r="O52" i="36" s="1"/>
  <c r="N51" i="36"/>
  <c r="O51" i="36"/>
  <c r="N50" i="36"/>
  <c r="O50" i="36" s="1"/>
  <c r="N49" i="36"/>
  <c r="O49" i="36"/>
  <c r="N48" i="36"/>
  <c r="O48" i="36"/>
  <c r="M47" i="36"/>
  <c r="L47" i="36"/>
  <c r="K47" i="36"/>
  <c r="J47" i="36"/>
  <c r="I47" i="36"/>
  <c r="H47" i="36"/>
  <c r="G47" i="36"/>
  <c r="F47" i="36"/>
  <c r="E47" i="36"/>
  <c r="D47" i="36"/>
  <c r="N46" i="36"/>
  <c r="O46" i="36" s="1"/>
  <c r="N45" i="36"/>
  <c r="O45" i="36" s="1"/>
  <c r="N44" i="36"/>
  <c r="O44" i="36"/>
  <c r="N43" i="36"/>
  <c r="O43" i="36" s="1"/>
  <c r="N42" i="36"/>
  <c r="O42" i="36" s="1"/>
  <c r="N41" i="36"/>
  <c r="O41" i="36"/>
  <c r="N40" i="36"/>
  <c r="O40" i="36" s="1"/>
  <c r="N39" i="36"/>
  <c r="O39" i="36" s="1"/>
  <c r="N38" i="36"/>
  <c r="O38" i="36"/>
  <c r="N37" i="36"/>
  <c r="O37" i="36" s="1"/>
  <c r="N36" i="36"/>
  <c r="O36" i="36" s="1"/>
  <c r="N35" i="36"/>
  <c r="O35" i="36"/>
  <c r="N34" i="36"/>
  <c r="O34" i="36" s="1"/>
  <c r="N33" i="36"/>
  <c r="O33" i="36" s="1"/>
  <c r="N32" i="36"/>
  <c r="O32" i="36"/>
  <c r="N31" i="36"/>
  <c r="O31" i="36" s="1"/>
  <c r="N30" i="36"/>
  <c r="O30" i="36" s="1"/>
  <c r="N29" i="36"/>
  <c r="O29" i="36"/>
  <c r="N28" i="36"/>
  <c r="O28" i="36" s="1"/>
  <c r="N27" i="36"/>
  <c r="O27" i="36" s="1"/>
  <c r="N26" i="36"/>
  <c r="O26" i="36"/>
  <c r="N25" i="36"/>
  <c r="O25" i="36" s="1"/>
  <c r="N24" i="36"/>
  <c r="O24" i="36" s="1"/>
  <c r="N23" i="36"/>
  <c r="O23" i="36"/>
  <c r="N22" i="36"/>
  <c r="O22" i="36" s="1"/>
  <c r="N21" i="36"/>
  <c r="O21" i="36" s="1"/>
  <c r="N20" i="36"/>
  <c r="O20" i="36"/>
  <c r="N19" i="36"/>
  <c r="O19" i="36" s="1"/>
  <c r="N18" i="36"/>
  <c r="O18" i="36" s="1"/>
  <c r="N17" i="36"/>
  <c r="O17" i="36"/>
  <c r="M16" i="36"/>
  <c r="L16" i="36"/>
  <c r="K16" i="36"/>
  <c r="K113" i="36" s="1"/>
  <c r="J16" i="36"/>
  <c r="I16" i="36"/>
  <c r="H16" i="36"/>
  <c r="H113" i="36" s="1"/>
  <c r="G16" i="36"/>
  <c r="F16" i="36"/>
  <c r="E16" i="36"/>
  <c r="D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/>
  <c r="M5" i="36"/>
  <c r="L5" i="36"/>
  <c r="K5" i="36"/>
  <c r="J5" i="36"/>
  <c r="J113" i="36"/>
  <c r="I5" i="36"/>
  <c r="H5" i="36"/>
  <c r="G5" i="36"/>
  <c r="F5" i="36"/>
  <c r="F113" i="36" s="1"/>
  <c r="E5" i="36"/>
  <c r="D5" i="36"/>
  <c r="D113" i="36" s="1"/>
  <c r="N108" i="35"/>
  <c r="O108" i="35" s="1"/>
  <c r="N107" i="35"/>
  <c r="O107" i="35" s="1"/>
  <c r="M106" i="35"/>
  <c r="L106" i="35"/>
  <c r="K106" i="35"/>
  <c r="J106" i="35"/>
  <c r="I106" i="35"/>
  <c r="H106" i="35"/>
  <c r="G106" i="35"/>
  <c r="F106" i="35"/>
  <c r="E106" i="35"/>
  <c r="N106" i="35"/>
  <c r="O106" i="35" s="1"/>
  <c r="D106" i="35"/>
  <c r="N105" i="35"/>
  <c r="O105" i="35" s="1"/>
  <c r="N104" i="35"/>
  <c r="O104" i="35"/>
  <c r="N103" i="35"/>
  <c r="O103" i="35" s="1"/>
  <c r="N102" i="35"/>
  <c r="O102" i="35" s="1"/>
  <c r="N101" i="35"/>
  <c r="O101" i="35"/>
  <c r="N100" i="35"/>
  <c r="O100" i="35"/>
  <c r="M99" i="35"/>
  <c r="L99" i="35"/>
  <c r="K99" i="35"/>
  <c r="J99" i="35"/>
  <c r="I99" i="35"/>
  <c r="H99" i="35"/>
  <c r="G99" i="35"/>
  <c r="F99" i="35"/>
  <c r="E99" i="35"/>
  <c r="N99" i="35"/>
  <c r="O99" i="35" s="1"/>
  <c r="D99" i="35"/>
  <c r="N98" i="35"/>
  <c r="O98" i="35" s="1"/>
  <c r="N97" i="35"/>
  <c r="O97" i="35"/>
  <c r="N96" i="35"/>
  <c r="O96" i="35" s="1"/>
  <c r="N95" i="35"/>
  <c r="O95" i="35" s="1"/>
  <c r="N94" i="35"/>
  <c r="O94" i="35"/>
  <c r="N93" i="35"/>
  <c r="O93" i="35"/>
  <c r="N92" i="35"/>
  <c r="O92" i="35" s="1"/>
  <c r="N91" i="35"/>
  <c r="O91" i="35"/>
  <c r="M90" i="35"/>
  <c r="L90" i="35"/>
  <c r="K90" i="35"/>
  <c r="J90" i="35"/>
  <c r="I90" i="35"/>
  <c r="H90" i="35"/>
  <c r="G90" i="35"/>
  <c r="F90" i="35"/>
  <c r="E90" i="35"/>
  <c r="D90" i="35"/>
  <c r="N90" i="35" s="1"/>
  <c r="O90" i="35" s="1"/>
  <c r="N89" i="35"/>
  <c r="O89" i="35" s="1"/>
  <c r="N88" i="35"/>
  <c r="O88" i="35" s="1"/>
  <c r="N87" i="35"/>
  <c r="O87" i="35"/>
  <c r="N86" i="35"/>
  <c r="O86" i="35"/>
  <c r="N85" i="35"/>
  <c r="O85" i="35" s="1"/>
  <c r="N84" i="35"/>
  <c r="O84" i="35"/>
  <c r="N83" i="35"/>
  <c r="O83" i="35" s="1"/>
  <c r="N82" i="35"/>
  <c r="O82" i="35" s="1"/>
  <c r="N81" i="35"/>
  <c r="O81" i="35"/>
  <c r="N80" i="35"/>
  <c r="O80" i="35"/>
  <c r="N79" i="35"/>
  <c r="O79" i="35" s="1"/>
  <c r="N78" i="35"/>
  <c r="O78" i="35"/>
  <c r="N77" i="35"/>
  <c r="O77" i="35" s="1"/>
  <c r="N76" i="35"/>
  <c r="O76" i="35" s="1"/>
  <c r="N75" i="35"/>
  <c r="O75" i="35"/>
  <c r="N74" i="35"/>
  <c r="O74" i="35"/>
  <c r="N73" i="35"/>
  <c r="O73" i="35" s="1"/>
  <c r="N72" i="35"/>
  <c r="O72" i="35"/>
  <c r="N71" i="35"/>
  <c r="O71" i="35" s="1"/>
  <c r="N70" i="35"/>
  <c r="O70" i="35" s="1"/>
  <c r="N69" i="35"/>
  <c r="O69" i="35"/>
  <c r="N68" i="35"/>
  <c r="O68" i="35"/>
  <c r="N67" i="35"/>
  <c r="O67" i="35" s="1"/>
  <c r="N66" i="35"/>
  <c r="O66" i="35"/>
  <c r="N65" i="35"/>
  <c r="O65" i="35" s="1"/>
  <c r="N64" i="35"/>
  <c r="O64" i="35" s="1"/>
  <c r="N63" i="35"/>
  <c r="O63" i="35"/>
  <c r="N62" i="35"/>
  <c r="O62" i="35"/>
  <c r="N61" i="35"/>
  <c r="O61" i="35" s="1"/>
  <c r="N60" i="35"/>
  <c r="O60" i="35"/>
  <c r="N59" i="35"/>
  <c r="O59" i="35" s="1"/>
  <c r="N58" i="35"/>
  <c r="O58" i="35" s="1"/>
  <c r="M57" i="35"/>
  <c r="L57" i="35"/>
  <c r="K57" i="35"/>
  <c r="J57" i="35"/>
  <c r="I57" i="35"/>
  <c r="H57" i="35"/>
  <c r="G57" i="35"/>
  <c r="F57" i="35"/>
  <c r="N57" i="35" s="1"/>
  <c r="O57" i="35" s="1"/>
  <c r="E57" i="35"/>
  <c r="D57" i="35"/>
  <c r="N56" i="35"/>
  <c r="O56" i="35"/>
  <c r="N55" i="35"/>
  <c r="O55" i="35"/>
  <c r="N54" i="35"/>
  <c r="O54" i="35" s="1"/>
  <c r="N53" i="35"/>
  <c r="O53" i="35"/>
  <c r="N52" i="35"/>
  <c r="O52" i="35" s="1"/>
  <c r="N51" i="35"/>
  <c r="O51" i="35" s="1"/>
  <c r="N50" i="35"/>
  <c r="O50" i="35"/>
  <c r="N49" i="35"/>
  <c r="O49" i="35"/>
  <c r="N48" i="35"/>
  <c r="O48" i="35" s="1"/>
  <c r="N47" i="35"/>
  <c r="O47" i="35"/>
  <c r="N46" i="35"/>
  <c r="O46" i="35" s="1"/>
  <c r="N45" i="35"/>
  <c r="O45" i="35" s="1"/>
  <c r="N44" i="35"/>
  <c r="O44" i="35"/>
  <c r="N43" i="35"/>
  <c r="O43" i="35"/>
  <c r="N42" i="35"/>
  <c r="O42" i="35" s="1"/>
  <c r="N41" i="35"/>
  <c r="O41" i="35"/>
  <c r="N40" i="35"/>
  <c r="O40" i="35" s="1"/>
  <c r="N39" i="35"/>
  <c r="O39" i="35" s="1"/>
  <c r="N38" i="35"/>
  <c r="O38" i="35"/>
  <c r="N37" i="35"/>
  <c r="O37" i="35"/>
  <c r="N36" i="35"/>
  <c r="O36" i="35" s="1"/>
  <c r="N35" i="35"/>
  <c r="O35" i="35"/>
  <c r="N34" i="35"/>
  <c r="O34" i="35" s="1"/>
  <c r="N33" i="35"/>
  <c r="O33" i="35" s="1"/>
  <c r="N32" i="35"/>
  <c r="O32" i="35"/>
  <c r="N31" i="35"/>
  <c r="O31" i="35"/>
  <c r="N30" i="35"/>
  <c r="O30" i="35" s="1"/>
  <c r="N29" i="35"/>
  <c r="O29" i="35"/>
  <c r="N28" i="35"/>
  <c r="O28" i="35" s="1"/>
  <c r="N27" i="35"/>
  <c r="O27" i="35" s="1"/>
  <c r="N26" i="35"/>
  <c r="O26" i="35"/>
  <c r="N25" i="35"/>
  <c r="O25" i="35"/>
  <c r="M24" i="35"/>
  <c r="L24" i="35"/>
  <c r="K24" i="35"/>
  <c r="J24" i="35"/>
  <c r="I24" i="35"/>
  <c r="H24" i="35"/>
  <c r="G24" i="35"/>
  <c r="F24" i="35"/>
  <c r="E24" i="35"/>
  <c r="N24" i="35" s="1"/>
  <c r="O24" i="35" s="1"/>
  <c r="D24" i="35"/>
  <c r="N23" i="35"/>
  <c r="O23" i="35" s="1"/>
  <c r="N22" i="35"/>
  <c r="O22" i="35" s="1"/>
  <c r="N21" i="35"/>
  <c r="O21" i="35"/>
  <c r="N20" i="35"/>
  <c r="O20" i="35"/>
  <c r="N19" i="35"/>
  <c r="O19" i="35" s="1"/>
  <c r="N18" i="35"/>
  <c r="O18" i="35"/>
  <c r="N17" i="35"/>
  <c r="O17" i="35" s="1"/>
  <c r="N16" i="35"/>
  <c r="O16" i="35" s="1"/>
  <c r="N15" i="35"/>
  <c r="O15" i="35"/>
  <c r="N14" i="35"/>
  <c r="O14" i="35"/>
  <c r="M13" i="35"/>
  <c r="M109" i="35" s="1"/>
  <c r="L13" i="35"/>
  <c r="K13" i="35"/>
  <c r="J13" i="35"/>
  <c r="J109" i="35" s="1"/>
  <c r="I13" i="35"/>
  <c r="H13" i="35"/>
  <c r="G13" i="35"/>
  <c r="G109" i="35" s="1"/>
  <c r="F13" i="35"/>
  <c r="N13" i="35" s="1"/>
  <c r="O13" i="35" s="1"/>
  <c r="E13" i="35"/>
  <c r="D13" i="35"/>
  <c r="N12" i="35"/>
  <c r="O12" i="35" s="1"/>
  <c r="N11" i="35"/>
  <c r="O11" i="35"/>
  <c r="N10" i="35"/>
  <c r="O10" i="35" s="1"/>
  <c r="N9" i="35"/>
  <c r="O9" i="35" s="1"/>
  <c r="N8" i="35"/>
  <c r="O8" i="35"/>
  <c r="N7" i="35"/>
  <c r="O7" i="35"/>
  <c r="N6" i="35"/>
  <c r="O6" i="35" s="1"/>
  <c r="M5" i="35"/>
  <c r="L5" i="35"/>
  <c r="L109" i="35" s="1"/>
  <c r="K5" i="35"/>
  <c r="K109" i="35" s="1"/>
  <c r="J5" i="35"/>
  <c r="I5" i="35"/>
  <c r="I109" i="35" s="1"/>
  <c r="H5" i="35"/>
  <c r="H109" i="35"/>
  <c r="G5" i="35"/>
  <c r="F5" i="35"/>
  <c r="F109" i="35" s="1"/>
  <c r="E5" i="35"/>
  <c r="D5" i="35"/>
  <c r="D109" i="35" s="1"/>
  <c r="N109" i="34"/>
  <c r="O109" i="34" s="1"/>
  <c r="M108" i="34"/>
  <c r="L108" i="34"/>
  <c r="K108" i="34"/>
  <c r="J108" i="34"/>
  <c r="I108" i="34"/>
  <c r="H108" i="34"/>
  <c r="G108" i="34"/>
  <c r="F108" i="34"/>
  <c r="N108" i="34" s="1"/>
  <c r="O108" i="34" s="1"/>
  <c r="E108" i="34"/>
  <c r="D108" i="34"/>
  <c r="N107" i="34"/>
  <c r="O107" i="34"/>
  <c r="N106" i="34"/>
  <c r="O106" i="34"/>
  <c r="N105" i="34"/>
  <c r="O105" i="34" s="1"/>
  <c r="N104" i="34"/>
  <c r="O104" i="34"/>
  <c r="N103" i="34"/>
  <c r="O103" i="34" s="1"/>
  <c r="N102" i="34"/>
  <c r="O102" i="34" s="1"/>
  <c r="M101" i="34"/>
  <c r="L101" i="34"/>
  <c r="K101" i="34"/>
  <c r="J101" i="34"/>
  <c r="I101" i="34"/>
  <c r="H101" i="34"/>
  <c r="G101" i="34"/>
  <c r="F101" i="34"/>
  <c r="N101" i="34" s="1"/>
  <c r="O101" i="34" s="1"/>
  <c r="E101" i="34"/>
  <c r="D101" i="34"/>
  <c r="N100" i="34"/>
  <c r="O100" i="34"/>
  <c r="N99" i="34"/>
  <c r="O99" i="34"/>
  <c r="N98" i="34"/>
  <c r="O98" i="34" s="1"/>
  <c r="N97" i="34"/>
  <c r="O97" i="34"/>
  <c r="N96" i="34"/>
  <c r="O96" i="34" s="1"/>
  <c r="N95" i="34"/>
  <c r="O95" i="34" s="1"/>
  <c r="N94" i="34"/>
  <c r="O94" i="34"/>
  <c r="N93" i="34"/>
  <c r="O93" i="34"/>
  <c r="N92" i="34"/>
  <c r="O92" i="34" s="1"/>
  <c r="N91" i="34"/>
  <c r="O91" i="34"/>
  <c r="M90" i="34"/>
  <c r="L90" i="34"/>
  <c r="K90" i="34"/>
  <c r="J90" i="34"/>
  <c r="I90" i="34"/>
  <c r="H90" i="34"/>
  <c r="G90" i="34"/>
  <c r="F90" i="34"/>
  <c r="E90" i="34"/>
  <c r="D90" i="34"/>
  <c r="N90" i="34" s="1"/>
  <c r="O90" i="34" s="1"/>
  <c r="N89" i="34"/>
  <c r="O89" i="34" s="1"/>
  <c r="N88" i="34"/>
  <c r="O88" i="34" s="1"/>
  <c r="N87" i="34"/>
  <c r="O87" i="34"/>
  <c r="N86" i="34"/>
  <c r="O86" i="34"/>
  <c r="N85" i="34"/>
  <c r="O85" i="34" s="1"/>
  <c r="N84" i="34"/>
  <c r="O84" i="34"/>
  <c r="N83" i="34"/>
  <c r="O83" i="34" s="1"/>
  <c r="N82" i="34"/>
  <c r="O82" i="34" s="1"/>
  <c r="N81" i="34"/>
  <c r="O81" i="34"/>
  <c r="N80" i="34"/>
  <c r="O80" i="34"/>
  <c r="N79" i="34"/>
  <c r="O79" i="34" s="1"/>
  <c r="N78" i="34"/>
  <c r="O78" i="34"/>
  <c r="N77" i="34"/>
  <c r="O77" i="34" s="1"/>
  <c r="N76" i="34"/>
  <c r="O76" i="34" s="1"/>
  <c r="N75" i="34"/>
  <c r="O75" i="34"/>
  <c r="N74" i="34"/>
  <c r="O74" i="34"/>
  <c r="N73" i="34"/>
  <c r="O73" i="34" s="1"/>
  <c r="N72" i="34"/>
  <c r="O72" i="34"/>
  <c r="N71" i="34"/>
  <c r="O71" i="34" s="1"/>
  <c r="N70" i="34"/>
  <c r="O70" i="34" s="1"/>
  <c r="N69" i="34"/>
  <c r="O69" i="34"/>
  <c r="N68" i="34"/>
  <c r="O68" i="34"/>
  <c r="N67" i="34"/>
  <c r="O67" i="34" s="1"/>
  <c r="N66" i="34"/>
  <c r="O66" i="34"/>
  <c r="N65" i="34"/>
  <c r="O65" i="34" s="1"/>
  <c r="N64" i="34"/>
  <c r="O64" i="34" s="1"/>
  <c r="N63" i="34"/>
  <c r="O63" i="34"/>
  <c r="N62" i="34"/>
  <c r="O62" i="34"/>
  <c r="N61" i="34"/>
  <c r="O61" i="34" s="1"/>
  <c r="N60" i="34"/>
  <c r="O60" i="34"/>
  <c r="N59" i="34"/>
  <c r="O59" i="34" s="1"/>
  <c r="M58" i="34"/>
  <c r="L58" i="34"/>
  <c r="K58" i="34"/>
  <c r="J58" i="34"/>
  <c r="I58" i="34"/>
  <c r="H58" i="34"/>
  <c r="G58" i="34"/>
  <c r="F58" i="34"/>
  <c r="E58" i="34"/>
  <c r="D58" i="34"/>
  <c r="N58" i="34" s="1"/>
  <c r="O58" i="34" s="1"/>
  <c r="N57" i="34"/>
  <c r="O57" i="34" s="1"/>
  <c r="N56" i="34"/>
  <c r="O56" i="34"/>
  <c r="N55" i="34"/>
  <c r="O55" i="34"/>
  <c r="N54" i="34"/>
  <c r="O54" i="34" s="1"/>
  <c r="N53" i="34"/>
  <c r="O53" i="34"/>
  <c r="N52" i="34"/>
  <c r="O52" i="34" s="1"/>
  <c r="N51" i="34"/>
  <c r="O51" i="34" s="1"/>
  <c r="N50" i="34"/>
  <c r="O50" i="34"/>
  <c r="N49" i="34"/>
  <c r="O49" i="34"/>
  <c r="N48" i="34"/>
  <c r="O48" i="34" s="1"/>
  <c r="N47" i="34"/>
  <c r="O47" i="34"/>
  <c r="N46" i="34"/>
  <c r="O46" i="34" s="1"/>
  <c r="N45" i="34"/>
  <c r="O45" i="34" s="1"/>
  <c r="N44" i="34"/>
  <c r="O44" i="34"/>
  <c r="N43" i="34"/>
  <c r="O43" i="34"/>
  <c r="N42" i="34"/>
  <c r="O42" i="34" s="1"/>
  <c r="N41" i="34"/>
  <c r="O41" i="34"/>
  <c r="N40" i="34"/>
  <c r="O40" i="34" s="1"/>
  <c r="N39" i="34"/>
  <c r="O39" i="34" s="1"/>
  <c r="N38" i="34"/>
  <c r="O38" i="34"/>
  <c r="N37" i="34"/>
  <c r="O37" i="34"/>
  <c r="N36" i="34"/>
  <c r="O36" i="34" s="1"/>
  <c r="N35" i="34"/>
  <c r="O35" i="34"/>
  <c r="N34" i="34"/>
  <c r="O34" i="34" s="1"/>
  <c r="N33" i="34"/>
  <c r="O33" i="34" s="1"/>
  <c r="N32" i="34"/>
  <c r="O32" i="34"/>
  <c r="N31" i="34"/>
  <c r="O31" i="34"/>
  <c r="N30" i="34"/>
  <c r="O30" i="34" s="1"/>
  <c r="N29" i="34"/>
  <c r="O29" i="34"/>
  <c r="N28" i="34"/>
  <c r="O28" i="34" s="1"/>
  <c r="N27" i="34"/>
  <c r="O27" i="34" s="1"/>
  <c r="N26" i="34"/>
  <c r="O26" i="34"/>
  <c r="N25" i="34"/>
  <c r="O25" i="34"/>
  <c r="M24" i="34"/>
  <c r="L24" i="34"/>
  <c r="K24" i="34"/>
  <c r="J24" i="34"/>
  <c r="I24" i="34"/>
  <c r="H24" i="34"/>
  <c r="G24" i="34"/>
  <c r="F24" i="34"/>
  <c r="E24" i="34"/>
  <c r="N24" i="34"/>
  <c r="O24" i="34" s="1"/>
  <c r="D24" i="34"/>
  <c r="D110" i="34" s="1"/>
  <c r="N23" i="34"/>
  <c r="O23" i="34" s="1"/>
  <c r="N22" i="34"/>
  <c r="O22" i="34"/>
  <c r="N21" i="34"/>
  <c r="O21" i="34" s="1"/>
  <c r="N20" i="34"/>
  <c r="O20" i="34" s="1"/>
  <c r="N19" i="34"/>
  <c r="O19" i="34"/>
  <c r="N18" i="34"/>
  <c r="O18" i="34"/>
  <c r="N17" i="34"/>
  <c r="O17" i="34" s="1"/>
  <c r="N16" i="34"/>
  <c r="O16" i="34"/>
  <c r="N15" i="34"/>
  <c r="O15" i="34" s="1"/>
  <c r="N14" i="34"/>
  <c r="O14" i="34" s="1"/>
  <c r="M13" i="34"/>
  <c r="L13" i="34"/>
  <c r="L110" i="34" s="1"/>
  <c r="K13" i="34"/>
  <c r="J13" i="34"/>
  <c r="J110" i="34" s="1"/>
  <c r="I13" i="34"/>
  <c r="H13" i="34"/>
  <c r="G13" i="34"/>
  <c r="N13" i="34" s="1"/>
  <c r="O13" i="34" s="1"/>
  <c r="F13" i="34"/>
  <c r="E13" i="34"/>
  <c r="D13" i="34"/>
  <c r="N12" i="34"/>
  <c r="O12" i="34" s="1"/>
  <c r="N11" i="34"/>
  <c r="O11" i="34"/>
  <c r="N10" i="34"/>
  <c r="O10" i="34"/>
  <c r="N9" i="34"/>
  <c r="O9" i="34" s="1"/>
  <c r="N8" i="34"/>
  <c r="O8" i="34"/>
  <c r="N7" i="34"/>
  <c r="O7" i="34"/>
  <c r="N6" i="34"/>
  <c r="O6" i="34" s="1"/>
  <c r="M5" i="34"/>
  <c r="M110" i="34"/>
  <c r="L5" i="34"/>
  <c r="K5" i="34"/>
  <c r="K110" i="34" s="1"/>
  <c r="J5" i="34"/>
  <c r="I5" i="34"/>
  <c r="I110" i="34" s="1"/>
  <c r="H5" i="34"/>
  <c r="H110" i="34" s="1"/>
  <c r="G5" i="34"/>
  <c r="G110" i="34" s="1"/>
  <c r="F5" i="34"/>
  <c r="E5" i="34"/>
  <c r="D5" i="34"/>
  <c r="E55" i="33"/>
  <c r="F55" i="33"/>
  <c r="G55" i="33"/>
  <c r="H55" i="33"/>
  <c r="I55" i="33"/>
  <c r="J55" i="33"/>
  <c r="K55" i="33"/>
  <c r="L55" i="33"/>
  <c r="M55" i="33"/>
  <c r="D55" i="33"/>
  <c r="N55" i="33" s="1"/>
  <c r="O55" i="33" s="1"/>
  <c r="E23" i="33"/>
  <c r="F23" i="33"/>
  <c r="G23" i="33"/>
  <c r="H23" i="33"/>
  <c r="I23" i="33"/>
  <c r="N23" i="33" s="1"/>
  <c r="O23" i="33" s="1"/>
  <c r="J23" i="33"/>
  <c r="K23" i="33"/>
  <c r="K122" i="33" s="1"/>
  <c r="L23" i="33"/>
  <c r="M23" i="33"/>
  <c r="D23" i="33"/>
  <c r="E13" i="33"/>
  <c r="F13" i="33"/>
  <c r="G13" i="33"/>
  <c r="H13" i="33"/>
  <c r="I13" i="33"/>
  <c r="J13" i="33"/>
  <c r="K13" i="33"/>
  <c r="L13" i="33"/>
  <c r="M13" i="33"/>
  <c r="D13" i="33"/>
  <c r="N13" i="33" s="1"/>
  <c r="O13" i="33" s="1"/>
  <c r="E5" i="33"/>
  <c r="E122" i="33" s="1"/>
  <c r="F5" i="33"/>
  <c r="G5" i="33"/>
  <c r="H5" i="33"/>
  <c r="H122" i="33" s="1"/>
  <c r="I5" i="33"/>
  <c r="I122" i="33" s="1"/>
  <c r="J5" i="33"/>
  <c r="J122" i="33" s="1"/>
  <c r="K5" i="33"/>
  <c r="L5" i="33"/>
  <c r="L122" i="33" s="1"/>
  <c r="M5" i="33"/>
  <c r="M122" i="33" s="1"/>
  <c r="D5" i="33"/>
  <c r="D122" i="33" s="1"/>
  <c r="N122" i="33" s="1"/>
  <c r="O122" i="33" s="1"/>
  <c r="E119" i="33"/>
  <c r="F119" i="33"/>
  <c r="G119" i="33"/>
  <c r="G122" i="33" s="1"/>
  <c r="H119" i="33"/>
  <c r="I119" i="33"/>
  <c r="J119" i="33"/>
  <c r="K119" i="33"/>
  <c r="L119" i="33"/>
  <c r="M119" i="33"/>
  <c r="D119" i="33"/>
  <c r="N119" i="33" s="1"/>
  <c r="O119" i="33" s="1"/>
  <c r="N121" i="33"/>
  <c r="O121" i="33" s="1"/>
  <c r="N120" i="33"/>
  <c r="O120" i="33" s="1"/>
  <c r="N113" i="33"/>
  <c r="O113" i="33" s="1"/>
  <c r="N114" i="33"/>
  <c r="O114" i="33" s="1"/>
  <c r="N115" i="33"/>
  <c r="O115" i="33"/>
  <c r="N116" i="33"/>
  <c r="N117" i="33"/>
  <c r="O117" i="33"/>
  <c r="N118" i="33"/>
  <c r="N112" i="33"/>
  <c r="O112" i="33"/>
  <c r="E111" i="33"/>
  <c r="F111" i="33"/>
  <c r="G111" i="33"/>
  <c r="H111" i="33"/>
  <c r="I111" i="33"/>
  <c r="J111" i="33"/>
  <c r="K111" i="33"/>
  <c r="L111" i="33"/>
  <c r="M111" i="33"/>
  <c r="D111" i="33"/>
  <c r="N111" i="33" s="1"/>
  <c r="O111" i="33" s="1"/>
  <c r="E99" i="33"/>
  <c r="F99" i="33"/>
  <c r="F122" i="33"/>
  <c r="G99" i="33"/>
  <c r="H99" i="33"/>
  <c r="I99" i="33"/>
  <c r="J99" i="33"/>
  <c r="K99" i="33"/>
  <c r="L99" i="33"/>
  <c r="M99" i="33"/>
  <c r="D99" i="33"/>
  <c r="N99" i="33" s="1"/>
  <c r="O99" i="33" s="1"/>
  <c r="N101" i="33"/>
  <c r="O101" i="33" s="1"/>
  <c r="N102" i="33"/>
  <c r="O102" i="33"/>
  <c r="N103" i="33"/>
  <c r="O103" i="33" s="1"/>
  <c r="N104" i="33"/>
  <c r="O104" i="33" s="1"/>
  <c r="N105" i="33"/>
  <c r="O105" i="33"/>
  <c r="N106" i="33"/>
  <c r="O106" i="33"/>
  <c r="N107" i="33"/>
  <c r="O107" i="33" s="1"/>
  <c r="N108" i="33"/>
  <c r="O108" i="33"/>
  <c r="N109" i="33"/>
  <c r="O109" i="33" s="1"/>
  <c r="N110" i="33"/>
  <c r="O110" i="33" s="1"/>
  <c r="N100" i="33"/>
  <c r="O100" i="33"/>
  <c r="N91" i="33"/>
  <c r="O91" i="33"/>
  <c r="N92" i="33"/>
  <c r="O92" i="33" s="1"/>
  <c r="N93" i="33"/>
  <c r="O93" i="33"/>
  <c r="N94" i="33"/>
  <c r="O94" i="33" s="1"/>
  <c r="N95" i="33"/>
  <c r="O95" i="33" s="1"/>
  <c r="N90" i="33"/>
  <c r="O90" i="33"/>
  <c r="N89" i="33"/>
  <c r="O89" i="33"/>
  <c r="N88" i="33"/>
  <c r="O88" i="33" s="1"/>
  <c r="N87" i="33"/>
  <c r="O87" i="33"/>
  <c r="N86" i="33"/>
  <c r="O86" i="33" s="1"/>
  <c r="N85" i="33"/>
  <c r="O85" i="33" s="1"/>
  <c r="N84" i="33"/>
  <c r="O84" i="33"/>
  <c r="N83" i="33"/>
  <c r="O83" i="33"/>
  <c r="N82" i="33"/>
  <c r="O82" i="33" s="1"/>
  <c r="N81" i="33"/>
  <c r="O81" i="33"/>
  <c r="N80" i="33"/>
  <c r="O80" i="33" s="1"/>
  <c r="N16" i="33"/>
  <c r="O16" i="33" s="1"/>
  <c r="N17" i="33"/>
  <c r="O17" i="33"/>
  <c r="N18" i="33"/>
  <c r="O18" i="33"/>
  <c r="N19" i="33"/>
  <c r="O19" i="33" s="1"/>
  <c r="N15" i="33"/>
  <c r="O15" i="33"/>
  <c r="N97" i="33"/>
  <c r="O97" i="33" s="1"/>
  <c r="N96" i="33"/>
  <c r="O96" i="33" s="1"/>
  <c r="N57" i="33"/>
  <c r="O57" i="33"/>
  <c r="N58" i="33"/>
  <c r="O58" i="33"/>
  <c r="N59" i="33"/>
  <c r="O59" i="33" s="1"/>
  <c r="N60" i="33"/>
  <c r="O60" i="33"/>
  <c r="N61" i="33"/>
  <c r="O61" i="33" s="1"/>
  <c r="N62" i="33"/>
  <c r="O62" i="33"/>
  <c r="N63" i="33"/>
  <c r="N64" i="33"/>
  <c r="O64" i="33"/>
  <c r="N65" i="33"/>
  <c r="N66" i="33"/>
  <c r="O66" i="33"/>
  <c r="N67" i="33"/>
  <c r="O67" i="33"/>
  <c r="N68" i="33"/>
  <c r="O68" i="33" s="1"/>
  <c r="N69" i="33"/>
  <c r="O69" i="33"/>
  <c r="N70" i="33"/>
  <c r="O70" i="33" s="1"/>
  <c r="N71" i="33"/>
  <c r="O71" i="33" s="1"/>
  <c r="N72" i="33"/>
  <c r="O72" i="33"/>
  <c r="N73" i="33"/>
  <c r="N74" i="33"/>
  <c r="O74" i="33"/>
  <c r="N75" i="33"/>
  <c r="O75" i="33" s="1"/>
  <c r="N76" i="33"/>
  <c r="O76" i="33" s="1"/>
  <c r="N77" i="33"/>
  <c r="O77" i="33"/>
  <c r="N78" i="33"/>
  <c r="O78" i="33"/>
  <c r="N79" i="33"/>
  <c r="O79" i="33" s="1"/>
  <c r="N98" i="33"/>
  <c r="O98" i="33"/>
  <c r="N56" i="33"/>
  <c r="O56" i="33" s="1"/>
  <c r="O73" i="33"/>
  <c r="O63" i="33"/>
  <c r="O65" i="33"/>
  <c r="O116" i="33"/>
  <c r="O118" i="33"/>
  <c r="N20" i="33"/>
  <c r="O20" i="33"/>
  <c r="N21" i="33"/>
  <c r="O21" i="33" s="1"/>
  <c r="N22" i="33"/>
  <c r="O22" i="33"/>
  <c r="N7" i="33"/>
  <c r="O7" i="33"/>
  <c r="N8" i="33"/>
  <c r="O8" i="33" s="1"/>
  <c r="N9" i="33"/>
  <c r="O9" i="33"/>
  <c r="N10" i="33"/>
  <c r="O10" i="33"/>
  <c r="N11" i="33"/>
  <c r="O11" i="33" s="1"/>
  <c r="N12" i="33"/>
  <c r="O12" i="33"/>
  <c r="N6" i="33"/>
  <c r="O6" i="33" s="1"/>
  <c r="N54" i="33"/>
  <c r="O54" i="33" s="1"/>
  <c r="N53" i="33"/>
  <c r="O53" i="33"/>
  <c r="N47" i="33"/>
  <c r="O47" i="33"/>
  <c r="N48" i="33"/>
  <c r="O48" i="33" s="1"/>
  <c r="N49" i="33"/>
  <c r="O49" i="33"/>
  <c r="N50" i="33"/>
  <c r="O50" i="33" s="1"/>
  <c r="N51" i="33"/>
  <c r="O51" i="33" s="1"/>
  <c r="N52" i="33"/>
  <c r="O52" i="33"/>
  <c r="N34" i="33"/>
  <c r="O34" i="33"/>
  <c r="N35" i="33"/>
  <c r="O35" i="33" s="1"/>
  <c r="N36" i="33"/>
  <c r="O36" i="33"/>
  <c r="N37" i="33"/>
  <c r="O37" i="33" s="1"/>
  <c r="N38" i="33"/>
  <c r="O38" i="33" s="1"/>
  <c r="N39" i="33"/>
  <c r="O39" i="33"/>
  <c r="N40" i="33"/>
  <c r="O40" i="33"/>
  <c r="N41" i="33"/>
  <c r="O41" i="33" s="1"/>
  <c r="N42" i="33"/>
  <c r="O42" i="33"/>
  <c r="N43" i="33"/>
  <c r="O43" i="33" s="1"/>
  <c r="N44" i="33"/>
  <c r="O44" i="33" s="1"/>
  <c r="N45" i="33"/>
  <c r="O45" i="33"/>
  <c r="N46" i="33"/>
  <c r="O46" i="33"/>
  <c r="N25" i="33"/>
  <c r="O25" i="33" s="1"/>
  <c r="N26" i="33"/>
  <c r="O26" i="33"/>
  <c r="N27" i="33"/>
  <c r="O27" i="33" s="1"/>
  <c r="N28" i="33"/>
  <c r="O28" i="33" s="1"/>
  <c r="N29" i="33"/>
  <c r="O29" i="33"/>
  <c r="N30" i="33"/>
  <c r="O30" i="33"/>
  <c r="N31" i="33"/>
  <c r="O31" i="33" s="1"/>
  <c r="N32" i="33"/>
  <c r="O32" i="33"/>
  <c r="N33" i="33"/>
  <c r="O33" i="33" s="1"/>
  <c r="N24" i="33"/>
  <c r="O24" i="33" s="1"/>
  <c r="N14" i="33"/>
  <c r="O14" i="33"/>
  <c r="M113" i="36"/>
  <c r="I113" i="36"/>
  <c r="N99" i="36"/>
  <c r="O99" i="36" s="1"/>
  <c r="N89" i="36"/>
  <c r="O89" i="36" s="1"/>
  <c r="E113" i="36"/>
  <c r="M111" i="37"/>
  <c r="N109" i="37"/>
  <c r="O109" i="37"/>
  <c r="N92" i="37"/>
  <c r="O92" i="37" s="1"/>
  <c r="E111" i="37"/>
  <c r="H118" i="38"/>
  <c r="L118" i="38"/>
  <c r="F118" i="38"/>
  <c r="N116" i="38"/>
  <c r="O116" i="38" s="1"/>
  <c r="D118" i="38"/>
  <c r="H115" i="39"/>
  <c r="N12" i="39"/>
  <c r="O12" i="39"/>
  <c r="M115" i="39"/>
  <c r="N5" i="39"/>
  <c r="O5" i="39"/>
  <c r="L115" i="39"/>
  <c r="D115" i="39"/>
  <c r="N113" i="39"/>
  <c r="O113" i="39"/>
  <c r="N96" i="39"/>
  <c r="O96" i="39" s="1"/>
  <c r="M118" i="40"/>
  <c r="H118" i="40"/>
  <c r="N12" i="40"/>
  <c r="O12" i="40"/>
  <c r="J118" i="40"/>
  <c r="K118" i="40"/>
  <c r="N108" i="40"/>
  <c r="O108" i="40"/>
  <c r="F118" i="40"/>
  <c r="I118" i="40"/>
  <c r="N53" i="40"/>
  <c r="O53" i="40" s="1"/>
  <c r="G118" i="40"/>
  <c r="N22" i="40"/>
  <c r="O22" i="40" s="1"/>
  <c r="E118" i="40"/>
  <c r="N5" i="40"/>
  <c r="O5" i="40" s="1"/>
  <c r="D111" i="37"/>
  <c r="N98" i="40"/>
  <c r="O98" i="40" s="1"/>
  <c r="D118" i="40"/>
  <c r="N118" i="40" s="1"/>
  <c r="O118" i="40" s="1"/>
  <c r="F110" i="34"/>
  <c r="L113" i="36"/>
  <c r="I118" i="38"/>
  <c r="N106" i="39"/>
  <c r="O106" i="39"/>
  <c r="E110" i="34"/>
  <c r="G118" i="38"/>
  <c r="F115" i="39"/>
  <c r="N5" i="35"/>
  <c r="O5" i="35" s="1"/>
  <c r="N5" i="38"/>
  <c r="O5" i="38"/>
  <c r="K118" i="38"/>
  <c r="G111" i="37"/>
  <c r="M112" i="41"/>
  <c r="H112" i="41"/>
  <c r="L112" i="41"/>
  <c r="G112" i="41"/>
  <c r="K112" i="41"/>
  <c r="I112" i="41"/>
  <c r="N13" i="41"/>
  <c r="O13" i="41"/>
  <c r="N109" i="41"/>
  <c r="O109" i="41" s="1"/>
  <c r="N88" i="41"/>
  <c r="O88" i="41"/>
  <c r="N98" i="41"/>
  <c r="O98" i="41"/>
  <c r="J112" i="41"/>
  <c r="F112" i="41"/>
  <c r="N48" i="41"/>
  <c r="O48" i="41"/>
  <c r="N16" i="41"/>
  <c r="O16" i="41"/>
  <c r="D112" i="41"/>
  <c r="N112" i="41" s="1"/>
  <c r="O112" i="41" s="1"/>
  <c r="N5" i="41"/>
  <c r="O5" i="41"/>
  <c r="E112" i="41"/>
  <c r="M105" i="42"/>
  <c r="F105" i="42"/>
  <c r="J105" i="42"/>
  <c r="K105" i="42"/>
  <c r="N105" i="42" s="1"/>
  <c r="O105" i="42" s="1"/>
  <c r="L105" i="42"/>
  <c r="I105" i="42"/>
  <c r="N12" i="42"/>
  <c r="O12" i="42" s="1"/>
  <c r="G105" i="42"/>
  <c r="N103" i="42"/>
  <c r="O103" i="42" s="1"/>
  <c r="N93" i="42"/>
  <c r="O93" i="42"/>
  <c r="H105" i="42"/>
  <c r="N86" i="42"/>
  <c r="O86" i="42"/>
  <c r="N50" i="42"/>
  <c r="O50" i="42"/>
  <c r="N16" i="42"/>
  <c r="O16" i="42" s="1"/>
  <c r="D105" i="42"/>
  <c r="N5" i="42"/>
  <c r="O5" i="42" s="1"/>
  <c r="E105" i="42"/>
  <c r="M119" i="43"/>
  <c r="L119" i="43"/>
  <c r="K119" i="43"/>
  <c r="J119" i="43"/>
  <c r="H119" i="43"/>
  <c r="N12" i="43"/>
  <c r="O12" i="43"/>
  <c r="I119" i="43"/>
  <c r="N116" i="43"/>
  <c r="O116" i="43"/>
  <c r="N109" i="43"/>
  <c r="O109" i="43" s="1"/>
  <c r="G119" i="43"/>
  <c r="N99" i="43"/>
  <c r="O99" i="43" s="1"/>
  <c r="N55" i="43"/>
  <c r="O55" i="43"/>
  <c r="F119" i="43"/>
  <c r="N24" i="43"/>
  <c r="O24" i="43"/>
  <c r="D119" i="43"/>
  <c r="N119" i="43" s="1"/>
  <c r="O119" i="43" s="1"/>
  <c r="E119" i="43"/>
  <c r="N5" i="43"/>
  <c r="O5" i="43" s="1"/>
  <c r="L118" i="44"/>
  <c r="K118" i="44"/>
  <c r="M118" i="44"/>
  <c r="J118" i="44"/>
  <c r="N116" i="44"/>
  <c r="O116" i="44"/>
  <c r="N12" i="44"/>
  <c r="O12" i="44"/>
  <c r="I118" i="44"/>
  <c r="H118" i="44"/>
  <c r="N109" i="44"/>
  <c r="O109" i="44"/>
  <c r="G118" i="44"/>
  <c r="N99" i="44"/>
  <c r="O99" i="44"/>
  <c r="F118" i="44"/>
  <c r="N55" i="44"/>
  <c r="O55" i="44"/>
  <c r="N23" i="44"/>
  <c r="O23" i="44"/>
  <c r="D118" i="44"/>
  <c r="N118" i="44" s="1"/>
  <c r="O118" i="44" s="1"/>
  <c r="E118" i="44"/>
  <c r="N5" i="44"/>
  <c r="O5" i="44"/>
  <c r="K116" i="45"/>
  <c r="L116" i="45"/>
  <c r="M116" i="45"/>
  <c r="N112" i="45"/>
  <c r="O112" i="45" s="1"/>
  <c r="N12" i="45"/>
  <c r="O12" i="45"/>
  <c r="H116" i="45"/>
  <c r="N105" i="45"/>
  <c r="O105" i="45"/>
  <c r="I116" i="45"/>
  <c r="J116" i="45"/>
  <c r="G116" i="45"/>
  <c r="F116" i="45"/>
  <c r="N96" i="45"/>
  <c r="O96" i="45"/>
  <c r="N53" i="45"/>
  <c r="O53" i="45"/>
  <c r="N22" i="45"/>
  <c r="O22" i="45" s="1"/>
  <c r="D116" i="45"/>
  <c r="E116" i="45"/>
  <c r="N116" i="45" s="1"/>
  <c r="O116" i="45" s="1"/>
  <c r="N5" i="45"/>
  <c r="O5" i="45"/>
  <c r="K113" i="46"/>
  <c r="L113" i="46"/>
  <c r="M113" i="46"/>
  <c r="G113" i="46"/>
  <c r="N12" i="46"/>
  <c r="O12" i="46" s="1"/>
  <c r="N110" i="46"/>
  <c r="O110" i="46"/>
  <c r="H113" i="46"/>
  <c r="I113" i="46"/>
  <c r="N103" i="46"/>
  <c r="O103" i="46" s="1"/>
  <c r="J113" i="46"/>
  <c r="N94" i="46"/>
  <c r="O94" i="46" s="1"/>
  <c r="N50" i="46"/>
  <c r="O50" i="46"/>
  <c r="D113" i="46"/>
  <c r="F113" i="46"/>
  <c r="N22" i="46"/>
  <c r="O22" i="46" s="1"/>
  <c r="E113" i="46"/>
  <c r="N113" i="46" s="1"/>
  <c r="O113" i="46" s="1"/>
  <c r="N5" i="46"/>
  <c r="O5" i="46" s="1"/>
  <c r="L115" i="47"/>
  <c r="K115" i="47"/>
  <c r="M115" i="47"/>
  <c r="H115" i="47"/>
  <c r="I115" i="47"/>
  <c r="N110" i="47"/>
  <c r="O110" i="47" s="1"/>
  <c r="G115" i="47"/>
  <c r="N115" i="47" s="1"/>
  <c r="O115" i="47" s="1"/>
  <c r="N103" i="47"/>
  <c r="O103" i="47" s="1"/>
  <c r="J115" i="47"/>
  <c r="N94" i="47"/>
  <c r="O94" i="47" s="1"/>
  <c r="N50" i="47"/>
  <c r="O50" i="47"/>
  <c r="F115" i="47"/>
  <c r="N22" i="47"/>
  <c r="O22" i="47"/>
  <c r="D115" i="47"/>
  <c r="N12" i="47"/>
  <c r="O12" i="47"/>
  <c r="E115" i="47"/>
  <c r="N5" i="47"/>
  <c r="O5" i="47"/>
  <c r="O12" i="49"/>
  <c r="P12" i="49" s="1"/>
  <c r="O5" i="49"/>
  <c r="P5" i="49"/>
  <c r="O116" i="49"/>
  <c r="P116" i="49"/>
  <c r="O109" i="49"/>
  <c r="P109" i="49" s="1"/>
  <c r="O100" i="49"/>
  <c r="P100" i="49"/>
  <c r="K119" i="49"/>
  <c r="N119" i="49"/>
  <c r="L119" i="49"/>
  <c r="M119" i="49"/>
  <c r="D119" i="49"/>
  <c r="E119" i="49"/>
  <c r="O119" i="49" s="1"/>
  <c r="P119" i="49" s="1"/>
  <c r="O56" i="49"/>
  <c r="P56" i="49"/>
  <c r="F119" i="49"/>
  <c r="G119" i="49"/>
  <c r="H119" i="49"/>
  <c r="I119" i="49"/>
  <c r="O24" i="49"/>
  <c r="P24" i="49"/>
  <c r="J119" i="49"/>
  <c r="O116" i="50" l="1"/>
  <c r="P116" i="50" s="1"/>
  <c r="N118" i="38"/>
  <c r="O118" i="38" s="1"/>
  <c r="N110" i="34"/>
  <c r="O110" i="34" s="1"/>
  <c r="J111" i="37"/>
  <c r="N16" i="36"/>
  <c r="O16" i="36" s="1"/>
  <c r="K115" i="39"/>
  <c r="N5" i="36"/>
  <c r="O5" i="36" s="1"/>
  <c r="N5" i="33"/>
  <c r="O5" i="33" s="1"/>
  <c r="N13" i="36"/>
  <c r="O13" i="36" s="1"/>
  <c r="N53" i="38"/>
  <c r="O53" i="38" s="1"/>
  <c r="N23" i="39"/>
  <c r="O23" i="39" s="1"/>
  <c r="N5" i="37"/>
  <c r="O5" i="37" s="1"/>
  <c r="G113" i="36"/>
  <c r="N113" i="36" s="1"/>
  <c r="O113" i="36" s="1"/>
  <c r="K111" i="37"/>
  <c r="E109" i="35"/>
  <c r="N109" i="35" s="1"/>
  <c r="O109" i="35" s="1"/>
  <c r="N5" i="34"/>
  <c r="O5" i="34" s="1"/>
  <c r="N22" i="38"/>
  <c r="O22" i="38" s="1"/>
  <c r="I111" i="37"/>
  <c r="N111" i="37" s="1"/>
  <c r="O111" i="37" s="1"/>
  <c r="N47" i="36"/>
  <c r="O47" i="36" s="1"/>
  <c r="I115" i="39"/>
  <c r="E115" i="39"/>
  <c r="N115" i="39" s="1"/>
  <c r="O115" i="39" s="1"/>
</calcChain>
</file>

<file path=xl/sharedStrings.xml><?xml version="1.0" encoding="utf-8"?>
<sst xmlns="http://schemas.openxmlformats.org/spreadsheetml/2006/main" count="2362" uniqueCount="277">
  <si>
    <t>Building Permits</t>
  </si>
  <si>
    <t>Other Charges for Services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</si>
  <si>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</si>
  <si>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</si>
  <si>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</si>
  <si>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</si>
  <si>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</si>
  <si>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</si>
  <si>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</si>
  <si>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</si>
  <si>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</si>
  <si>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</si>
  <si>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</si>
  <si>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</si>
  <si>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Second Local Option Fuel Tax (1 to 5 Cents)</t>
  </si>
  <si>
    <t>First Local Option Fuel Tax (1 to 6 Cents)</t>
  </si>
  <si>
    <t>Discretionary Sales Surtaxes</t>
  </si>
  <si>
    <t>Communications Services Taxes</t>
  </si>
  <si>
    <t>Permits, Fees, and Special Assessments</t>
  </si>
  <si>
    <t>Impact Fees - Residential - Public Safety</t>
  </si>
  <si>
    <t>Impact Fees - Commercial - Public Safety</t>
  </si>
  <si>
    <t>Impact Fees - Residential - Transportation</t>
  </si>
  <si>
    <t>Impact Fees - Commercial - Transportation</t>
  </si>
  <si>
    <t>Impact Fees - Residential - Culture / Recreation</t>
  </si>
  <si>
    <t>Special Assessments - Capital Improvement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</si>
  <si>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</si>
  <si>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</si>
  <si>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</si>
  <si>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</si>
  <si>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</si>
  <si>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Culture / Recreation</t>
  </si>
  <si>
    <t>State Grant - Public Safety</t>
  </si>
  <si>
    <t>Federal Grant - Transportation - Other Transportation</t>
  </si>
  <si>
    <t>Federal Grant - Human Services - Health or Hospitals</t>
  </si>
  <si>
    <t>Federal Grant - Human Services - Child Support Reimbursement</t>
  </si>
  <si>
    <t>Federal Grant - Human Services - Other Human Services</t>
  </si>
  <si>
    <t>State Grant - Physical Environment - Water Supply System</t>
  </si>
  <si>
    <t>State Grant - Physical Environment - Stormwater Management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</si>
  <si>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</si>
  <si>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</si>
  <si>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</si>
  <si>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</si>
  <si>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</si>
  <si>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</si>
  <si>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</si>
  <si>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</si>
  <si>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</si>
  <si>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</si>
  <si>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</si>
  <si>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Firefighter Supplemental Compensation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</si>
  <si>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</si>
  <si>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</si>
  <si>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</si>
  <si>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Culture / Recreation</t>
  </si>
  <si>
    <t>State Shared Revenues - Clerk Allotment from Justice Administrative Commission</t>
  </si>
  <si>
    <t>State Shared Revenues - Other</t>
  </si>
  <si>
    <t>Grants from Other Local Units - Physical Environment</t>
  </si>
  <si>
    <t>Grants from Other Local Units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</si>
  <si>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</si>
  <si>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</si>
  <si>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</si>
  <si>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</si>
  <si>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</si>
  <si>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</si>
  <si>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</si>
  <si>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</si>
  <si>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Public Records Modernization Trust Fund</t>
  </si>
  <si>
    <t>General Gov't (Not Court-Related) - County Portion of $4 Additional Service Charge</t>
  </si>
  <si>
    <t>General Gov't (Not Court-Related) - Internal Service Fund Fees and Charges</t>
  </si>
  <si>
    <t>General Gov't (Not Court-Related) - Administrative Service Fees</t>
  </si>
  <si>
    <t>General Gov't (Not Court-Related) - Fees Remitted to County from Sheriff</t>
  </si>
  <si>
    <t>General Gov't (Not Court-Related) - County Officer Commission and Fees</t>
  </si>
  <si>
    <t>General Gov't (Not Court-Related) - Other General Gov't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</si>
  <si>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</si>
  <si>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</si>
  <si>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</si>
  <si>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</si>
  <si>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</si>
  <si>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Other Public Safety Charges and Fees</t>
  </si>
  <si>
    <t>Physical Environment - Garbage / Solid Waste</t>
  </si>
  <si>
    <t>Physical Environment - Conservation and Resource Management</t>
  </si>
  <si>
    <t>Physical Environment - Other Physical Environment Charges</t>
  </si>
  <si>
    <t>Transportation (User Fees) - Other Transportation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</si>
  <si>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</si>
  <si>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</si>
  <si>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</si>
  <si>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</si>
  <si>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</si>
  <si>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Special Recreation Facilities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</si>
  <si>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</si>
  <si>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</si>
  <si>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</si>
  <si>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</si>
  <si>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</si>
  <si>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Total - All Account Codes</t>
  </si>
  <si>
    <t>County Court Criminal - Service Charges</t>
  </si>
  <si>
    <t>County Court Criminal - Court Costs</t>
  </si>
  <si>
    <t>Circuit Court Criminal - Service Charges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</si>
  <si>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</si>
  <si>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</si>
  <si>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</si>
  <si>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</si>
  <si>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</si>
  <si>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Service Charges</t>
  </si>
  <si>
    <t>Traffic Court - Court Costs</t>
  </si>
  <si>
    <t>Juvenile Court - Service Charges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</si>
  <si>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</si>
  <si>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</si>
  <si>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</si>
  <si>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</si>
  <si>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Judgments and Fines - 10% of Fines to Public Records Modernization Fund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</si>
  <si>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</si>
  <si>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</si>
  <si>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</si>
  <si>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</si>
  <si>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Fines - Library</t>
  </si>
  <si>
    <t>Fines - Pollution Control Violations</t>
  </si>
  <si>
    <t>Fines - Local Ordinance Violations</t>
  </si>
  <si>
    <t>Forfeits - Assets Seized by Law Enforcement</t>
  </si>
  <si>
    <t>Other Judgments, Fines, and Forfeits</t>
  </si>
  <si>
    <t>Interest and Other Earnings - Interest</t>
  </si>
  <si>
    <t>Rents and Royalties</t>
  </si>
  <si>
    <t>Disposition of Fixed Assets</t>
  </si>
  <si>
    <t>Sale of Surplus Materials and Scrap</t>
  </si>
  <si>
    <t>Contributions and Donations from Private Sources</t>
  </si>
  <si>
    <t>Licenses</t>
  </si>
  <si>
    <t>Other Miscellaneous Revenues - Other</t>
  </si>
  <si>
    <t>Non-Operating - Inter-Fund Group Transfers In</t>
  </si>
  <si>
    <t>Article V - Clerk of Court Trust Fund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</si>
  <si>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</si>
  <si>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</si>
  <si>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</si>
  <si>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</si>
  <si>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</si>
  <si>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</si>
  <si>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</si>
  <si>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Lake County Government Revenues Reported by Account Code and Fund Type</t>
  </si>
  <si>
    <t>`</t>
  </si>
  <si>
    <t>Local Fiscal Year Ended September 30, 2010</t>
  </si>
  <si>
    <t>Federal Grant - General Government</t>
  </si>
  <si>
    <t>Federal Grant - Physical Environment - Other Physical Environment</t>
  </si>
  <si>
    <t>State Shared Revenues - Public Safety - Other Public Safety</t>
  </si>
  <si>
    <t>Grants from Other Local Units - Public Safety</t>
  </si>
  <si>
    <t>Grants from Other Local Units - Culture / Recreation</t>
  </si>
  <si>
    <t>Restricted Local Ordinance Court-Related Board Revenue - Not Remitted to the State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</si>
  <si>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</si>
  <si>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</si>
  <si>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</si>
  <si>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Grant - Human Services - Other Human Services</t>
  </si>
  <si>
    <t>Grants from Other Local Units - Human Services</t>
  </si>
  <si>
    <t>Restricted Local Ordinance Court-Related Board Revenue - Domestic Violence Surcharge</t>
  </si>
  <si>
    <t>Restricted Local Ordinance Court-Related Board Revenue - Animal Control Surcharge</t>
  </si>
  <si>
    <t>Judgments and Fines - Intergovernmental Radio Communication Program</t>
  </si>
  <si>
    <t>Proceeds - Proceeds from Refunding Bonds</t>
  </si>
  <si>
    <t>2011 Countywide Population:</t>
  </si>
  <si>
    <t>Local Fiscal Year Ended September 30, 2008</t>
  </si>
  <si>
    <t>Permits and Franchise Fees</t>
  </si>
  <si>
    <t>Other Permits and Fees</t>
  </si>
  <si>
    <t>State Grant - Transportation - Mass Transit</t>
  </si>
  <si>
    <t>State Grant - Court-Related Grants - Article V Clerk of Court Trust Fund</t>
  </si>
  <si>
    <t>Special Assessments - Service Charges</t>
  </si>
  <si>
    <t>Impact Fees - Public Safety</t>
  </si>
  <si>
    <t>Impact Fees - Transportation</t>
  </si>
  <si>
    <t>Impact Fees - Culture / Recreation</t>
  </si>
  <si>
    <t>Proceeds - Debt Proceeds</t>
  </si>
  <si>
    <t>2008 Countywide Population:</t>
  </si>
  <si>
    <t>Local Fiscal Year Ended September 30, 2012</t>
  </si>
  <si>
    <t>Grants from Other Local Units - Economic Environment</t>
  </si>
  <si>
    <t>Public Safety - Ambulance Fees</t>
  </si>
  <si>
    <t>Economic Environment - Other Economic Environment Charges</t>
  </si>
  <si>
    <t>2012 Countywide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</si>
  <si>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</si>
  <si>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</si>
  <si>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</si>
  <si>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</si>
  <si>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</si>
  <si>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</si>
  <si>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</si>
  <si>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</si>
  <si>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</si>
  <si>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</si>
  <si>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</si>
  <si>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</si>
  <si>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</si>
  <si>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Sheriff</t>
  </si>
  <si>
    <t>General Government - County Officer Commission and Fees</t>
  </si>
  <si>
    <t>General Government - Other General Government Charges and Fees</t>
  </si>
  <si>
    <t>Transportation - Other Transportation Charges</t>
  </si>
  <si>
    <t>Court-Related Revenues - County Court Criminal - Service Charges</t>
  </si>
  <si>
    <t>Court-Related Revenues - County Court Criminal - Court Costs</t>
  </si>
  <si>
    <t>Court-Related Revenues - Circuit Court Criminal - Service Charges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</si>
  <si>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</si>
  <si>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</si>
  <si>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</si>
  <si>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</si>
  <si>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Circuit Court Civil - Fees and Service Charges</t>
  </si>
  <si>
    <t>Court-Related Revenues - Traffic Court (Criminal and Civil) - Service Charges</t>
  </si>
  <si>
    <t>Court-Related Revenues - Traffic Court (Criminal and Civil) - Court Costs</t>
  </si>
  <si>
    <t>Court-Related Revenues - Juvenile Court - Service Charges</t>
  </si>
  <si>
    <t>Court-Related Revenues - Probate Court - Filing Fees</t>
  </si>
  <si>
    <t>Court-Related Revenues - Probate Court - Service Charges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</si>
  <si>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</si>
  <si>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</si>
  <si>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</si>
  <si>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</si>
  <si>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</si>
  <si>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</si>
  <si>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</si>
  <si>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</si>
  <si>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Court-Ordered Judgments and Fines - Intergovernmental Radio Communication Program</t>
  </si>
  <si>
    <t>Court-Ordered Judgments and Fines - 10% of Fines to Public Records Modernization TF</t>
  </si>
  <si>
    <t>Sale of Contraband Property Seized by Law Enforcement</t>
  </si>
  <si>
    <t>Sales - Disposition of Fixed Assets</t>
  </si>
  <si>
    <t>Sales - Sale of Surplus Materials and Scrap</t>
  </si>
  <si>
    <t>2013 Countywide Population:</t>
  </si>
  <si>
    <t>Local Fiscal Year Ended September 30, 2014</t>
  </si>
  <si>
    <t>2014 Countywide Population:</t>
  </si>
  <si>
    <t>Local Fiscal Year Ended September 30, 2015</t>
  </si>
  <si>
    <t>State Shared Revenues - General Government - Other General Government</t>
  </si>
  <si>
    <t>Grants from Other Local Units - Transportation</t>
  </si>
  <si>
    <t>2015 Countywide Population:</t>
  </si>
  <si>
    <t>Local Fiscal Year Ended September 30, 2007</t>
  </si>
  <si>
    <t>Franchise Fees, Licenses, and Permits</t>
  </si>
  <si>
    <t>Other Permits, Fees and Licenses</t>
  </si>
  <si>
    <t>Federal Grant - Other Federal Grants</t>
  </si>
  <si>
    <t>State Shared Revenues - Public Safety - Enhanced 911 Fee</t>
  </si>
  <si>
    <t>2007 Countywide Population:</t>
  </si>
  <si>
    <t>Local Fiscal Year Ended September 30, 2006</t>
  </si>
  <si>
    <t>Permits, Fees, and Licenses</t>
  </si>
  <si>
    <t>Occupational Licenses</t>
  </si>
  <si>
    <t>Federal Grant - Court-Related Grants - Drug Court Management</t>
  </si>
  <si>
    <t>State Grant - General Government</t>
  </si>
  <si>
    <t>State Grant - Physical Environment - Other Physical Environment</t>
  </si>
  <si>
    <t>Juvenile Court - Mediation and Arbitration</t>
  </si>
  <si>
    <t>2006 Countywide Population:</t>
  </si>
  <si>
    <t>Local Fiscal Year Ended September 30, 2016</t>
  </si>
  <si>
    <t>Impact Fees - Commercial - Culture / Recreation</t>
  </si>
  <si>
    <t>2016 Countywide Population:</t>
  </si>
  <si>
    <t>Local Fiscal Year Ended September 30, 2017</t>
  </si>
  <si>
    <t>2017 Countywide Population:</t>
  </si>
  <si>
    <t>Local Fiscal Year Ended September 30, 2018</t>
  </si>
  <si>
    <t>Proprietary Non-Operating - Capital Contributions from Other Public Source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</si>
  <si>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</si>
  <si>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</si>
  <si>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</si>
  <si>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</si>
  <si>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</si>
  <si>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</si>
  <si>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</si>
  <si>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</si>
  <si>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</si>
  <si>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</si>
  <si>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</si>
  <si>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</si>
  <si>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</si>
  <si>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</si>
  <si>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</si>
  <si>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</si>
  <si>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Impact Fees - Residential - School</t>
  </si>
  <si>
    <t>Vessel Registration Fee</t>
  </si>
  <si>
    <t>Other Fees and Special Assessments</t>
  </si>
  <si>
    <t>Intergovernmental Revenues</t>
  </si>
  <si>
    <t>State Shared Revenues - General Government - County Revenue Sharing Program</t>
  </si>
  <si>
    <t>State Shared Revenues - General Government - Local Government Half-Cent Sales Tax Program</t>
  </si>
  <si>
    <t>State Shared Revenues - Transportation - County Fuel Tax (1 Cent Fuel Tax)</t>
  </si>
  <si>
    <t>Court-Related Revenues - Traffic Court - Service Charges</t>
  </si>
  <si>
    <t>Court-Related Revenues - Traffic Court - Court Costs</t>
  </si>
  <si>
    <t>Other Charges for Services (Not Court-Related)</t>
  </si>
  <si>
    <t>Proprietary Non-Operating Sources - Capital Contributions from Other Public Source</t>
  </si>
  <si>
    <t>Local Fiscal Year Ended September 30, 2022</t>
  </si>
  <si>
    <t>2022 Countywide Population:</t>
  </si>
  <si>
    <t>Local Fiscal Year Ended September 30, 2023</t>
  </si>
  <si>
    <t>Inspection Fee</t>
  </si>
  <si>
    <t>Federal Grant - American Rescue Plan Act Funds</t>
  </si>
  <si>
    <t>State Shared Revenues - Transportation - Fuel Tax Refunds and Credits</t>
  </si>
  <si>
    <t>Other Miscellaneous Revenues - Settlements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</si>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</sst>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2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271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129</v>
      </c>
      <c r="B3" s="63"/>
      <c r="C3" s="64"/>
      <c r="D3" s="68" t="s">
        <v>58</v>
      </c>
      <c r="E3" s="69"/>
      <c r="F3" s="69"/>
      <c r="G3" s="69"/>
      <c r="H3" s="70"/>
      <c r="I3" s="68" t="s">
        <v>59</v>
      </c>
      <c r="J3" s="70"/>
      <c r="K3" s="68" t="s">
        <v>61</v>
      </c>
      <c r="L3" s="69"/>
      <c r="M3" s="70"/>
      <c r="N3" s="36"/>
      <c r="O3" s="37"/>
      <c r="P3" s="71" t="s">
        <v>249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130</v>
      </c>
      <c r="F4" s="34" t="s">
        <v>131</v>
      </c>
      <c r="G4" s="34" t="s">
        <v>132</v>
      </c>
      <c r="H4" s="34" t="s">
        <v>7</v>
      </c>
      <c r="I4" s="34" t="s">
        <v>8</v>
      </c>
      <c r="J4" s="35" t="s">
        <v>133</v>
      </c>
      <c r="K4" s="35" t="s">
        <v>9</v>
      </c>
      <c r="L4" s="35" t="s">
        <v>10</v>
      </c>
      <c r="M4" s="35" t="s">
        <v>250</v>
      </c>
      <c r="N4" s="35" t="s">
        <v>11</v>
      </c>
      <c r="O4" s="35" t="s">
        <v>251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252</v>
      </c>
      <c r="B5" s="26"/>
      <c r="C5" s="26"/>
      <c r="D5" s="27">
        <f>SUM(D6:D11)</f>
        <v>149131262</v>
      </c>
      <c r="E5" s="27">
        <f>SUM(E6:E11)</f>
        <v>68366659</v>
      </c>
      <c r="F5" s="27">
        <f>SUM(F6:F11)</f>
        <v>2691247</v>
      </c>
      <c r="G5" s="27">
        <f>SUM(G6:G11)</f>
        <v>0</v>
      </c>
      <c r="H5" s="27">
        <f>SUM(H6:H11)</f>
        <v>0</v>
      </c>
      <c r="I5" s="27">
        <f>SUM(I6:I11)</f>
        <v>0</v>
      </c>
      <c r="J5" s="27">
        <f>SUM(J6:J11)</f>
        <v>0</v>
      </c>
      <c r="K5" s="27">
        <f>SUM(K6:K11)</f>
        <v>0</v>
      </c>
      <c r="L5" s="27">
        <f>SUM(L6:L11)</f>
        <v>0</v>
      </c>
      <c r="M5" s="27">
        <f>SUM(M6:M11)</f>
        <v>0</v>
      </c>
      <c r="N5" s="27">
        <f>SUM(N6:N11)</f>
        <v>0</v>
      </c>
      <c r="O5" s="28">
        <f>SUM(D5:N5)</f>
        <v>220189168</v>
      </c>
      <c r="P5" s="33">
        <f>(O5/P$123)</f>
        <v>530.89740541869901</v>
      </c>
      <c r="Q5" s="6"/>
    </row>
    <row r="6" spans="1:134">
      <c r="A6" s="12"/>
      <c r="B6" s="25">
        <v>311</v>
      </c>
      <c r="C6" s="20" t="s">
        <v>3</v>
      </c>
      <c r="D6" s="47">
        <v>147628983</v>
      </c>
      <c r="E6" s="47">
        <v>28046182</v>
      </c>
      <c r="F6" s="47">
        <v>2691247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178366412</v>
      </c>
      <c r="P6" s="48">
        <f>(O6/P$123)</f>
        <v>430.05869091908602</v>
      </c>
      <c r="Q6" s="9"/>
    </row>
    <row r="7" spans="1:134">
      <c r="A7" s="12"/>
      <c r="B7" s="25">
        <v>312.13</v>
      </c>
      <c r="C7" s="20" t="s">
        <v>253</v>
      </c>
      <c r="D7" s="47">
        <v>0</v>
      </c>
      <c r="E7" s="47">
        <v>5668168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1" si="0">SUM(D7:N7)</f>
        <v>5668168</v>
      </c>
      <c r="P7" s="48">
        <f>(O7/P$123)</f>
        <v>13.666501908383143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1860490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0"/>
        <v>1860490</v>
      </c>
      <c r="P8" s="48">
        <f>(O8/P$123)</f>
        <v>4.4858215450790722</v>
      </c>
      <c r="Q8" s="9"/>
    </row>
    <row r="9" spans="1:134">
      <c r="A9" s="12"/>
      <c r="B9" s="25">
        <v>312.41000000000003</v>
      </c>
      <c r="C9" s="20" t="s">
        <v>254</v>
      </c>
      <c r="D9" s="47">
        <v>0</v>
      </c>
      <c r="E9" s="47">
        <v>6894864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0"/>
        <v>6894864</v>
      </c>
      <c r="P9" s="48">
        <f>(O9/P$123)</f>
        <v>16.62418474788366</v>
      </c>
      <c r="Q9" s="9"/>
    </row>
    <row r="10" spans="1:134">
      <c r="A10" s="12"/>
      <c r="B10" s="25">
        <v>312.63</v>
      </c>
      <c r="C10" s="20" t="s">
        <v>255</v>
      </c>
      <c r="D10" s="47">
        <v>0</v>
      </c>
      <c r="E10" s="47">
        <v>25896955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0"/>
        <v>25896955</v>
      </c>
      <c r="P10" s="48">
        <f>(O10/P$123)</f>
        <v>62.440066160497075</v>
      </c>
      <c r="Q10" s="9"/>
    </row>
    <row r="11" spans="1:134">
      <c r="A11" s="12"/>
      <c r="B11" s="25">
        <v>315.10000000000002</v>
      </c>
      <c r="C11" s="20" t="s">
        <v>256</v>
      </c>
      <c r="D11" s="47">
        <v>1502279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0"/>
        <v>1502279</v>
      </c>
      <c r="P11" s="48">
        <f>(O11/P$123)</f>
        <v>3.622140137770073</v>
      </c>
      <c r="Q11" s="9"/>
    </row>
    <row r="12" spans="1:134" ht="15.75">
      <c r="A12" s="29" t="s">
        <v>18</v>
      </c>
      <c r="B12" s="30"/>
      <c r="C12" s="31"/>
      <c r="D12" s="32">
        <f>SUM(D13:D24)</f>
        <v>0</v>
      </c>
      <c r="E12" s="32">
        <f>SUM(E13:E24)</f>
        <v>119059889</v>
      </c>
      <c r="F12" s="32">
        <f>SUM(F13:F24)</f>
        <v>0</v>
      </c>
      <c r="G12" s="32">
        <f>SUM(G13:G24)</f>
        <v>0</v>
      </c>
      <c r="H12" s="32">
        <f>SUM(H13:H24)</f>
        <v>0</v>
      </c>
      <c r="I12" s="32">
        <f>SUM(I13:I24)</f>
        <v>0</v>
      </c>
      <c r="J12" s="32">
        <f>SUM(J13:J24)</f>
        <v>0</v>
      </c>
      <c r="K12" s="32">
        <f>SUM(K13:K24)</f>
        <v>0</v>
      </c>
      <c r="L12" s="32">
        <f>SUM(L13:L24)</f>
        <v>0</v>
      </c>
      <c r="M12" s="32">
        <f>SUM(M13:M24)</f>
        <v>0</v>
      </c>
      <c r="N12" s="32">
        <f>SUM(N13:N24)</f>
        <v>0</v>
      </c>
      <c r="O12" s="45">
        <f>SUM(D12:N12)</f>
        <v>119059889</v>
      </c>
      <c r="P12" s="46">
        <f>(O12/P$123)</f>
        <v>287.06492119330005</v>
      </c>
      <c r="Q12" s="10"/>
    </row>
    <row r="13" spans="1:134">
      <c r="A13" s="12"/>
      <c r="B13" s="25">
        <v>322</v>
      </c>
      <c r="C13" s="20" t="s">
        <v>257</v>
      </c>
      <c r="D13" s="47">
        <v>0</v>
      </c>
      <c r="E13" s="47">
        <v>4621673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4621673</v>
      </c>
      <c r="P13" s="48">
        <f>(O13/P$123)</f>
        <v>11.143301129116647</v>
      </c>
      <c r="Q13" s="9"/>
    </row>
    <row r="14" spans="1:134">
      <c r="A14" s="12"/>
      <c r="B14" s="25">
        <v>324.11</v>
      </c>
      <c r="C14" s="20" t="s">
        <v>19</v>
      </c>
      <c r="D14" s="47">
        <v>0</v>
      </c>
      <c r="E14" s="47">
        <v>1234227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ref="O14:O24" si="1">SUM(D14:N14)</f>
        <v>1234227</v>
      </c>
      <c r="P14" s="48">
        <f>(O14/P$123)</f>
        <v>2.9758408097427602</v>
      </c>
      <c r="Q14" s="9"/>
    </row>
    <row r="15" spans="1:134">
      <c r="A15" s="12"/>
      <c r="B15" s="25">
        <v>324.12</v>
      </c>
      <c r="C15" s="20" t="s">
        <v>20</v>
      </c>
      <c r="D15" s="47">
        <v>0</v>
      </c>
      <c r="E15" s="47">
        <v>70083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1"/>
        <v>70083</v>
      </c>
      <c r="P15" s="48">
        <f>(O15/P$123)</f>
        <v>0.16897689928125204</v>
      </c>
      <c r="Q15" s="9"/>
    </row>
    <row r="16" spans="1:134">
      <c r="A16" s="12"/>
      <c r="B16" s="25">
        <v>324.31</v>
      </c>
      <c r="C16" s="20" t="s">
        <v>21</v>
      </c>
      <c r="D16" s="47">
        <v>0</v>
      </c>
      <c r="E16" s="47">
        <v>8347589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1"/>
        <v>8347589</v>
      </c>
      <c r="P16" s="48">
        <f>(O16/P$123)</f>
        <v>20.126845393237836</v>
      </c>
      <c r="Q16" s="9"/>
    </row>
    <row r="17" spans="1:17">
      <c r="A17" s="12"/>
      <c r="B17" s="25">
        <v>324.32</v>
      </c>
      <c r="C17" s="20" t="s">
        <v>22</v>
      </c>
      <c r="D17" s="47">
        <v>0</v>
      </c>
      <c r="E17" s="47">
        <v>1949280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1"/>
        <v>1949280</v>
      </c>
      <c r="P17" s="48">
        <f>(O17/P$123)</f>
        <v>4.699902832797668</v>
      </c>
      <c r="Q17" s="9"/>
    </row>
    <row r="18" spans="1:17">
      <c r="A18" s="12"/>
      <c r="B18" s="25">
        <v>324.61</v>
      </c>
      <c r="C18" s="20" t="s">
        <v>23</v>
      </c>
      <c r="D18" s="47">
        <v>0</v>
      </c>
      <c r="E18" s="47">
        <v>1899872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1"/>
        <v>1899872</v>
      </c>
      <c r="P18" s="48">
        <f>(O18/P$123)</f>
        <v>4.5807753605192536</v>
      </c>
      <c r="Q18" s="9"/>
    </row>
    <row r="19" spans="1:17">
      <c r="A19" s="12"/>
      <c r="B19" s="25">
        <v>324.81</v>
      </c>
      <c r="C19" s="20" t="s">
        <v>258</v>
      </c>
      <c r="D19" s="47">
        <v>0</v>
      </c>
      <c r="E19" s="47">
        <v>41488510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1"/>
        <v>41488510</v>
      </c>
      <c r="P19" s="48">
        <f>(O19/P$123)</f>
        <v>100.03281502788434</v>
      </c>
      <c r="Q19" s="9"/>
    </row>
    <row r="20" spans="1:17">
      <c r="A20" s="12"/>
      <c r="B20" s="25">
        <v>325.10000000000002</v>
      </c>
      <c r="C20" s="20" t="s">
        <v>24</v>
      </c>
      <c r="D20" s="47">
        <v>0</v>
      </c>
      <c r="E20" s="47">
        <v>26896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1"/>
        <v>26896</v>
      </c>
      <c r="P20" s="48">
        <f>(O20/P$123)</f>
        <v>6.4848860395082322E-2</v>
      </c>
      <c r="Q20" s="9"/>
    </row>
    <row r="21" spans="1:17">
      <c r="A21" s="12"/>
      <c r="B21" s="25">
        <v>325.2</v>
      </c>
      <c r="C21" s="20" t="s">
        <v>25</v>
      </c>
      <c r="D21" s="47">
        <v>0</v>
      </c>
      <c r="E21" s="47">
        <v>24092782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1"/>
        <v>24092782</v>
      </c>
      <c r="P21" s="48">
        <f>(O21/P$123)</f>
        <v>58.090030355709118</v>
      </c>
      <c r="Q21" s="9"/>
    </row>
    <row r="22" spans="1:17">
      <c r="A22" s="12"/>
      <c r="B22" s="25">
        <v>329.1</v>
      </c>
      <c r="C22" s="20" t="s">
        <v>272</v>
      </c>
      <c r="D22" s="47">
        <v>0</v>
      </c>
      <c r="E22" s="47">
        <v>302950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1"/>
        <v>302950</v>
      </c>
      <c r="P22" s="48">
        <f>(O22/P$123)</f>
        <v>0.73044178527253834</v>
      </c>
      <c r="Q22" s="9"/>
    </row>
    <row r="23" spans="1:17">
      <c r="A23" s="12"/>
      <c r="B23" s="25">
        <v>329.4</v>
      </c>
      <c r="C23" s="20" t="s">
        <v>259</v>
      </c>
      <c r="D23" s="47">
        <v>0</v>
      </c>
      <c r="E23" s="47">
        <v>99930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1"/>
        <v>99930</v>
      </c>
      <c r="P23" s="48">
        <f>(O23/P$123)</f>
        <v>0.24094090642774305</v>
      </c>
      <c r="Q23" s="9"/>
    </row>
    <row r="24" spans="1:17">
      <c r="A24" s="12"/>
      <c r="B24" s="25">
        <v>329.5</v>
      </c>
      <c r="C24" s="20" t="s">
        <v>260</v>
      </c>
      <c r="D24" s="47">
        <v>0</v>
      </c>
      <c r="E24" s="47">
        <v>34926097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1"/>
        <v>34926097</v>
      </c>
      <c r="P24" s="48">
        <f>(O24/P$123)</f>
        <v>84.210201832915814</v>
      </c>
      <c r="Q24" s="9"/>
    </row>
    <row r="25" spans="1:17" ht="15.75">
      <c r="A25" s="29" t="s">
        <v>261</v>
      </c>
      <c r="B25" s="30"/>
      <c r="C25" s="31"/>
      <c r="D25" s="32">
        <f>SUM(D26:D57)</f>
        <v>38537406</v>
      </c>
      <c r="E25" s="32">
        <f>SUM(E26:E57)</f>
        <v>60292675</v>
      </c>
      <c r="F25" s="32">
        <f>SUM(F26:F57)</f>
        <v>297667</v>
      </c>
      <c r="G25" s="32">
        <f>SUM(G26:G57)</f>
        <v>0</v>
      </c>
      <c r="H25" s="32">
        <f>SUM(H26:H57)</f>
        <v>0</v>
      </c>
      <c r="I25" s="32">
        <f>SUM(I26:I57)</f>
        <v>0</v>
      </c>
      <c r="J25" s="32">
        <f>SUM(J26:J57)</f>
        <v>0</v>
      </c>
      <c r="K25" s="32">
        <f>SUM(K26:K57)</f>
        <v>0</v>
      </c>
      <c r="L25" s="32">
        <f>SUM(L26:L57)</f>
        <v>0</v>
      </c>
      <c r="M25" s="32">
        <f>SUM(M26:M57)</f>
        <v>0</v>
      </c>
      <c r="N25" s="32">
        <f>SUM(N26:N57)</f>
        <v>0</v>
      </c>
      <c r="O25" s="45">
        <f>SUM(D25:N25)</f>
        <v>99127748</v>
      </c>
      <c r="P25" s="46">
        <f>(O25/P$123)</f>
        <v>239.00659917202935</v>
      </c>
      <c r="Q25" s="10"/>
    </row>
    <row r="26" spans="1:17">
      <c r="A26" s="12"/>
      <c r="B26" s="25">
        <v>331.1</v>
      </c>
      <c r="C26" s="20" t="s">
        <v>139</v>
      </c>
      <c r="D26" s="47">
        <v>130233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>SUM(D26:N26)</f>
        <v>130233</v>
      </c>
      <c r="P26" s="48">
        <f>(O26/P$123)</f>
        <v>0.31400437372965334</v>
      </c>
      <c r="Q26" s="9"/>
    </row>
    <row r="27" spans="1:17">
      <c r="A27" s="12"/>
      <c r="B27" s="25">
        <v>331.2</v>
      </c>
      <c r="C27" s="20" t="s">
        <v>27</v>
      </c>
      <c r="D27" s="47">
        <v>105582</v>
      </c>
      <c r="E27" s="47">
        <v>2716297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>SUM(D27:N27)</f>
        <v>2821879</v>
      </c>
      <c r="P27" s="48">
        <f>(O27/P$123)</f>
        <v>6.8038235173562809</v>
      </c>
      <c r="Q27" s="9"/>
    </row>
    <row r="28" spans="1:17">
      <c r="A28" s="12"/>
      <c r="B28" s="25">
        <v>331.49</v>
      </c>
      <c r="C28" s="20" t="s">
        <v>32</v>
      </c>
      <c r="D28" s="47">
        <v>0</v>
      </c>
      <c r="E28" s="47">
        <v>5769527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ref="O28:O47" si="2">SUM(D28:N28)</f>
        <v>5769527</v>
      </c>
      <c r="P28" s="48">
        <f>(O28/P$123)</f>
        <v>13.910888272183898</v>
      </c>
      <c r="Q28" s="9"/>
    </row>
    <row r="29" spans="1:17">
      <c r="A29" s="12"/>
      <c r="B29" s="25">
        <v>331.5</v>
      </c>
      <c r="C29" s="20" t="s">
        <v>29</v>
      </c>
      <c r="D29" s="47">
        <v>5026</v>
      </c>
      <c r="E29" s="47">
        <v>12469906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2"/>
        <v>12474932</v>
      </c>
      <c r="P29" s="48">
        <f>(O29/P$123)</f>
        <v>30.078269025362328</v>
      </c>
      <c r="Q29" s="9"/>
    </row>
    <row r="30" spans="1:17">
      <c r="A30" s="12"/>
      <c r="B30" s="25">
        <v>331.51</v>
      </c>
      <c r="C30" s="20" t="s">
        <v>273</v>
      </c>
      <c r="D30" s="47">
        <v>390874</v>
      </c>
      <c r="E30" s="47">
        <v>17214160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2"/>
        <v>17605034</v>
      </c>
      <c r="P30" s="48">
        <f>(O30/P$123)</f>
        <v>42.447441705706346</v>
      </c>
      <c r="Q30" s="9"/>
    </row>
    <row r="31" spans="1:17">
      <c r="A31" s="12"/>
      <c r="B31" s="25">
        <v>331.61</v>
      </c>
      <c r="C31" s="20" t="s">
        <v>33</v>
      </c>
      <c r="D31" s="47">
        <v>0</v>
      </c>
      <c r="E31" s="47">
        <v>95110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2"/>
        <v>95110</v>
      </c>
      <c r="P31" s="48">
        <f>(O31/P$123)</f>
        <v>0.22931941969721445</v>
      </c>
      <c r="Q31" s="9"/>
    </row>
    <row r="32" spans="1:17">
      <c r="A32" s="12"/>
      <c r="B32" s="25">
        <v>331.65</v>
      </c>
      <c r="C32" s="20" t="s">
        <v>34</v>
      </c>
      <c r="D32" s="47">
        <v>125776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2"/>
        <v>125776</v>
      </c>
      <c r="P32" s="48">
        <f>(O32/P$123)</f>
        <v>0.30325811514916251</v>
      </c>
      <c r="Q32" s="9"/>
    </row>
    <row r="33" spans="1:17">
      <c r="A33" s="12"/>
      <c r="B33" s="25">
        <v>333</v>
      </c>
      <c r="C33" s="20" t="s">
        <v>4</v>
      </c>
      <c r="D33" s="47">
        <v>182161</v>
      </c>
      <c r="E33" s="47">
        <v>71459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2"/>
        <v>253620</v>
      </c>
      <c r="P33" s="48">
        <f>(O33/P$123)</f>
        <v>0.61150237854702483</v>
      </c>
      <c r="Q33" s="9"/>
    </row>
    <row r="34" spans="1:17">
      <c r="A34" s="12"/>
      <c r="B34" s="25">
        <v>334.2</v>
      </c>
      <c r="C34" s="20" t="s">
        <v>31</v>
      </c>
      <c r="D34" s="47">
        <v>0</v>
      </c>
      <c r="E34" s="47">
        <v>2325125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2"/>
        <v>2325125</v>
      </c>
      <c r="P34" s="48">
        <f>(O34/P$123)</f>
        <v>5.6061015216432111</v>
      </c>
      <c r="Q34" s="9"/>
    </row>
    <row r="35" spans="1:17">
      <c r="A35" s="12"/>
      <c r="B35" s="25">
        <v>334.31</v>
      </c>
      <c r="C35" s="20" t="s">
        <v>36</v>
      </c>
      <c r="D35" s="47">
        <v>211286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2"/>
        <v>211286</v>
      </c>
      <c r="P35" s="48">
        <f>(O35/P$123)</f>
        <v>0.50943100525860219</v>
      </c>
      <c r="Q35" s="9"/>
    </row>
    <row r="36" spans="1:17">
      <c r="A36" s="12"/>
      <c r="B36" s="25">
        <v>334.49</v>
      </c>
      <c r="C36" s="20" t="s">
        <v>38</v>
      </c>
      <c r="D36" s="47">
        <v>0</v>
      </c>
      <c r="E36" s="47">
        <v>3495147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2"/>
        <v>3495147</v>
      </c>
      <c r="P36" s="48">
        <f>(O36/P$123)</f>
        <v>8.4271378592835671</v>
      </c>
      <c r="Q36" s="9"/>
    </row>
    <row r="37" spans="1:17">
      <c r="A37" s="12"/>
      <c r="B37" s="25">
        <v>334.5</v>
      </c>
      <c r="C37" s="20" t="s">
        <v>39</v>
      </c>
      <c r="D37" s="47">
        <v>838</v>
      </c>
      <c r="E37" s="47">
        <v>1189522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2"/>
        <v>1190360</v>
      </c>
      <c r="P37" s="48">
        <f>(O37/P$123)</f>
        <v>2.8700732250107897</v>
      </c>
      <c r="Q37" s="9"/>
    </row>
    <row r="38" spans="1:17">
      <c r="A38" s="12"/>
      <c r="B38" s="25">
        <v>334.62</v>
      </c>
      <c r="C38" s="20" t="s">
        <v>41</v>
      </c>
      <c r="D38" s="47">
        <v>0</v>
      </c>
      <c r="E38" s="47">
        <v>16055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2"/>
        <v>16055</v>
      </c>
      <c r="P38" s="48">
        <f>(O38/P$123)</f>
        <v>3.871015963872125E-2</v>
      </c>
      <c r="Q38" s="9"/>
    </row>
    <row r="39" spans="1:17">
      <c r="A39" s="12"/>
      <c r="B39" s="25">
        <v>334.7</v>
      </c>
      <c r="C39" s="20" t="s">
        <v>42</v>
      </c>
      <c r="D39" s="47">
        <v>0</v>
      </c>
      <c r="E39" s="47">
        <v>167856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2"/>
        <v>167856</v>
      </c>
      <c r="P39" s="48">
        <f>(O39/P$123)</f>
        <v>0.40471706984224193</v>
      </c>
      <c r="Q39" s="9"/>
    </row>
    <row r="40" spans="1:17">
      <c r="A40" s="12"/>
      <c r="B40" s="25">
        <v>335.12099999999998</v>
      </c>
      <c r="C40" s="20" t="s">
        <v>262</v>
      </c>
      <c r="D40" s="47">
        <v>12393285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2"/>
        <v>12393285</v>
      </c>
      <c r="P40" s="48">
        <f>(O40/P$123)</f>
        <v>29.881410202315134</v>
      </c>
      <c r="Q40" s="9"/>
    </row>
    <row r="41" spans="1:17">
      <c r="A41" s="12"/>
      <c r="B41" s="25">
        <v>335.13</v>
      </c>
      <c r="C41" s="20" t="s">
        <v>174</v>
      </c>
      <c r="D41" s="47">
        <v>84798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2"/>
        <v>84798</v>
      </c>
      <c r="P41" s="48">
        <f>(O41/P$123)</f>
        <v>0.20445618916501307</v>
      </c>
      <c r="Q41" s="9"/>
    </row>
    <row r="42" spans="1:17">
      <c r="A42" s="12"/>
      <c r="B42" s="25">
        <v>335.14</v>
      </c>
      <c r="C42" s="20" t="s">
        <v>175</v>
      </c>
      <c r="D42" s="47">
        <v>184281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2"/>
        <v>184281</v>
      </c>
      <c r="P42" s="48">
        <f>(O42/P$123)</f>
        <v>0.44431933530882534</v>
      </c>
      <c r="Q42" s="9"/>
    </row>
    <row r="43" spans="1:17">
      <c r="A43" s="12"/>
      <c r="B43" s="25">
        <v>335.15</v>
      </c>
      <c r="C43" s="20" t="s">
        <v>176</v>
      </c>
      <c r="D43" s="47">
        <v>123023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2"/>
        <v>123023</v>
      </c>
      <c r="P43" s="48">
        <f>(O43/P$123)</f>
        <v>0.2966203655705017</v>
      </c>
      <c r="Q43" s="9"/>
    </row>
    <row r="44" spans="1:17">
      <c r="A44" s="12"/>
      <c r="B44" s="25">
        <v>335.18</v>
      </c>
      <c r="C44" s="20" t="s">
        <v>263</v>
      </c>
      <c r="D44" s="47">
        <v>24530783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2"/>
        <v>24530783</v>
      </c>
      <c r="P44" s="48">
        <f>(O44/P$123)</f>
        <v>59.146093179248169</v>
      </c>
      <c r="Q44" s="9"/>
    </row>
    <row r="45" spans="1:17">
      <c r="A45" s="12"/>
      <c r="B45" s="25">
        <v>335.19</v>
      </c>
      <c r="C45" s="20" t="s">
        <v>218</v>
      </c>
      <c r="D45" s="47">
        <v>0</v>
      </c>
      <c r="E45" s="47">
        <v>718171</v>
      </c>
      <c r="F45" s="47">
        <v>297667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2"/>
        <v>1015838</v>
      </c>
      <c r="P45" s="48">
        <f>(O45/P$123)</f>
        <v>2.4492837836860368</v>
      </c>
      <c r="Q45" s="9"/>
    </row>
    <row r="46" spans="1:17">
      <c r="A46" s="12"/>
      <c r="B46" s="25">
        <v>335.21</v>
      </c>
      <c r="C46" s="20" t="s">
        <v>49</v>
      </c>
      <c r="D46" s="47">
        <v>0</v>
      </c>
      <c r="E46" s="47">
        <v>91444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2"/>
        <v>91444</v>
      </c>
      <c r="P46" s="48">
        <f>(O46/P$123)</f>
        <v>0.22048033871088296</v>
      </c>
      <c r="Q46" s="9"/>
    </row>
    <row r="47" spans="1:17">
      <c r="A47" s="12"/>
      <c r="B47" s="25">
        <v>335.22</v>
      </c>
      <c r="C47" s="20" t="s">
        <v>225</v>
      </c>
      <c r="D47" s="47">
        <v>0</v>
      </c>
      <c r="E47" s="47">
        <v>1903866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2"/>
        <v>1903866</v>
      </c>
      <c r="P47" s="48">
        <f>(O47/P$123)</f>
        <v>4.5904052812665013</v>
      </c>
      <c r="Q47" s="9"/>
    </row>
    <row r="48" spans="1:17">
      <c r="A48" s="12"/>
      <c r="B48" s="25">
        <v>335.42</v>
      </c>
      <c r="C48" s="20" t="s">
        <v>50</v>
      </c>
      <c r="D48" s="47">
        <v>0</v>
      </c>
      <c r="E48" s="47">
        <v>4014465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ref="O48:O57" si="3">SUM(D48:N48)</f>
        <v>4014465</v>
      </c>
      <c r="P48" s="48">
        <f>(O48/P$123)</f>
        <v>9.6792638439152352</v>
      </c>
      <c r="Q48" s="9"/>
    </row>
    <row r="49" spans="1:17">
      <c r="A49" s="12"/>
      <c r="B49" s="25">
        <v>335.44</v>
      </c>
      <c r="C49" s="20" t="s">
        <v>264</v>
      </c>
      <c r="D49" s="47">
        <v>0</v>
      </c>
      <c r="E49" s="47">
        <v>1789338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3"/>
        <v>1789338</v>
      </c>
      <c r="P49" s="48">
        <f>(O49/P$123)</f>
        <v>4.3142671832843478</v>
      </c>
      <c r="Q49" s="9"/>
    </row>
    <row r="50" spans="1:17">
      <c r="A50" s="12"/>
      <c r="B50" s="25">
        <v>335.45</v>
      </c>
      <c r="C50" s="20" t="s">
        <v>274</v>
      </c>
      <c r="D50" s="47">
        <v>0</v>
      </c>
      <c r="E50" s="47">
        <v>99422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3"/>
        <v>99422</v>
      </c>
      <c r="P50" s="48">
        <f>(O50/P$123)</f>
        <v>0.23971606923705663</v>
      </c>
      <c r="Q50" s="9"/>
    </row>
    <row r="51" spans="1:17">
      <c r="A51" s="12"/>
      <c r="B51" s="25">
        <v>335.48</v>
      </c>
      <c r="C51" s="20" t="s">
        <v>51</v>
      </c>
      <c r="D51" s="47">
        <v>0</v>
      </c>
      <c r="E51" s="47">
        <v>79657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3"/>
        <v>79657</v>
      </c>
      <c r="P51" s="48">
        <f>(O51/P$123)</f>
        <v>0.19206074035139326</v>
      </c>
      <c r="Q51" s="9"/>
    </row>
    <row r="52" spans="1:17">
      <c r="A52" s="12"/>
      <c r="B52" s="25">
        <v>335.5</v>
      </c>
      <c r="C52" s="20" t="s">
        <v>52</v>
      </c>
      <c r="D52" s="47">
        <v>0</v>
      </c>
      <c r="E52" s="47">
        <v>5557205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3"/>
        <v>5557205</v>
      </c>
      <c r="P52" s="48">
        <f>(O52/P$123)</f>
        <v>13.398959370607283</v>
      </c>
      <c r="Q52" s="9"/>
    </row>
    <row r="53" spans="1:17">
      <c r="A53" s="12"/>
      <c r="B53" s="25">
        <v>335.7</v>
      </c>
      <c r="C53" s="20" t="s">
        <v>53</v>
      </c>
      <c r="D53" s="47">
        <v>0</v>
      </c>
      <c r="E53" s="47">
        <v>6186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3"/>
        <v>6186</v>
      </c>
      <c r="P53" s="48">
        <f>(O53/P$123)</f>
        <v>1.491504500312237E-2</v>
      </c>
      <c r="Q53" s="9"/>
    </row>
    <row r="54" spans="1:17">
      <c r="A54" s="12"/>
      <c r="B54" s="25">
        <v>335.9</v>
      </c>
      <c r="C54" s="20" t="s">
        <v>55</v>
      </c>
      <c r="D54" s="47">
        <v>0</v>
      </c>
      <c r="E54" s="47">
        <v>478979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3"/>
        <v>478979</v>
      </c>
      <c r="P54" s="48">
        <f>(O54/P$123)</f>
        <v>1.1548647495232056</v>
      </c>
      <c r="Q54" s="9"/>
    </row>
    <row r="55" spans="1:17">
      <c r="A55" s="12"/>
      <c r="B55" s="25">
        <v>337.3</v>
      </c>
      <c r="C55" s="20" t="s">
        <v>56</v>
      </c>
      <c r="D55" s="47">
        <v>69460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3"/>
        <v>69460</v>
      </c>
      <c r="P55" s="48">
        <f>(O55/P$123)</f>
        <v>0.16747478595487875</v>
      </c>
      <c r="Q55" s="9"/>
    </row>
    <row r="56" spans="1:17">
      <c r="A56" s="12"/>
      <c r="B56" s="25">
        <v>337.5</v>
      </c>
      <c r="C56" s="20" t="s">
        <v>167</v>
      </c>
      <c r="D56" s="47">
        <v>0</v>
      </c>
      <c r="E56" s="47">
        <v>7778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3"/>
        <v>7778</v>
      </c>
      <c r="P56" s="48">
        <f>(O56/P$123)</f>
        <v>1.8753511159761687E-2</v>
      </c>
      <c r="Q56" s="9"/>
    </row>
    <row r="57" spans="1:17">
      <c r="A57" s="12"/>
      <c r="B57" s="25">
        <v>337.7</v>
      </c>
      <c r="C57" s="20" t="s">
        <v>143</v>
      </c>
      <c r="D57" s="47">
        <v>0</v>
      </c>
      <c r="E57" s="47">
        <v>16000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3"/>
        <v>16000</v>
      </c>
      <c r="P57" s="48">
        <f>(O57/P$123)</f>
        <v>3.8577549312957961E-2</v>
      </c>
      <c r="Q57" s="9"/>
    </row>
    <row r="58" spans="1:17" ht="15.75">
      <c r="A58" s="29" t="s">
        <v>62</v>
      </c>
      <c r="B58" s="30"/>
      <c r="C58" s="31"/>
      <c r="D58" s="32">
        <f>SUM(D59:D100)</f>
        <v>20730499</v>
      </c>
      <c r="E58" s="32">
        <f>SUM(E59:E100)</f>
        <v>31222317</v>
      </c>
      <c r="F58" s="32">
        <f>SUM(F59:F100)</f>
        <v>0</v>
      </c>
      <c r="G58" s="32">
        <f>SUM(G59:G100)</f>
        <v>0</v>
      </c>
      <c r="H58" s="32">
        <f>SUM(H59:H100)</f>
        <v>0</v>
      </c>
      <c r="I58" s="32">
        <f>SUM(I59:I100)</f>
        <v>15716657</v>
      </c>
      <c r="J58" s="32">
        <f>SUM(J59:J100)</f>
        <v>36761512</v>
      </c>
      <c r="K58" s="32">
        <f>SUM(K59:K100)</f>
        <v>0</v>
      </c>
      <c r="L58" s="32">
        <f>SUM(L59:L100)</f>
        <v>0</v>
      </c>
      <c r="M58" s="32">
        <f>SUM(M59:M100)</f>
        <v>550834036</v>
      </c>
      <c r="N58" s="32">
        <f>SUM(N59:N100)</f>
        <v>0</v>
      </c>
      <c r="O58" s="32">
        <f>SUM(D58:N58)</f>
        <v>655265021</v>
      </c>
      <c r="P58" s="46">
        <f>(O58/P$123)</f>
        <v>1579.9074162927457</v>
      </c>
      <c r="Q58" s="10"/>
    </row>
    <row r="59" spans="1:17">
      <c r="A59" s="12"/>
      <c r="B59" s="25">
        <v>341.1</v>
      </c>
      <c r="C59" s="20" t="s">
        <v>179</v>
      </c>
      <c r="D59" s="47">
        <v>1749564</v>
      </c>
      <c r="E59" s="47">
        <v>260085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>SUM(D59:N59)</f>
        <v>2009649</v>
      </c>
      <c r="P59" s="48">
        <f>(O59/P$123)</f>
        <v>4.8454583374522908</v>
      </c>
      <c r="Q59" s="9"/>
    </row>
    <row r="60" spans="1:17">
      <c r="A60" s="12"/>
      <c r="B60" s="25">
        <v>341.15</v>
      </c>
      <c r="C60" s="20" t="s">
        <v>180</v>
      </c>
      <c r="D60" s="47">
        <v>0</v>
      </c>
      <c r="E60" s="47">
        <v>770974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ref="O60:O100" si="4">SUM(D60:N60)</f>
        <v>770974</v>
      </c>
      <c r="P60" s="48">
        <f>(O60/P$123)</f>
        <v>1.858892969000528</v>
      </c>
      <c r="Q60" s="9"/>
    </row>
    <row r="61" spans="1:17">
      <c r="A61" s="12"/>
      <c r="B61" s="25">
        <v>341.16</v>
      </c>
      <c r="C61" s="20" t="s">
        <v>181</v>
      </c>
      <c r="D61" s="47">
        <v>799120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4"/>
        <v>799120</v>
      </c>
      <c r="P61" s="48">
        <f>(O61/P$123)</f>
        <v>1.9267557004356852</v>
      </c>
      <c r="Q61" s="9"/>
    </row>
    <row r="62" spans="1:17">
      <c r="A62" s="12"/>
      <c r="B62" s="25">
        <v>341.2</v>
      </c>
      <c r="C62" s="20" t="s">
        <v>182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36761512</v>
      </c>
      <c r="K62" s="47">
        <v>0</v>
      </c>
      <c r="L62" s="47">
        <v>0</v>
      </c>
      <c r="M62" s="47">
        <v>0</v>
      </c>
      <c r="N62" s="47">
        <v>0</v>
      </c>
      <c r="O62" s="47">
        <f t="shared" si="4"/>
        <v>36761512</v>
      </c>
      <c r="P62" s="48">
        <f>(O62/P$123)</f>
        <v>88.635565124930977</v>
      </c>
      <c r="Q62" s="9"/>
    </row>
    <row r="63" spans="1:17">
      <c r="A63" s="12"/>
      <c r="B63" s="25">
        <v>341.3</v>
      </c>
      <c r="C63" s="20" t="s">
        <v>183</v>
      </c>
      <c r="D63" s="47">
        <v>0</v>
      </c>
      <c r="E63" s="47">
        <v>118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4"/>
        <v>118</v>
      </c>
      <c r="P63" s="48">
        <f>(O63/P$123)</f>
        <v>2.8450942618306492E-4</v>
      </c>
      <c r="Q63" s="9"/>
    </row>
    <row r="64" spans="1:17">
      <c r="A64" s="12"/>
      <c r="B64" s="25">
        <v>341.52</v>
      </c>
      <c r="C64" s="20" t="s">
        <v>184</v>
      </c>
      <c r="D64" s="47">
        <v>200803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4"/>
        <v>200803</v>
      </c>
      <c r="P64" s="48">
        <f>(O64/P$123)</f>
        <v>0.48415547716811858</v>
      </c>
      <c r="Q64" s="9"/>
    </row>
    <row r="65" spans="1:17">
      <c r="A65" s="12"/>
      <c r="B65" s="25">
        <v>341.8</v>
      </c>
      <c r="C65" s="20" t="s">
        <v>185</v>
      </c>
      <c r="D65" s="47">
        <v>6048153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4"/>
        <v>6048153</v>
      </c>
      <c r="P65" s="48">
        <f>(O65/P$123)</f>
        <v>14.582682538113414</v>
      </c>
      <c r="Q65" s="9"/>
    </row>
    <row r="66" spans="1:17">
      <c r="A66" s="12"/>
      <c r="B66" s="25">
        <v>341.9</v>
      </c>
      <c r="C66" s="20" t="s">
        <v>186</v>
      </c>
      <c r="D66" s="47">
        <v>2722155</v>
      </c>
      <c r="E66" s="47">
        <v>3977336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550834036</v>
      </c>
      <c r="N66" s="47">
        <v>0</v>
      </c>
      <c r="O66" s="47">
        <f t="shared" si="4"/>
        <v>557533527</v>
      </c>
      <c r="P66" s="48">
        <f>(O66/P$123)</f>
        <v>1344.2673207168673</v>
      </c>
      <c r="Q66" s="9"/>
    </row>
    <row r="67" spans="1:17">
      <c r="A67" s="12"/>
      <c r="B67" s="25">
        <v>342.1</v>
      </c>
      <c r="C67" s="20" t="s">
        <v>73</v>
      </c>
      <c r="D67" s="47">
        <v>7025253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4"/>
        <v>7025253</v>
      </c>
      <c r="P67" s="48">
        <f>(O67/P$123)</f>
        <v>16.938565252719116</v>
      </c>
      <c r="Q67" s="9"/>
    </row>
    <row r="68" spans="1:17">
      <c r="A68" s="12"/>
      <c r="B68" s="25">
        <v>342.2</v>
      </c>
      <c r="C68" s="20" t="s">
        <v>74</v>
      </c>
      <c r="D68" s="47">
        <v>0</v>
      </c>
      <c r="E68" s="47">
        <v>194206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4"/>
        <v>194206</v>
      </c>
      <c r="P68" s="48">
        <f>(O68/P$123)</f>
        <v>0.46824947136701955</v>
      </c>
      <c r="Q68" s="9"/>
    </row>
    <row r="69" spans="1:17">
      <c r="A69" s="12"/>
      <c r="B69" s="25">
        <v>342.3</v>
      </c>
      <c r="C69" s="20" t="s">
        <v>75</v>
      </c>
      <c r="D69" s="47">
        <v>90793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4"/>
        <v>90793</v>
      </c>
      <c r="P69" s="48">
        <f>(O69/P$123)</f>
        <v>0.21891071467321199</v>
      </c>
      <c r="Q69" s="9"/>
    </row>
    <row r="70" spans="1:17">
      <c r="A70" s="12"/>
      <c r="B70" s="25">
        <v>342.4</v>
      </c>
      <c r="C70" s="20" t="s">
        <v>76</v>
      </c>
      <c r="D70" s="47">
        <v>6666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4"/>
        <v>6666</v>
      </c>
      <c r="P70" s="48">
        <f>(O70/P$123)</f>
        <v>1.6072371482511109E-2</v>
      </c>
      <c r="Q70" s="9"/>
    </row>
    <row r="71" spans="1:17">
      <c r="A71" s="12"/>
      <c r="B71" s="25">
        <v>342.5</v>
      </c>
      <c r="C71" s="20" t="s">
        <v>77</v>
      </c>
      <c r="D71" s="47">
        <v>142732</v>
      </c>
      <c r="E71" s="47">
        <v>114209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4"/>
        <v>256941</v>
      </c>
      <c r="P71" s="48">
        <f>(O71/P$123)</f>
        <v>0.61950963112629565</v>
      </c>
      <c r="Q71" s="9"/>
    </row>
    <row r="72" spans="1:17">
      <c r="A72" s="12"/>
      <c r="B72" s="25">
        <v>342.6</v>
      </c>
      <c r="C72" s="20" t="s">
        <v>168</v>
      </c>
      <c r="D72" s="47">
        <v>0</v>
      </c>
      <c r="E72" s="47">
        <v>19537434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4"/>
        <v>19537434</v>
      </c>
      <c r="P72" s="48">
        <f>(O72/P$123)</f>
        <v>47.106645223978838</v>
      </c>
      <c r="Q72" s="9"/>
    </row>
    <row r="73" spans="1:17">
      <c r="A73" s="12"/>
      <c r="B73" s="25">
        <v>342.9</v>
      </c>
      <c r="C73" s="20" t="s">
        <v>78</v>
      </c>
      <c r="D73" s="47">
        <v>255024</v>
      </c>
      <c r="E73" s="47">
        <v>522811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4"/>
        <v>777835</v>
      </c>
      <c r="P73" s="48">
        <f>(O73/P$123)</f>
        <v>1.8754355043652908</v>
      </c>
      <c r="Q73" s="9"/>
    </row>
    <row r="74" spans="1:17">
      <c r="A74" s="12"/>
      <c r="B74" s="25">
        <v>343.4</v>
      </c>
      <c r="C74" s="20" t="s">
        <v>79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15716657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4"/>
        <v>15716657</v>
      </c>
      <c r="P74" s="48">
        <f>(O74/P$123)</f>
        <v>37.894381903271615</v>
      </c>
      <c r="Q74" s="9"/>
    </row>
    <row r="75" spans="1:17">
      <c r="A75" s="12"/>
      <c r="B75" s="25">
        <v>343.7</v>
      </c>
      <c r="C75" s="20" t="s">
        <v>80</v>
      </c>
      <c r="D75" s="47">
        <v>142365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4"/>
        <v>142365</v>
      </c>
      <c r="P75" s="48">
        <f>(O75/P$123)</f>
        <v>0.34325580049620374</v>
      </c>
      <c r="Q75" s="9"/>
    </row>
    <row r="76" spans="1:17">
      <c r="A76" s="12"/>
      <c r="B76" s="25">
        <v>344.9</v>
      </c>
      <c r="C76" s="20" t="s">
        <v>187</v>
      </c>
      <c r="D76" s="47">
        <v>0</v>
      </c>
      <c r="E76" s="47">
        <v>449632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4"/>
        <v>449632</v>
      </c>
      <c r="P76" s="48">
        <f>(O76/P$123)</f>
        <v>1.0841062907927446</v>
      </c>
      <c r="Q76" s="9"/>
    </row>
    <row r="77" spans="1:17">
      <c r="A77" s="12"/>
      <c r="B77" s="25">
        <v>346.4</v>
      </c>
      <c r="C77" s="20" t="s">
        <v>84</v>
      </c>
      <c r="D77" s="47">
        <v>68987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4"/>
        <v>68987</v>
      </c>
      <c r="P77" s="48">
        <f>(O77/P$123)</f>
        <v>0.16633433715331442</v>
      </c>
      <c r="Q77" s="9"/>
    </row>
    <row r="78" spans="1:17">
      <c r="A78" s="12"/>
      <c r="B78" s="25">
        <v>347.1</v>
      </c>
      <c r="C78" s="20" t="s">
        <v>86</v>
      </c>
      <c r="D78" s="47">
        <v>0</v>
      </c>
      <c r="E78" s="47">
        <v>17734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4"/>
        <v>17734</v>
      </c>
      <c r="P78" s="48">
        <f>(O78/P$123)</f>
        <v>4.2758391219749774E-2</v>
      </c>
      <c r="Q78" s="9"/>
    </row>
    <row r="79" spans="1:17">
      <c r="A79" s="12"/>
      <c r="B79" s="25">
        <v>347.2</v>
      </c>
      <c r="C79" s="20" t="s">
        <v>87</v>
      </c>
      <c r="D79" s="47">
        <v>0</v>
      </c>
      <c r="E79" s="47">
        <v>120171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4"/>
        <v>120171</v>
      </c>
      <c r="P79" s="48">
        <f>(O79/P$123)</f>
        <v>0.2897439174054669</v>
      </c>
      <c r="Q79" s="9"/>
    </row>
    <row r="80" spans="1:17">
      <c r="A80" s="12"/>
      <c r="B80" s="25">
        <v>347.5</v>
      </c>
      <c r="C80" s="20" t="s">
        <v>88</v>
      </c>
      <c r="D80" s="47">
        <v>162473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4"/>
        <v>162473</v>
      </c>
      <c r="P80" s="48">
        <f>(O80/P$123)</f>
        <v>0.39173813559526366</v>
      </c>
      <c r="Q80" s="9"/>
    </row>
    <row r="81" spans="1:17">
      <c r="A81" s="12"/>
      <c r="B81" s="25">
        <v>348.12</v>
      </c>
      <c r="C81" s="20" t="s">
        <v>188</v>
      </c>
      <c r="D81" s="47">
        <v>0</v>
      </c>
      <c r="E81" s="47">
        <v>61735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ref="O81:O93" si="5">SUM(D81:N81)</f>
        <v>61735</v>
      </c>
      <c r="P81" s="48">
        <f>(O81/P$123)</f>
        <v>0.14884906292721622</v>
      </c>
      <c r="Q81" s="9"/>
    </row>
    <row r="82" spans="1:17">
      <c r="A82" s="12"/>
      <c r="B82" s="25">
        <v>348.13</v>
      </c>
      <c r="C82" s="20" t="s">
        <v>189</v>
      </c>
      <c r="D82" s="47">
        <v>0</v>
      </c>
      <c r="E82" s="47">
        <v>77633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5"/>
        <v>77633</v>
      </c>
      <c r="P82" s="48">
        <f>(O82/P$123)</f>
        <v>0.18718068036330407</v>
      </c>
      <c r="Q82" s="9"/>
    </row>
    <row r="83" spans="1:17">
      <c r="A83" s="12"/>
      <c r="B83" s="25">
        <v>348.22</v>
      </c>
      <c r="C83" s="20" t="s">
        <v>190</v>
      </c>
      <c r="D83" s="47">
        <v>0</v>
      </c>
      <c r="E83" s="47">
        <v>45014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5"/>
        <v>45014</v>
      </c>
      <c r="P83" s="48">
        <f>(O83/P$123)</f>
        <v>0.1085331127983431</v>
      </c>
      <c r="Q83" s="9"/>
    </row>
    <row r="84" spans="1:17">
      <c r="A84" s="12"/>
      <c r="B84" s="25">
        <v>348.31</v>
      </c>
      <c r="C84" s="20" t="s">
        <v>191</v>
      </c>
      <c r="D84" s="47">
        <v>0</v>
      </c>
      <c r="E84" s="47">
        <v>1563604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5"/>
        <v>1563604</v>
      </c>
      <c r="P84" s="48">
        <f>(O84/P$123)</f>
        <v>3.7700006509961446</v>
      </c>
      <c r="Q84" s="9"/>
    </row>
    <row r="85" spans="1:17">
      <c r="A85" s="12"/>
      <c r="B85" s="25">
        <v>348.32</v>
      </c>
      <c r="C85" s="20" t="s">
        <v>192</v>
      </c>
      <c r="D85" s="47">
        <v>0</v>
      </c>
      <c r="E85" s="47">
        <v>133683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5"/>
        <v>133683</v>
      </c>
      <c r="P85" s="48">
        <f>(O85/P$123)</f>
        <v>0.32232265780025993</v>
      </c>
      <c r="Q85" s="9"/>
    </row>
    <row r="86" spans="1:17">
      <c r="A86" s="12"/>
      <c r="B86" s="25">
        <v>348.41</v>
      </c>
      <c r="C86" s="20" t="s">
        <v>193</v>
      </c>
      <c r="D86" s="47">
        <v>0</v>
      </c>
      <c r="E86" s="47">
        <v>1112042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5"/>
        <v>1112042</v>
      </c>
      <c r="P86" s="48">
        <f>(O86/P$123)</f>
        <v>2.6812409433175244</v>
      </c>
      <c r="Q86" s="9"/>
    </row>
    <row r="87" spans="1:17">
      <c r="A87" s="12"/>
      <c r="B87" s="25">
        <v>348.42</v>
      </c>
      <c r="C87" s="20" t="s">
        <v>194</v>
      </c>
      <c r="D87" s="47">
        <v>0</v>
      </c>
      <c r="E87" s="47">
        <v>246609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5"/>
        <v>246609</v>
      </c>
      <c r="P87" s="48">
        <f>(O87/P$123)</f>
        <v>0.59459817865745301</v>
      </c>
      <c r="Q87" s="9"/>
    </row>
    <row r="88" spans="1:17">
      <c r="A88" s="12"/>
      <c r="B88" s="25">
        <v>348.48</v>
      </c>
      <c r="C88" s="20" t="s">
        <v>195</v>
      </c>
      <c r="D88" s="47">
        <v>0</v>
      </c>
      <c r="E88" s="47">
        <v>91543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5"/>
        <v>91543</v>
      </c>
      <c r="P88" s="48">
        <f>(O88/P$123)</f>
        <v>0.22071903729725689</v>
      </c>
      <c r="Q88" s="9"/>
    </row>
    <row r="89" spans="1:17">
      <c r="A89" s="12"/>
      <c r="B89" s="25">
        <v>348.52</v>
      </c>
      <c r="C89" s="20" t="s">
        <v>265</v>
      </c>
      <c r="D89" s="47">
        <v>0</v>
      </c>
      <c r="E89" s="47">
        <v>334253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5"/>
        <v>334253</v>
      </c>
      <c r="P89" s="48">
        <f>(O89/P$123)</f>
        <v>0.80591634940650847</v>
      </c>
      <c r="Q89" s="9"/>
    </row>
    <row r="90" spans="1:17">
      <c r="A90" s="12"/>
      <c r="B90" s="25">
        <v>348.53</v>
      </c>
      <c r="C90" s="20" t="s">
        <v>266</v>
      </c>
      <c r="D90" s="47">
        <v>0</v>
      </c>
      <c r="E90" s="47">
        <v>731010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5"/>
        <v>731010</v>
      </c>
      <c r="P90" s="48">
        <f>(O90/P$123)</f>
        <v>1.7625358952040873</v>
      </c>
      <c r="Q90" s="9"/>
    </row>
    <row r="91" spans="1:17">
      <c r="A91" s="12"/>
      <c r="B91" s="25">
        <v>348.62</v>
      </c>
      <c r="C91" s="20" t="s">
        <v>198</v>
      </c>
      <c r="D91" s="47">
        <v>0</v>
      </c>
      <c r="E91" s="47">
        <v>316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5"/>
        <v>316</v>
      </c>
      <c r="P91" s="48">
        <f>(O91/P$123)</f>
        <v>7.6190659893091964E-4</v>
      </c>
      <c r="Q91" s="9"/>
    </row>
    <row r="92" spans="1:17">
      <c r="A92" s="12"/>
      <c r="B92" s="25">
        <v>348.71</v>
      </c>
      <c r="C92" s="20" t="s">
        <v>199</v>
      </c>
      <c r="D92" s="47">
        <v>0</v>
      </c>
      <c r="E92" s="47">
        <v>323095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5"/>
        <v>323095</v>
      </c>
      <c r="P92" s="48">
        <f>(O92/P$123)</f>
        <v>0.77901333095438441</v>
      </c>
      <c r="Q92" s="9"/>
    </row>
    <row r="93" spans="1:17">
      <c r="A93" s="12"/>
      <c r="B93" s="25">
        <v>348.72</v>
      </c>
      <c r="C93" s="20" t="s">
        <v>200</v>
      </c>
      <c r="D93" s="47">
        <v>0</v>
      </c>
      <c r="E93" s="47">
        <v>41845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5"/>
        <v>41845</v>
      </c>
      <c r="P93" s="48">
        <f>(O93/P$123)</f>
        <v>0.10089234693754535</v>
      </c>
      <c r="Q93" s="9"/>
    </row>
    <row r="94" spans="1:17">
      <c r="A94" s="12"/>
      <c r="B94" s="25">
        <v>348.92099999999999</v>
      </c>
      <c r="C94" s="20" t="s">
        <v>201</v>
      </c>
      <c r="D94" s="47">
        <v>117159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ref="O94:O99" si="6">SUM(D94:N94)</f>
        <v>117159</v>
      </c>
      <c r="P94" s="48">
        <f>(O94/P$123)</f>
        <v>0.28248169374730259</v>
      </c>
      <c r="Q94" s="9"/>
    </row>
    <row r="95" spans="1:17">
      <c r="A95" s="12"/>
      <c r="B95" s="25">
        <v>348.92200000000003</v>
      </c>
      <c r="C95" s="20" t="s">
        <v>202</v>
      </c>
      <c r="D95" s="47">
        <v>58579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6"/>
        <v>58579</v>
      </c>
      <c r="P95" s="48">
        <f>(O95/P$123)</f>
        <v>0.14123964132523525</v>
      </c>
      <c r="Q95" s="9"/>
    </row>
    <row r="96" spans="1:17">
      <c r="A96" s="12"/>
      <c r="B96" s="25">
        <v>348.92399999999998</v>
      </c>
      <c r="C96" s="20" t="s">
        <v>204</v>
      </c>
      <c r="D96" s="47">
        <v>58579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6"/>
        <v>58579</v>
      </c>
      <c r="P96" s="48">
        <f>(O96/P$123)</f>
        <v>0.14123964132523525</v>
      </c>
      <c r="Q96" s="9"/>
    </row>
    <row r="97" spans="1:17">
      <c r="A97" s="12"/>
      <c r="B97" s="25">
        <v>348.93</v>
      </c>
      <c r="C97" s="20" t="s">
        <v>205</v>
      </c>
      <c r="D97" s="47">
        <v>802429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6"/>
        <v>802429</v>
      </c>
      <c r="P97" s="48">
        <f>(O97/P$123)</f>
        <v>1.9347340198529712</v>
      </c>
      <c r="Q97" s="9"/>
    </row>
    <row r="98" spans="1:17">
      <c r="A98" s="12"/>
      <c r="B98" s="25">
        <v>348.93200000000002</v>
      </c>
      <c r="C98" s="20" t="s">
        <v>206</v>
      </c>
      <c r="D98" s="47">
        <v>23168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6"/>
        <v>23168</v>
      </c>
      <c r="P98" s="48">
        <f>(O98/P$123)</f>
        <v>5.5860291405163125E-2</v>
      </c>
      <c r="Q98" s="9"/>
    </row>
    <row r="99" spans="1:17">
      <c r="A99" s="12"/>
      <c r="B99" s="25">
        <v>348.99</v>
      </c>
      <c r="C99" s="20" t="s">
        <v>208</v>
      </c>
      <c r="D99" s="47">
        <v>0</v>
      </c>
      <c r="E99" s="47">
        <v>253476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6"/>
        <v>253476</v>
      </c>
      <c r="P99" s="48">
        <f>(O99/P$123)</f>
        <v>0.61115518060320817</v>
      </c>
      <c r="Q99" s="9"/>
    </row>
    <row r="100" spans="1:17">
      <c r="A100" s="12"/>
      <c r="B100" s="25">
        <v>349</v>
      </c>
      <c r="C100" s="20" t="s">
        <v>267</v>
      </c>
      <c r="D100" s="47">
        <v>256497</v>
      </c>
      <c r="E100" s="47">
        <v>241749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4"/>
        <v>498246</v>
      </c>
      <c r="P100" s="48">
        <f>(O100/P$123)</f>
        <v>1.2013193521865031</v>
      </c>
      <c r="Q100" s="9"/>
    </row>
    <row r="101" spans="1:17" ht="15.75">
      <c r="A101" s="29" t="s">
        <v>63</v>
      </c>
      <c r="B101" s="30"/>
      <c r="C101" s="31"/>
      <c r="D101" s="32">
        <f>SUM(D102:D109)</f>
        <v>633195</v>
      </c>
      <c r="E101" s="32">
        <f>SUM(E102:E109)</f>
        <v>2975330</v>
      </c>
      <c r="F101" s="32">
        <f>SUM(F102:F109)</f>
        <v>0</v>
      </c>
      <c r="G101" s="32">
        <f>SUM(G102:G109)</f>
        <v>0</v>
      </c>
      <c r="H101" s="32">
        <f>SUM(H102:H109)</f>
        <v>0</v>
      </c>
      <c r="I101" s="32">
        <f>SUM(I102:I109)</f>
        <v>0</v>
      </c>
      <c r="J101" s="32">
        <f>SUM(J102:J109)</f>
        <v>0</v>
      </c>
      <c r="K101" s="32">
        <f>SUM(K102:K109)</f>
        <v>0</v>
      </c>
      <c r="L101" s="32">
        <f>SUM(L102:L109)</f>
        <v>0</v>
      </c>
      <c r="M101" s="32">
        <f>SUM(M102:M109)</f>
        <v>0</v>
      </c>
      <c r="N101" s="32">
        <f>SUM(N102:N109)</f>
        <v>0</v>
      </c>
      <c r="O101" s="32">
        <f>SUM(D101:N101)</f>
        <v>3608525</v>
      </c>
      <c r="P101" s="46">
        <f>(O101/P$123)</f>
        <v>8.7005031959088512</v>
      </c>
      <c r="Q101" s="10"/>
    </row>
    <row r="102" spans="1:17">
      <c r="A102" s="13"/>
      <c r="B102" s="40">
        <v>351.1</v>
      </c>
      <c r="C102" s="21" t="s">
        <v>109</v>
      </c>
      <c r="D102" s="47">
        <v>177986</v>
      </c>
      <c r="E102" s="47">
        <v>379943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>SUM(D102:N102)</f>
        <v>557929</v>
      </c>
      <c r="P102" s="48">
        <f>(O102/P$123)</f>
        <v>1.3452208444143325</v>
      </c>
      <c r="Q102" s="9"/>
    </row>
    <row r="103" spans="1:17">
      <c r="A103" s="13"/>
      <c r="B103" s="40">
        <v>351.2</v>
      </c>
      <c r="C103" s="21" t="s">
        <v>111</v>
      </c>
      <c r="D103" s="47">
        <v>0</v>
      </c>
      <c r="E103" s="47">
        <v>535797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ref="O103:O109" si="7">SUM(D103:N103)</f>
        <v>535797</v>
      </c>
      <c r="P103" s="48">
        <f>(O103/P$123)</f>
        <v>1.2918584493271834</v>
      </c>
      <c r="Q103" s="9"/>
    </row>
    <row r="104" spans="1:17">
      <c r="A104" s="13"/>
      <c r="B104" s="40">
        <v>351.5</v>
      </c>
      <c r="C104" s="21" t="s">
        <v>114</v>
      </c>
      <c r="D104" s="47">
        <v>0</v>
      </c>
      <c r="E104" s="47">
        <v>1203238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7"/>
        <v>1203238</v>
      </c>
      <c r="P104" s="48">
        <f>(O104/P$123)</f>
        <v>2.9011233300140566</v>
      </c>
      <c r="Q104" s="9"/>
    </row>
    <row r="105" spans="1:17">
      <c r="A105" s="13"/>
      <c r="B105" s="40">
        <v>351.7</v>
      </c>
      <c r="C105" s="21" t="s">
        <v>209</v>
      </c>
      <c r="D105" s="47">
        <v>260978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7"/>
        <v>260978</v>
      </c>
      <c r="P105" s="48">
        <f>(O105/P$123)</f>
        <v>0.62924322903732133</v>
      </c>
      <c r="Q105" s="9"/>
    </row>
    <row r="106" spans="1:17">
      <c r="A106" s="13"/>
      <c r="B106" s="40">
        <v>352</v>
      </c>
      <c r="C106" s="21" t="s">
        <v>115</v>
      </c>
      <c r="D106" s="47">
        <v>0</v>
      </c>
      <c r="E106" s="47">
        <v>22099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7"/>
        <v>22099</v>
      </c>
      <c r="P106" s="48">
        <f>(O106/P$123)</f>
        <v>5.3282828891691121E-2</v>
      </c>
      <c r="Q106" s="9"/>
    </row>
    <row r="107" spans="1:17">
      <c r="A107" s="13"/>
      <c r="B107" s="40">
        <v>354</v>
      </c>
      <c r="C107" s="21" t="s">
        <v>117</v>
      </c>
      <c r="D107" s="47">
        <v>185184</v>
      </c>
      <c r="E107" s="47">
        <v>143942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7"/>
        <v>329126</v>
      </c>
      <c r="P107" s="48">
        <f>(O107/P$123)</f>
        <v>0.79355465594853758</v>
      </c>
      <c r="Q107" s="9"/>
    </row>
    <row r="108" spans="1:17">
      <c r="A108" s="13"/>
      <c r="B108" s="40">
        <v>358.2</v>
      </c>
      <c r="C108" s="21" t="s">
        <v>211</v>
      </c>
      <c r="D108" s="47">
        <v>0</v>
      </c>
      <c r="E108" s="47">
        <v>690311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7"/>
        <v>690311</v>
      </c>
      <c r="P108" s="48">
        <f>(O108/P$123)</f>
        <v>1.6644066652360825</v>
      </c>
      <c r="Q108" s="9"/>
    </row>
    <row r="109" spans="1:17">
      <c r="A109" s="13"/>
      <c r="B109" s="40">
        <v>359</v>
      </c>
      <c r="C109" s="21" t="s">
        <v>119</v>
      </c>
      <c r="D109" s="47">
        <v>9047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7"/>
        <v>9047</v>
      </c>
      <c r="P109" s="48">
        <f>(O109/P$123)</f>
        <v>2.1813193039645667E-2</v>
      </c>
      <c r="Q109" s="9"/>
    </row>
    <row r="110" spans="1:17" ht="15.75">
      <c r="A110" s="29" t="s">
        <v>5</v>
      </c>
      <c r="B110" s="30"/>
      <c r="C110" s="31"/>
      <c r="D110" s="32">
        <f>SUM(D111:D116)</f>
        <v>6981950</v>
      </c>
      <c r="E110" s="32">
        <f>SUM(E111:E116)</f>
        <v>5614700</v>
      </c>
      <c r="F110" s="32">
        <f>SUM(F111:F116)</f>
        <v>633403</v>
      </c>
      <c r="G110" s="32">
        <f>SUM(G111:G116)</f>
        <v>926140</v>
      </c>
      <c r="H110" s="32">
        <f>SUM(H111:H116)</f>
        <v>0</v>
      </c>
      <c r="I110" s="32">
        <f>SUM(I111:I116)</f>
        <v>435355</v>
      </c>
      <c r="J110" s="32">
        <f>SUM(J111:J116)</f>
        <v>298847</v>
      </c>
      <c r="K110" s="32">
        <f>SUM(K111:K116)</f>
        <v>0</v>
      </c>
      <c r="L110" s="32">
        <f>SUM(L111:L116)</f>
        <v>0</v>
      </c>
      <c r="M110" s="32">
        <f>SUM(M111:M116)</f>
        <v>1309188</v>
      </c>
      <c r="N110" s="32">
        <f>SUM(N111:N116)</f>
        <v>0</v>
      </c>
      <c r="O110" s="32">
        <f>SUM(D110:N110)</f>
        <v>16199583</v>
      </c>
      <c r="P110" s="46">
        <f>(O110/P$123)</f>
        <v>39.05876325199096</v>
      </c>
      <c r="Q110" s="10"/>
    </row>
    <row r="111" spans="1:17">
      <c r="A111" s="12"/>
      <c r="B111" s="25">
        <v>361.1</v>
      </c>
      <c r="C111" s="20" t="s">
        <v>120</v>
      </c>
      <c r="D111" s="47">
        <v>3504575</v>
      </c>
      <c r="E111" s="47">
        <v>3695773</v>
      </c>
      <c r="F111" s="47">
        <v>171088</v>
      </c>
      <c r="G111" s="47">
        <v>926140</v>
      </c>
      <c r="H111" s="47">
        <v>0</v>
      </c>
      <c r="I111" s="47">
        <v>324028</v>
      </c>
      <c r="J111" s="47">
        <v>254499</v>
      </c>
      <c r="K111" s="47">
        <v>0</v>
      </c>
      <c r="L111" s="47">
        <v>0</v>
      </c>
      <c r="M111" s="47">
        <v>0</v>
      </c>
      <c r="N111" s="47">
        <v>0</v>
      </c>
      <c r="O111" s="47">
        <f>SUM(D111:N111)</f>
        <v>8876103</v>
      </c>
      <c r="P111" s="48">
        <f>(O111/P$123)</f>
        <v>21.401143824337129</v>
      </c>
      <c r="Q111" s="9"/>
    </row>
    <row r="112" spans="1:17">
      <c r="A112" s="12"/>
      <c r="B112" s="25">
        <v>362</v>
      </c>
      <c r="C112" s="20" t="s">
        <v>121</v>
      </c>
      <c r="D112" s="47">
        <v>327657</v>
      </c>
      <c r="E112" s="47">
        <v>138378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ref="O112:O116" si="8">SUM(D112:N112)</f>
        <v>466035</v>
      </c>
      <c r="P112" s="48">
        <f>(O112/P$123)</f>
        <v>1.1236555121290226</v>
      </c>
      <c r="Q112" s="9"/>
    </row>
    <row r="113" spans="1:120">
      <c r="A113" s="12"/>
      <c r="B113" s="25">
        <v>364</v>
      </c>
      <c r="C113" s="20" t="s">
        <v>212</v>
      </c>
      <c r="D113" s="47">
        <v>77665</v>
      </c>
      <c r="E113" s="47">
        <v>256875</v>
      </c>
      <c r="F113" s="47">
        <v>0</v>
      </c>
      <c r="G113" s="47">
        <v>0</v>
      </c>
      <c r="H113" s="47">
        <v>0</v>
      </c>
      <c r="I113" s="47">
        <v>17653</v>
      </c>
      <c r="J113" s="47">
        <v>4313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8"/>
        <v>356506</v>
      </c>
      <c r="P113" s="48">
        <f>(O113/P$123)</f>
        <v>0.85957048721033691</v>
      </c>
      <c r="Q113" s="9"/>
    </row>
    <row r="114" spans="1:120">
      <c r="A114" s="12"/>
      <c r="B114" s="25">
        <v>366</v>
      </c>
      <c r="C114" s="20" t="s">
        <v>124</v>
      </c>
      <c r="D114" s="47">
        <v>5000</v>
      </c>
      <c r="E114" s="47">
        <v>2359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8"/>
        <v>7359</v>
      </c>
      <c r="P114" s="48">
        <f>(O114/P$123)</f>
        <v>1.7743261587128599E-2</v>
      </c>
      <c r="Q114" s="9"/>
    </row>
    <row r="115" spans="1:120">
      <c r="A115" s="12"/>
      <c r="B115" s="25">
        <v>369.3</v>
      </c>
      <c r="C115" s="20" t="s">
        <v>275</v>
      </c>
      <c r="D115" s="47">
        <v>2146620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8"/>
        <v>2146620</v>
      </c>
      <c r="P115" s="48">
        <f>(O115/P$123)</f>
        <v>5.1757086816363636</v>
      </c>
      <c r="Q115" s="9"/>
    </row>
    <row r="116" spans="1:120">
      <c r="A116" s="12"/>
      <c r="B116" s="25">
        <v>369.9</v>
      </c>
      <c r="C116" s="20" t="s">
        <v>126</v>
      </c>
      <c r="D116" s="47">
        <v>920433</v>
      </c>
      <c r="E116" s="47">
        <v>1521315</v>
      </c>
      <c r="F116" s="47">
        <v>462315</v>
      </c>
      <c r="G116" s="47">
        <v>0</v>
      </c>
      <c r="H116" s="47">
        <v>0</v>
      </c>
      <c r="I116" s="47">
        <v>93674</v>
      </c>
      <c r="J116" s="47">
        <v>40035</v>
      </c>
      <c r="K116" s="47">
        <v>0</v>
      </c>
      <c r="L116" s="47">
        <v>0</v>
      </c>
      <c r="M116" s="47">
        <v>1309188</v>
      </c>
      <c r="N116" s="47">
        <v>0</v>
      </c>
      <c r="O116" s="47">
        <f t="shared" si="8"/>
        <v>4346960</v>
      </c>
      <c r="P116" s="48">
        <f>(O116/P$123)</f>
        <v>10.480941485090982</v>
      </c>
      <c r="Q116" s="9"/>
    </row>
    <row r="117" spans="1:120" ht="15.75">
      <c r="A117" s="29" t="s">
        <v>64</v>
      </c>
      <c r="B117" s="30"/>
      <c r="C117" s="31"/>
      <c r="D117" s="32">
        <f>SUM(D118:D120)</f>
        <v>7889762</v>
      </c>
      <c r="E117" s="32">
        <f>SUM(E118:E120)</f>
        <v>22502591</v>
      </c>
      <c r="F117" s="32">
        <f>SUM(F118:F120)</f>
        <v>56731387</v>
      </c>
      <c r="G117" s="32">
        <f>SUM(G118:G120)</f>
        <v>21405514</v>
      </c>
      <c r="H117" s="32">
        <f>SUM(H118:H120)</f>
        <v>0</v>
      </c>
      <c r="I117" s="32">
        <f>SUM(I118:I120)</f>
        <v>4957207</v>
      </c>
      <c r="J117" s="32">
        <f>SUM(J118:J120)</f>
        <v>284347</v>
      </c>
      <c r="K117" s="32">
        <f>SUM(K118:K120)</f>
        <v>0</v>
      </c>
      <c r="L117" s="32">
        <f>SUM(L118:L120)</f>
        <v>0</v>
      </c>
      <c r="M117" s="32">
        <f>SUM(M118:M120)</f>
        <v>0</v>
      </c>
      <c r="N117" s="32">
        <f>SUM(N118:N120)</f>
        <v>0</v>
      </c>
      <c r="O117" s="32">
        <f>SUM(D117:N117)</f>
        <v>113770808</v>
      </c>
      <c r="P117" s="46">
        <f>(O117/P$123)</f>
        <v>274.31243474969199</v>
      </c>
      <c r="Q117" s="9"/>
    </row>
    <row r="118" spans="1:120">
      <c r="A118" s="12"/>
      <c r="B118" s="25">
        <v>381</v>
      </c>
      <c r="C118" s="20" t="s">
        <v>127</v>
      </c>
      <c r="D118" s="47">
        <v>7889762</v>
      </c>
      <c r="E118" s="47">
        <v>22502591</v>
      </c>
      <c r="F118" s="47">
        <v>7406387</v>
      </c>
      <c r="G118" s="47">
        <v>21405514</v>
      </c>
      <c r="H118" s="47">
        <v>0</v>
      </c>
      <c r="I118" s="47">
        <v>4946412</v>
      </c>
      <c r="J118" s="47">
        <v>107738</v>
      </c>
      <c r="K118" s="47">
        <v>0</v>
      </c>
      <c r="L118" s="47">
        <v>0</v>
      </c>
      <c r="M118" s="47">
        <v>0</v>
      </c>
      <c r="N118" s="47">
        <v>0</v>
      </c>
      <c r="O118" s="47">
        <f>SUM(D118:N118)</f>
        <v>64258404</v>
      </c>
      <c r="P118" s="48">
        <f>(O118/P$123)</f>
        <v>154.93323431762343</v>
      </c>
      <c r="Q118" s="9"/>
    </row>
    <row r="119" spans="1:120">
      <c r="A119" s="12"/>
      <c r="B119" s="25">
        <v>385</v>
      </c>
      <c r="C119" s="20" t="s">
        <v>153</v>
      </c>
      <c r="D119" s="47">
        <v>0</v>
      </c>
      <c r="E119" s="47">
        <v>0</v>
      </c>
      <c r="F119" s="47">
        <v>49325000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ref="O119:O120" si="9">SUM(D119:N119)</f>
        <v>49325000</v>
      </c>
      <c r="P119" s="48">
        <f>(O119/P$123)</f>
        <v>118.92735124135321</v>
      </c>
      <c r="Q119" s="9"/>
    </row>
    <row r="120" spans="1:120" ht="15.75" thickBot="1">
      <c r="A120" s="12"/>
      <c r="B120" s="25">
        <v>389.7</v>
      </c>
      <c r="C120" s="20" t="s">
        <v>268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10795</v>
      </c>
      <c r="J120" s="47">
        <v>176609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9"/>
        <v>187404</v>
      </c>
      <c r="P120" s="48">
        <f>(O120/P$123)</f>
        <v>0.45184919071534829</v>
      </c>
      <c r="Q120" s="9"/>
    </row>
    <row r="121" spans="1:120" ht="16.5" thickBot="1">
      <c r="A121" s="14" t="s">
        <v>94</v>
      </c>
      <c r="B121" s="23"/>
      <c r="C121" s="22"/>
      <c r="D121" s="15">
        <f>SUM(D5,D12,D25,D58,D101,D110,D117)</f>
        <v>223904074</v>
      </c>
      <c r="E121" s="15">
        <f>SUM(E5,E12,E25,E58,E101,E110,E117)</f>
        <v>310034161</v>
      </c>
      <c r="F121" s="15">
        <f>SUM(F5,F12,F25,F58,F101,F110,F117)</f>
        <v>60353704</v>
      </c>
      <c r="G121" s="15">
        <f>SUM(G5,G12,G25,G58,G101,G110,G117)</f>
        <v>22331654</v>
      </c>
      <c r="H121" s="15">
        <f>SUM(H5,H12,H25,H58,H101,H110,H117)</f>
        <v>0</v>
      </c>
      <c r="I121" s="15">
        <f>SUM(I5,I12,I25,I58,I101,I110,I117)</f>
        <v>21109219</v>
      </c>
      <c r="J121" s="15">
        <f>SUM(J5,J12,J25,J58,J101,J110,J117)</f>
        <v>37344706</v>
      </c>
      <c r="K121" s="15">
        <f>SUM(K5,K12,K25,K58,K101,K110,K117)</f>
        <v>0</v>
      </c>
      <c r="L121" s="15">
        <f>SUM(L5,L12,L25,L58,L101,L110,L117)</f>
        <v>0</v>
      </c>
      <c r="M121" s="15">
        <f>SUM(M5,M12,M25,M58,M101,M110,M117)</f>
        <v>552143224</v>
      </c>
      <c r="N121" s="15">
        <f>SUM(N5,N12,N25,N58,N101,N110,N117)</f>
        <v>0</v>
      </c>
      <c r="O121" s="15">
        <f>SUM(D121:N121)</f>
        <v>1227220742</v>
      </c>
      <c r="P121" s="38">
        <f>(O121/P$123)</f>
        <v>2958.9480432743658</v>
      </c>
      <c r="Q121" s="6"/>
      <c r="R121" s="2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</row>
    <row r="122" spans="1:120">
      <c r="A122" s="16"/>
      <c r="B122" s="18"/>
      <c r="C122" s="18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9"/>
    </row>
    <row r="123" spans="1:120">
      <c r="A123" s="41"/>
      <c r="B123" s="42"/>
      <c r="C123" s="42"/>
      <c r="D123" s="43"/>
      <c r="E123" s="43"/>
      <c r="F123" s="43"/>
      <c r="G123" s="43"/>
      <c r="H123" s="43"/>
      <c r="I123" s="43"/>
      <c r="J123" s="43"/>
      <c r="K123" s="43"/>
      <c r="L123" s="43"/>
      <c r="M123" s="49" t="s">
        <v>276</v>
      </c>
      <c r="N123" s="49"/>
      <c r="O123" s="49"/>
      <c r="P123" s="44">
        <v>414749</v>
      </c>
    </row>
    <row r="124" spans="1:120">
      <c r="A124" s="50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2"/>
    </row>
    <row r="125" spans="1:120" ht="15.75" customHeight="1" thickBot="1">
      <c r="A125" s="53" t="s">
        <v>146</v>
      </c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5"/>
    </row>
  </sheetData>
  <mergeCells count="10">
    <mergeCell ref="M123:O123"/>
    <mergeCell ref="A124:P124"/>
    <mergeCell ref="A125:P1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129</v>
      </c>
      <c r="B3" s="63"/>
      <c r="C3" s="64"/>
      <c r="D3" s="68" t="s">
        <v>58</v>
      </c>
      <c r="E3" s="69"/>
      <c r="F3" s="69"/>
      <c r="G3" s="69"/>
      <c r="H3" s="70"/>
      <c r="I3" s="68" t="s">
        <v>59</v>
      </c>
      <c r="J3" s="70"/>
      <c r="K3" s="68" t="s">
        <v>61</v>
      </c>
      <c r="L3" s="70"/>
      <c r="M3" s="36"/>
      <c r="N3" s="37"/>
      <c r="O3" s="71" t="s">
        <v>134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130</v>
      </c>
      <c r="F4" s="34" t="s">
        <v>131</v>
      </c>
      <c r="G4" s="34" t="s">
        <v>132</v>
      </c>
      <c r="H4" s="34" t="s">
        <v>7</v>
      </c>
      <c r="I4" s="34" t="s">
        <v>8</v>
      </c>
      <c r="J4" s="35" t="s">
        <v>133</v>
      </c>
      <c r="K4" s="35" t="s">
        <v>9</v>
      </c>
      <c r="L4" s="35" t="s">
        <v>10</v>
      </c>
      <c r="M4" s="35" t="s">
        <v>11</v>
      </c>
      <c r="N4" s="35" t="s">
        <v>60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69778107</v>
      </c>
      <c r="E5" s="27">
        <f t="shared" si="0"/>
        <v>33416818</v>
      </c>
      <c r="F5" s="27">
        <f t="shared" si="0"/>
        <v>2725834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105920759</v>
      </c>
      <c r="O5" s="33">
        <f t="shared" ref="O5:O36" si="2">(N5/O$117)</f>
        <v>341.97109473874525</v>
      </c>
      <c r="P5" s="6"/>
    </row>
    <row r="6" spans="1:133">
      <c r="A6" s="12"/>
      <c r="B6" s="25">
        <v>311</v>
      </c>
      <c r="C6" s="20" t="s">
        <v>3</v>
      </c>
      <c r="D6" s="47">
        <v>67920844</v>
      </c>
      <c r="E6" s="47">
        <v>11810892</v>
      </c>
      <c r="F6" s="47">
        <v>2725834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82457570</v>
      </c>
      <c r="O6" s="48">
        <f t="shared" si="2"/>
        <v>266.21887672082033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2331042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2331042</v>
      </c>
      <c r="O7" s="48">
        <f t="shared" si="2"/>
        <v>7.5258994756825164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1458925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1458925</v>
      </c>
      <c r="O8" s="48">
        <f t="shared" si="2"/>
        <v>4.7102209623679521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5372469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5372469</v>
      </c>
      <c r="O9" s="48">
        <f t="shared" si="2"/>
        <v>17.34531665676576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12443490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12443490</v>
      </c>
      <c r="O10" s="48">
        <f t="shared" si="2"/>
        <v>40.174503448097738</v>
      </c>
      <c r="P10" s="9"/>
    </row>
    <row r="11" spans="1:133">
      <c r="A11" s="12"/>
      <c r="B11" s="25">
        <v>315</v>
      </c>
      <c r="C11" s="20" t="s">
        <v>172</v>
      </c>
      <c r="D11" s="47">
        <v>1857263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1857263</v>
      </c>
      <c r="O11" s="48">
        <f t="shared" si="2"/>
        <v>5.9962774750109773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SUM(D13:D22)</f>
        <v>362604</v>
      </c>
      <c r="E12" s="32">
        <f t="shared" si="3"/>
        <v>22523390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22885994</v>
      </c>
      <c r="O12" s="46">
        <f t="shared" si="2"/>
        <v>73.888711677041087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2302109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2302109</v>
      </c>
      <c r="O13" s="48">
        <f t="shared" si="2"/>
        <v>7.4324876669163418</v>
      </c>
      <c r="P13" s="9"/>
    </row>
    <row r="14" spans="1:133">
      <c r="A14" s="12"/>
      <c r="B14" s="25">
        <v>324.11</v>
      </c>
      <c r="C14" s="20" t="s">
        <v>19</v>
      </c>
      <c r="D14" s="47">
        <v>0</v>
      </c>
      <c r="E14" s="47">
        <v>316868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0" si="4">SUM(D14:M14)</f>
        <v>316868</v>
      </c>
      <c r="O14" s="48">
        <f t="shared" si="2"/>
        <v>1.0230260609034791</v>
      </c>
      <c r="P14" s="9"/>
    </row>
    <row r="15" spans="1:133">
      <c r="A15" s="12"/>
      <c r="B15" s="25">
        <v>324.12</v>
      </c>
      <c r="C15" s="20" t="s">
        <v>20</v>
      </c>
      <c r="D15" s="47">
        <v>0</v>
      </c>
      <c r="E15" s="47">
        <v>201288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201288</v>
      </c>
      <c r="O15" s="48">
        <f t="shared" si="2"/>
        <v>0.6498695663403673</v>
      </c>
      <c r="P15" s="9"/>
    </row>
    <row r="16" spans="1:133">
      <c r="A16" s="12"/>
      <c r="B16" s="25">
        <v>324.31</v>
      </c>
      <c r="C16" s="20" t="s">
        <v>21</v>
      </c>
      <c r="D16" s="47">
        <v>0</v>
      </c>
      <c r="E16" s="47">
        <v>1680111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1680111</v>
      </c>
      <c r="O16" s="48">
        <f t="shared" si="2"/>
        <v>5.4243323346333652</v>
      </c>
      <c r="P16" s="9"/>
    </row>
    <row r="17" spans="1:16">
      <c r="A17" s="12"/>
      <c r="B17" s="25">
        <v>324.32</v>
      </c>
      <c r="C17" s="20" t="s">
        <v>22</v>
      </c>
      <c r="D17" s="47">
        <v>0</v>
      </c>
      <c r="E17" s="47">
        <v>76804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76804</v>
      </c>
      <c r="O17" s="48">
        <f t="shared" si="2"/>
        <v>0.24796600976315314</v>
      </c>
      <c r="P17" s="9"/>
    </row>
    <row r="18" spans="1:16">
      <c r="A18" s="12"/>
      <c r="B18" s="25">
        <v>324.61</v>
      </c>
      <c r="C18" s="20" t="s">
        <v>23</v>
      </c>
      <c r="D18" s="47">
        <v>0</v>
      </c>
      <c r="E18" s="47">
        <v>690962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690962</v>
      </c>
      <c r="O18" s="48">
        <f t="shared" si="2"/>
        <v>2.2308094635431464</v>
      </c>
      <c r="P18" s="9"/>
    </row>
    <row r="19" spans="1:16">
      <c r="A19" s="12"/>
      <c r="B19" s="25">
        <v>325.10000000000002</v>
      </c>
      <c r="C19" s="20" t="s">
        <v>24</v>
      </c>
      <c r="D19" s="47">
        <v>1201</v>
      </c>
      <c r="E19" s="47">
        <v>55383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56584</v>
      </c>
      <c r="O19" s="48">
        <f t="shared" si="2"/>
        <v>0.18268460882816334</v>
      </c>
      <c r="P19" s="9"/>
    </row>
    <row r="20" spans="1:16">
      <c r="A20" s="12"/>
      <c r="B20" s="25">
        <v>325.2</v>
      </c>
      <c r="C20" s="20" t="s">
        <v>25</v>
      </c>
      <c r="D20" s="47">
        <v>199</v>
      </c>
      <c r="E20" s="47">
        <v>16942421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16942620</v>
      </c>
      <c r="O20" s="48">
        <f t="shared" si="2"/>
        <v>54.700196296200637</v>
      </c>
      <c r="P20" s="9"/>
    </row>
    <row r="21" spans="1:16">
      <c r="A21" s="12"/>
      <c r="B21" s="25">
        <v>329</v>
      </c>
      <c r="C21" s="20" t="s">
        <v>26</v>
      </c>
      <c r="D21" s="47">
        <v>361204</v>
      </c>
      <c r="E21" s="47">
        <v>141199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502403</v>
      </c>
      <c r="O21" s="48">
        <f t="shared" si="2"/>
        <v>1.6220361856548804</v>
      </c>
      <c r="P21" s="9"/>
    </row>
    <row r="22" spans="1:16">
      <c r="A22" s="12"/>
      <c r="B22" s="25">
        <v>367</v>
      </c>
      <c r="C22" s="20" t="s">
        <v>125</v>
      </c>
      <c r="D22" s="47">
        <v>0</v>
      </c>
      <c r="E22" s="47">
        <v>116245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116245</v>
      </c>
      <c r="O22" s="48">
        <f t="shared" si="2"/>
        <v>0.37530348425756127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SUM(D24:D50)</f>
        <v>20335065</v>
      </c>
      <c r="E23" s="32">
        <f t="shared" si="5"/>
        <v>27145742</v>
      </c>
      <c r="F23" s="32">
        <f t="shared" si="5"/>
        <v>297667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5">
        <f>SUM(D23:M23)</f>
        <v>47778474</v>
      </c>
      <c r="O23" s="46">
        <f t="shared" si="2"/>
        <v>154.25547563085982</v>
      </c>
      <c r="P23" s="10"/>
    </row>
    <row r="24" spans="1:16">
      <c r="A24" s="12"/>
      <c r="B24" s="25">
        <v>331.1</v>
      </c>
      <c r="C24" s="20" t="s">
        <v>139</v>
      </c>
      <c r="D24" s="47">
        <v>33793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33793</v>
      </c>
      <c r="O24" s="48">
        <f t="shared" si="2"/>
        <v>0.10910259059327944</v>
      </c>
      <c r="P24" s="9"/>
    </row>
    <row r="25" spans="1:16">
      <c r="A25" s="12"/>
      <c r="B25" s="25">
        <v>331.2</v>
      </c>
      <c r="C25" s="20" t="s">
        <v>27</v>
      </c>
      <c r="D25" s="47">
        <v>154910</v>
      </c>
      <c r="E25" s="47">
        <v>456412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611322</v>
      </c>
      <c r="O25" s="48">
        <f t="shared" si="2"/>
        <v>1.973687269158251</v>
      </c>
      <c r="P25" s="9"/>
    </row>
    <row r="26" spans="1:16">
      <c r="A26" s="12"/>
      <c r="B26" s="25">
        <v>331.49</v>
      </c>
      <c r="C26" s="20" t="s">
        <v>32</v>
      </c>
      <c r="D26" s="47">
        <v>0</v>
      </c>
      <c r="E26" s="47">
        <v>7980842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2" si="6">SUM(D26:M26)</f>
        <v>7980842</v>
      </c>
      <c r="O26" s="48">
        <f t="shared" si="2"/>
        <v>25.766594777487924</v>
      </c>
      <c r="P26" s="9"/>
    </row>
    <row r="27" spans="1:16">
      <c r="A27" s="12"/>
      <c r="B27" s="25">
        <v>331.5</v>
      </c>
      <c r="C27" s="20" t="s">
        <v>29</v>
      </c>
      <c r="D27" s="47">
        <v>0</v>
      </c>
      <c r="E27" s="47">
        <v>4237820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4237820</v>
      </c>
      <c r="O27" s="48">
        <f t="shared" si="2"/>
        <v>13.682038897641863</v>
      </c>
      <c r="P27" s="9"/>
    </row>
    <row r="28" spans="1:16">
      <c r="A28" s="12"/>
      <c r="B28" s="25">
        <v>331.61</v>
      </c>
      <c r="C28" s="20" t="s">
        <v>33</v>
      </c>
      <c r="D28" s="47">
        <v>0</v>
      </c>
      <c r="E28" s="47">
        <v>106428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106428</v>
      </c>
      <c r="O28" s="48">
        <f t="shared" si="2"/>
        <v>0.34360875067799673</v>
      </c>
      <c r="P28" s="9"/>
    </row>
    <row r="29" spans="1:16">
      <c r="A29" s="12"/>
      <c r="B29" s="25">
        <v>331.65</v>
      </c>
      <c r="C29" s="20" t="s">
        <v>34</v>
      </c>
      <c r="D29" s="47">
        <v>396321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396321</v>
      </c>
      <c r="O29" s="48">
        <f t="shared" si="2"/>
        <v>1.2795445153291836</v>
      </c>
      <c r="P29" s="9"/>
    </row>
    <row r="30" spans="1:16">
      <c r="A30" s="12"/>
      <c r="B30" s="25">
        <v>333</v>
      </c>
      <c r="C30" s="20" t="s">
        <v>4</v>
      </c>
      <c r="D30" s="47">
        <v>115606</v>
      </c>
      <c r="E30" s="47">
        <v>85273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200879</v>
      </c>
      <c r="O30" s="48">
        <f t="shared" si="2"/>
        <v>0.64854908696438263</v>
      </c>
      <c r="P30" s="9"/>
    </row>
    <row r="31" spans="1:16">
      <c r="A31" s="12"/>
      <c r="B31" s="25">
        <v>334.2</v>
      </c>
      <c r="C31" s="20" t="s">
        <v>31</v>
      </c>
      <c r="D31" s="47">
        <v>9328</v>
      </c>
      <c r="E31" s="47">
        <v>184868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194196</v>
      </c>
      <c r="O31" s="48">
        <f t="shared" si="2"/>
        <v>0.62697264767414829</v>
      </c>
      <c r="P31" s="9"/>
    </row>
    <row r="32" spans="1:16">
      <c r="A32" s="12"/>
      <c r="B32" s="25">
        <v>334.31</v>
      </c>
      <c r="C32" s="20" t="s">
        <v>36</v>
      </c>
      <c r="D32" s="47">
        <v>155148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155148</v>
      </c>
      <c r="O32" s="48">
        <f t="shared" si="2"/>
        <v>0.50090399566082078</v>
      </c>
      <c r="P32" s="9"/>
    </row>
    <row r="33" spans="1:16">
      <c r="A33" s="12"/>
      <c r="B33" s="25">
        <v>334.49</v>
      </c>
      <c r="C33" s="20" t="s">
        <v>38</v>
      </c>
      <c r="D33" s="47">
        <v>0</v>
      </c>
      <c r="E33" s="47">
        <v>2606556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7" si="7">SUM(D33:M33)</f>
        <v>2606556</v>
      </c>
      <c r="O33" s="48">
        <f t="shared" si="2"/>
        <v>8.4154118345946234</v>
      </c>
      <c r="P33" s="9"/>
    </row>
    <row r="34" spans="1:16">
      <c r="A34" s="12"/>
      <c r="B34" s="25">
        <v>334.69</v>
      </c>
      <c r="C34" s="20" t="s">
        <v>148</v>
      </c>
      <c r="D34" s="47">
        <v>0</v>
      </c>
      <c r="E34" s="47">
        <v>229456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229456</v>
      </c>
      <c r="O34" s="48">
        <f t="shared" si="2"/>
        <v>0.7408115298189426</v>
      </c>
      <c r="P34" s="9"/>
    </row>
    <row r="35" spans="1:16">
      <c r="A35" s="12"/>
      <c r="B35" s="25">
        <v>334.7</v>
      </c>
      <c r="C35" s="20" t="s">
        <v>42</v>
      </c>
      <c r="D35" s="47">
        <v>0</v>
      </c>
      <c r="E35" s="47">
        <v>211535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211535</v>
      </c>
      <c r="O35" s="48">
        <f t="shared" si="2"/>
        <v>0.68295257897047812</v>
      </c>
      <c r="P35" s="9"/>
    </row>
    <row r="36" spans="1:16">
      <c r="A36" s="12"/>
      <c r="B36" s="25">
        <v>334.82</v>
      </c>
      <c r="C36" s="20" t="s">
        <v>159</v>
      </c>
      <c r="D36" s="47">
        <v>0</v>
      </c>
      <c r="E36" s="47">
        <v>82942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82942</v>
      </c>
      <c r="O36" s="48">
        <f t="shared" si="2"/>
        <v>0.26778288607071826</v>
      </c>
      <c r="P36" s="9"/>
    </row>
    <row r="37" spans="1:16">
      <c r="A37" s="12"/>
      <c r="B37" s="25">
        <v>335.12</v>
      </c>
      <c r="C37" s="20" t="s">
        <v>173</v>
      </c>
      <c r="D37" s="47">
        <v>5682014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5682014</v>
      </c>
      <c r="O37" s="48">
        <f t="shared" ref="O37:O68" si="8">(N37/O$117)</f>
        <v>18.344700002582844</v>
      </c>
      <c r="P37" s="9"/>
    </row>
    <row r="38" spans="1:16">
      <c r="A38" s="12"/>
      <c r="B38" s="25">
        <v>335.13</v>
      </c>
      <c r="C38" s="20" t="s">
        <v>174</v>
      </c>
      <c r="D38" s="47">
        <v>62746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62746</v>
      </c>
      <c r="O38" s="48">
        <f t="shared" si="8"/>
        <v>0.20257897047808457</v>
      </c>
      <c r="P38" s="9"/>
    </row>
    <row r="39" spans="1:16">
      <c r="A39" s="12"/>
      <c r="B39" s="25">
        <v>335.14</v>
      </c>
      <c r="C39" s="20" t="s">
        <v>175</v>
      </c>
      <c r="D39" s="47">
        <v>182820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182820</v>
      </c>
      <c r="O39" s="48">
        <f t="shared" si="8"/>
        <v>0.59024459539737062</v>
      </c>
      <c r="P39" s="9"/>
    </row>
    <row r="40" spans="1:16">
      <c r="A40" s="12"/>
      <c r="B40" s="25">
        <v>335.15</v>
      </c>
      <c r="C40" s="20" t="s">
        <v>176</v>
      </c>
      <c r="D40" s="47">
        <v>165804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165804</v>
      </c>
      <c r="O40" s="48">
        <f t="shared" si="8"/>
        <v>0.53530748766691638</v>
      </c>
      <c r="P40" s="9"/>
    </row>
    <row r="41" spans="1:16">
      <c r="A41" s="12"/>
      <c r="B41" s="25">
        <v>335.16</v>
      </c>
      <c r="C41" s="20" t="s">
        <v>177</v>
      </c>
      <c r="D41" s="47">
        <v>0</v>
      </c>
      <c r="E41" s="47">
        <v>0</v>
      </c>
      <c r="F41" s="47">
        <v>297667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297667</v>
      </c>
      <c r="O41" s="48">
        <f t="shared" si="8"/>
        <v>0.96103455846269081</v>
      </c>
      <c r="P41" s="9"/>
    </row>
    <row r="42" spans="1:16">
      <c r="A42" s="12"/>
      <c r="B42" s="25">
        <v>335.18</v>
      </c>
      <c r="C42" s="20" t="s">
        <v>178</v>
      </c>
      <c r="D42" s="47">
        <v>13194014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13194014</v>
      </c>
      <c r="O42" s="48">
        <f t="shared" si="8"/>
        <v>42.597612160033059</v>
      </c>
      <c r="P42" s="9"/>
    </row>
    <row r="43" spans="1:16">
      <c r="A43" s="12"/>
      <c r="B43" s="25">
        <v>335.29</v>
      </c>
      <c r="C43" s="20" t="s">
        <v>141</v>
      </c>
      <c r="D43" s="47">
        <v>0</v>
      </c>
      <c r="E43" s="47">
        <v>41307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41307</v>
      </c>
      <c r="O43" s="48">
        <f t="shared" si="8"/>
        <v>0.13336195986259267</v>
      </c>
      <c r="P43" s="9"/>
    </row>
    <row r="44" spans="1:16">
      <c r="A44" s="12"/>
      <c r="B44" s="25">
        <v>335.49</v>
      </c>
      <c r="C44" s="20" t="s">
        <v>51</v>
      </c>
      <c r="D44" s="47">
        <v>69555</v>
      </c>
      <c r="E44" s="47">
        <v>4748031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4817586</v>
      </c>
      <c r="O44" s="48">
        <f t="shared" si="8"/>
        <v>15.553845855825607</v>
      </c>
      <c r="P44" s="9"/>
    </row>
    <row r="45" spans="1:16">
      <c r="A45" s="12"/>
      <c r="B45" s="25">
        <v>335.5</v>
      </c>
      <c r="C45" s="20" t="s">
        <v>52</v>
      </c>
      <c r="D45" s="47">
        <v>0</v>
      </c>
      <c r="E45" s="47">
        <v>540103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540103</v>
      </c>
      <c r="O45" s="48">
        <f t="shared" si="8"/>
        <v>1.7437527442725418</v>
      </c>
      <c r="P45" s="9"/>
    </row>
    <row r="46" spans="1:16">
      <c r="A46" s="12"/>
      <c r="B46" s="25">
        <v>335.7</v>
      </c>
      <c r="C46" s="20" t="s">
        <v>53</v>
      </c>
      <c r="D46" s="47">
        <v>0</v>
      </c>
      <c r="E46" s="47">
        <v>5203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5203</v>
      </c>
      <c r="O46" s="48">
        <f t="shared" si="8"/>
        <v>1.6798176511609888E-2</v>
      </c>
      <c r="P46" s="9"/>
    </row>
    <row r="47" spans="1:16">
      <c r="A47" s="12"/>
      <c r="B47" s="25">
        <v>335.9</v>
      </c>
      <c r="C47" s="20" t="s">
        <v>55</v>
      </c>
      <c r="D47" s="47">
        <v>3482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3482</v>
      </c>
      <c r="O47" s="48">
        <f t="shared" si="8"/>
        <v>1.1241831753493298E-2</v>
      </c>
      <c r="P47" s="9"/>
    </row>
    <row r="48" spans="1:16">
      <c r="A48" s="12"/>
      <c r="B48" s="25">
        <v>337.2</v>
      </c>
      <c r="C48" s="20" t="s">
        <v>142</v>
      </c>
      <c r="D48" s="47">
        <v>0</v>
      </c>
      <c r="E48" s="47">
        <v>5555000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5555000</v>
      </c>
      <c r="O48" s="48">
        <f t="shared" si="8"/>
        <v>17.934628199498928</v>
      </c>
      <c r="P48" s="9"/>
    </row>
    <row r="49" spans="1:16">
      <c r="A49" s="12"/>
      <c r="B49" s="25">
        <v>337.3</v>
      </c>
      <c r="C49" s="20" t="s">
        <v>56</v>
      </c>
      <c r="D49" s="47">
        <v>109524</v>
      </c>
      <c r="E49" s="47">
        <v>71282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180806</v>
      </c>
      <c r="O49" s="48">
        <f t="shared" si="8"/>
        <v>0.58374228375132375</v>
      </c>
      <c r="P49" s="9"/>
    </row>
    <row r="50" spans="1:16">
      <c r="A50" s="12"/>
      <c r="B50" s="25">
        <v>337.9</v>
      </c>
      <c r="C50" s="20" t="s">
        <v>57</v>
      </c>
      <c r="D50" s="47">
        <v>0</v>
      </c>
      <c r="E50" s="47">
        <v>2684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2684</v>
      </c>
      <c r="O50" s="48">
        <f t="shared" si="8"/>
        <v>8.6654441201539367E-3</v>
      </c>
      <c r="P50" s="9"/>
    </row>
    <row r="51" spans="1:16" ht="15.75">
      <c r="A51" s="29" t="s">
        <v>62</v>
      </c>
      <c r="B51" s="30"/>
      <c r="C51" s="31"/>
      <c r="D51" s="32">
        <f t="shared" ref="D51:M51" si="9">SUM(D52:D95)</f>
        <v>13632429</v>
      </c>
      <c r="E51" s="32">
        <f t="shared" si="9"/>
        <v>21184161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16006730</v>
      </c>
      <c r="J51" s="32">
        <f t="shared" si="9"/>
        <v>24176259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>SUM(D51:M51)</f>
        <v>74999579</v>
      </c>
      <c r="O51" s="46">
        <f t="shared" si="8"/>
        <v>242.14033564067464</v>
      </c>
      <c r="P51" s="10"/>
    </row>
    <row r="52" spans="1:16">
      <c r="A52" s="12"/>
      <c r="B52" s="25">
        <v>341.1</v>
      </c>
      <c r="C52" s="20" t="s">
        <v>179</v>
      </c>
      <c r="D52" s="47">
        <v>1190601</v>
      </c>
      <c r="E52" s="47">
        <v>177987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1368588</v>
      </c>
      <c r="O52" s="48">
        <f t="shared" si="8"/>
        <v>4.4185629051837694</v>
      </c>
      <c r="P52" s="9"/>
    </row>
    <row r="53" spans="1:16">
      <c r="A53" s="12"/>
      <c r="B53" s="25">
        <v>341.15</v>
      </c>
      <c r="C53" s="20" t="s">
        <v>180</v>
      </c>
      <c r="D53" s="47">
        <v>0</v>
      </c>
      <c r="E53" s="47">
        <v>509586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95" si="10">SUM(D53:M53)</f>
        <v>509586</v>
      </c>
      <c r="O53" s="48">
        <f t="shared" si="8"/>
        <v>1.6452269029108659</v>
      </c>
      <c r="P53" s="9"/>
    </row>
    <row r="54" spans="1:16">
      <c r="A54" s="12"/>
      <c r="B54" s="25">
        <v>341.16</v>
      </c>
      <c r="C54" s="20" t="s">
        <v>181</v>
      </c>
      <c r="D54" s="47">
        <v>531342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531342</v>
      </c>
      <c r="O54" s="48">
        <f t="shared" si="8"/>
        <v>1.7154673657566444</v>
      </c>
      <c r="P54" s="9"/>
    </row>
    <row r="55" spans="1:16">
      <c r="A55" s="12"/>
      <c r="B55" s="25">
        <v>341.2</v>
      </c>
      <c r="C55" s="20" t="s">
        <v>182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24176259</v>
      </c>
      <c r="K55" s="47">
        <v>0</v>
      </c>
      <c r="L55" s="47">
        <v>0</v>
      </c>
      <c r="M55" s="47">
        <v>0</v>
      </c>
      <c r="N55" s="47">
        <f t="shared" si="10"/>
        <v>24176259</v>
      </c>
      <c r="O55" s="48">
        <f t="shared" si="8"/>
        <v>78.054404396001758</v>
      </c>
      <c r="P55" s="9"/>
    </row>
    <row r="56" spans="1:16">
      <c r="A56" s="12"/>
      <c r="B56" s="25">
        <v>341.3</v>
      </c>
      <c r="C56" s="20" t="s">
        <v>183</v>
      </c>
      <c r="D56" s="47">
        <v>160000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160000</v>
      </c>
      <c r="O56" s="48">
        <f t="shared" si="8"/>
        <v>0.51656894904047312</v>
      </c>
      <c r="P56" s="9"/>
    </row>
    <row r="57" spans="1:16">
      <c r="A57" s="12"/>
      <c r="B57" s="25">
        <v>341.52</v>
      </c>
      <c r="C57" s="20" t="s">
        <v>184</v>
      </c>
      <c r="D57" s="47">
        <v>258728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258728</v>
      </c>
      <c r="O57" s="48">
        <f t="shared" si="8"/>
        <v>0.83531781904589719</v>
      </c>
      <c r="P57" s="9"/>
    </row>
    <row r="58" spans="1:16">
      <c r="A58" s="12"/>
      <c r="B58" s="25">
        <v>341.8</v>
      </c>
      <c r="C58" s="20" t="s">
        <v>185</v>
      </c>
      <c r="D58" s="47">
        <v>3286174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3286174</v>
      </c>
      <c r="O58" s="48">
        <f t="shared" si="8"/>
        <v>10.6095965596508</v>
      </c>
      <c r="P58" s="9"/>
    </row>
    <row r="59" spans="1:16">
      <c r="A59" s="12"/>
      <c r="B59" s="25">
        <v>341.9</v>
      </c>
      <c r="C59" s="20" t="s">
        <v>186</v>
      </c>
      <c r="D59" s="47">
        <v>2342687</v>
      </c>
      <c r="E59" s="47">
        <v>759115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3101802</v>
      </c>
      <c r="O59" s="48">
        <f t="shared" si="8"/>
        <v>10.014341245447737</v>
      </c>
      <c r="P59" s="9"/>
    </row>
    <row r="60" spans="1:16">
      <c r="A60" s="12"/>
      <c r="B60" s="25">
        <v>342.1</v>
      </c>
      <c r="C60" s="20" t="s">
        <v>73</v>
      </c>
      <c r="D60" s="47">
        <v>3207291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3207291</v>
      </c>
      <c r="O60" s="48">
        <f t="shared" si="8"/>
        <v>10.354918382106051</v>
      </c>
      <c r="P60" s="9"/>
    </row>
    <row r="61" spans="1:16">
      <c r="A61" s="12"/>
      <c r="B61" s="25">
        <v>342.2</v>
      </c>
      <c r="C61" s="20" t="s">
        <v>74</v>
      </c>
      <c r="D61" s="47">
        <v>0</v>
      </c>
      <c r="E61" s="47">
        <v>28604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28604</v>
      </c>
      <c r="O61" s="48">
        <f t="shared" si="8"/>
        <v>9.2349613864710592E-2</v>
      </c>
      <c r="P61" s="9"/>
    </row>
    <row r="62" spans="1:16">
      <c r="A62" s="12"/>
      <c r="B62" s="25">
        <v>342.3</v>
      </c>
      <c r="C62" s="20" t="s">
        <v>75</v>
      </c>
      <c r="D62" s="47">
        <v>2860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2860</v>
      </c>
      <c r="O62" s="48">
        <f t="shared" si="8"/>
        <v>9.2336699640984572E-3</v>
      </c>
      <c r="P62" s="9"/>
    </row>
    <row r="63" spans="1:16">
      <c r="A63" s="12"/>
      <c r="B63" s="25">
        <v>342.4</v>
      </c>
      <c r="C63" s="20" t="s">
        <v>76</v>
      </c>
      <c r="D63" s="47">
        <v>2158</v>
      </c>
      <c r="E63" s="47">
        <v>1384014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1386172</v>
      </c>
      <c r="O63" s="48">
        <f t="shared" si="8"/>
        <v>4.475333832683317</v>
      </c>
      <c r="P63" s="9"/>
    </row>
    <row r="64" spans="1:16">
      <c r="A64" s="12"/>
      <c r="B64" s="25">
        <v>342.5</v>
      </c>
      <c r="C64" s="20" t="s">
        <v>77</v>
      </c>
      <c r="D64" s="47">
        <v>5450</v>
      </c>
      <c r="E64" s="47">
        <v>86600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92050</v>
      </c>
      <c r="O64" s="48">
        <f t="shared" si="8"/>
        <v>0.29718857349484723</v>
      </c>
      <c r="P64" s="9"/>
    </row>
    <row r="65" spans="1:16">
      <c r="A65" s="12"/>
      <c r="B65" s="25">
        <v>342.6</v>
      </c>
      <c r="C65" s="20" t="s">
        <v>168</v>
      </c>
      <c r="D65" s="47">
        <v>0</v>
      </c>
      <c r="E65" s="47">
        <v>11142431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11142431</v>
      </c>
      <c r="O65" s="48">
        <f t="shared" si="8"/>
        <v>35.973961696412431</v>
      </c>
      <c r="P65" s="9"/>
    </row>
    <row r="66" spans="1:16">
      <c r="A66" s="12"/>
      <c r="B66" s="25">
        <v>342.9</v>
      </c>
      <c r="C66" s="20" t="s">
        <v>78</v>
      </c>
      <c r="D66" s="47">
        <v>638198</v>
      </c>
      <c r="E66" s="47">
        <v>863004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1501202</v>
      </c>
      <c r="O66" s="48">
        <f t="shared" si="8"/>
        <v>4.8467146214841028</v>
      </c>
      <c r="P66" s="9"/>
    </row>
    <row r="67" spans="1:16">
      <c r="A67" s="12"/>
      <c r="B67" s="25">
        <v>343.4</v>
      </c>
      <c r="C67" s="20" t="s">
        <v>79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16006730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16006730</v>
      </c>
      <c r="O67" s="48">
        <f t="shared" si="8"/>
        <v>51.678623085466334</v>
      </c>
      <c r="P67" s="9"/>
    </row>
    <row r="68" spans="1:16">
      <c r="A68" s="12"/>
      <c r="B68" s="25">
        <v>343.7</v>
      </c>
      <c r="C68" s="20" t="s">
        <v>80</v>
      </c>
      <c r="D68" s="47">
        <v>100547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100547</v>
      </c>
      <c r="O68" s="48">
        <f t="shared" si="8"/>
        <v>0.32462161324482786</v>
      </c>
      <c r="P68" s="9"/>
    </row>
    <row r="69" spans="1:16">
      <c r="A69" s="12"/>
      <c r="B69" s="25">
        <v>343.9</v>
      </c>
      <c r="C69" s="20" t="s">
        <v>81</v>
      </c>
      <c r="D69" s="47">
        <v>150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150</v>
      </c>
      <c r="O69" s="48">
        <f t="shared" ref="O69:O100" si="11">(N69/O$117)</f>
        <v>4.8428338972544361E-4</v>
      </c>
      <c r="P69" s="9"/>
    </row>
    <row r="70" spans="1:16">
      <c r="A70" s="12"/>
      <c r="B70" s="25">
        <v>344.9</v>
      </c>
      <c r="C70" s="20" t="s">
        <v>187</v>
      </c>
      <c r="D70" s="47">
        <v>111398</v>
      </c>
      <c r="E70" s="47">
        <v>1607386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1718784</v>
      </c>
      <c r="O70" s="48">
        <f t="shared" si="11"/>
        <v>5.5491902781723788</v>
      </c>
      <c r="P70" s="9"/>
    </row>
    <row r="71" spans="1:16">
      <c r="A71" s="12"/>
      <c r="B71" s="25">
        <v>345.9</v>
      </c>
      <c r="C71" s="20" t="s">
        <v>169</v>
      </c>
      <c r="D71" s="47">
        <v>5400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5400</v>
      </c>
      <c r="O71" s="48">
        <f t="shared" si="11"/>
        <v>1.7434202030115968E-2</v>
      </c>
      <c r="P71" s="9"/>
    </row>
    <row r="72" spans="1:16">
      <c r="A72" s="12"/>
      <c r="B72" s="25">
        <v>346.4</v>
      </c>
      <c r="C72" s="20" t="s">
        <v>84</v>
      </c>
      <c r="D72" s="47">
        <v>242797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242797</v>
      </c>
      <c r="O72" s="48">
        <f t="shared" si="11"/>
        <v>0.7838836945011235</v>
      </c>
      <c r="P72" s="9"/>
    </row>
    <row r="73" spans="1:16">
      <c r="A73" s="12"/>
      <c r="B73" s="25">
        <v>347.1</v>
      </c>
      <c r="C73" s="20" t="s">
        <v>86</v>
      </c>
      <c r="D73" s="47">
        <v>0</v>
      </c>
      <c r="E73" s="47">
        <v>11612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11612</v>
      </c>
      <c r="O73" s="48">
        <f t="shared" si="11"/>
        <v>3.748999147661234E-2</v>
      </c>
      <c r="P73" s="9"/>
    </row>
    <row r="74" spans="1:16">
      <c r="A74" s="12"/>
      <c r="B74" s="25">
        <v>347.2</v>
      </c>
      <c r="C74" s="20" t="s">
        <v>87</v>
      </c>
      <c r="D74" s="47">
        <v>0</v>
      </c>
      <c r="E74" s="47">
        <v>50996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50996</v>
      </c>
      <c r="O74" s="48">
        <f t="shared" si="11"/>
        <v>0.16464343828292483</v>
      </c>
      <c r="P74" s="9"/>
    </row>
    <row r="75" spans="1:16">
      <c r="A75" s="12"/>
      <c r="B75" s="25">
        <v>347.5</v>
      </c>
      <c r="C75" s="20" t="s">
        <v>88</v>
      </c>
      <c r="D75" s="47">
        <v>206150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206150</v>
      </c>
      <c r="O75" s="48">
        <f t="shared" si="11"/>
        <v>0.66556680527933465</v>
      </c>
      <c r="P75" s="9"/>
    </row>
    <row r="76" spans="1:16">
      <c r="A76" s="12"/>
      <c r="B76" s="25">
        <v>348.12</v>
      </c>
      <c r="C76" s="20" t="s">
        <v>188</v>
      </c>
      <c r="D76" s="47">
        <v>0</v>
      </c>
      <c r="E76" s="47">
        <v>65802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ref="N76:N88" si="12">SUM(D76:M76)</f>
        <v>65802</v>
      </c>
      <c r="O76" s="48">
        <f t="shared" si="11"/>
        <v>0.2124454374047576</v>
      </c>
      <c r="P76" s="9"/>
    </row>
    <row r="77" spans="1:16">
      <c r="A77" s="12"/>
      <c r="B77" s="25">
        <v>348.13</v>
      </c>
      <c r="C77" s="20" t="s">
        <v>189</v>
      </c>
      <c r="D77" s="47">
        <v>0</v>
      </c>
      <c r="E77" s="47">
        <v>92100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92100</v>
      </c>
      <c r="O77" s="48">
        <f t="shared" si="11"/>
        <v>0.29735000129142236</v>
      </c>
      <c r="P77" s="9"/>
    </row>
    <row r="78" spans="1:16">
      <c r="A78" s="12"/>
      <c r="B78" s="25">
        <v>348.22</v>
      </c>
      <c r="C78" s="20" t="s">
        <v>190</v>
      </c>
      <c r="D78" s="47">
        <v>0</v>
      </c>
      <c r="E78" s="47">
        <v>80296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80296</v>
      </c>
      <c r="O78" s="48">
        <f t="shared" si="11"/>
        <v>0.25924012707596145</v>
      </c>
      <c r="P78" s="9"/>
    </row>
    <row r="79" spans="1:16">
      <c r="A79" s="12"/>
      <c r="B79" s="25">
        <v>348.31</v>
      </c>
      <c r="C79" s="20" t="s">
        <v>191</v>
      </c>
      <c r="D79" s="47">
        <v>0</v>
      </c>
      <c r="E79" s="47">
        <v>778217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778217</v>
      </c>
      <c r="O79" s="48">
        <f t="shared" si="11"/>
        <v>2.5125171113464368</v>
      </c>
      <c r="P79" s="9"/>
    </row>
    <row r="80" spans="1:16">
      <c r="A80" s="12"/>
      <c r="B80" s="25">
        <v>348.32</v>
      </c>
      <c r="C80" s="20" t="s">
        <v>192</v>
      </c>
      <c r="D80" s="47">
        <v>0</v>
      </c>
      <c r="E80" s="47">
        <v>111575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111575</v>
      </c>
      <c r="O80" s="48">
        <f t="shared" si="11"/>
        <v>0.36022612805744247</v>
      </c>
      <c r="P80" s="9"/>
    </row>
    <row r="81" spans="1:16">
      <c r="A81" s="12"/>
      <c r="B81" s="25">
        <v>348.41</v>
      </c>
      <c r="C81" s="20" t="s">
        <v>193</v>
      </c>
      <c r="D81" s="47">
        <v>0</v>
      </c>
      <c r="E81" s="47">
        <v>822826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822826</v>
      </c>
      <c r="O81" s="48">
        <f t="shared" si="11"/>
        <v>2.6565397628948526</v>
      </c>
      <c r="P81" s="9"/>
    </row>
    <row r="82" spans="1:16">
      <c r="A82" s="12"/>
      <c r="B82" s="25">
        <v>348.42</v>
      </c>
      <c r="C82" s="20" t="s">
        <v>194</v>
      </c>
      <c r="D82" s="47">
        <v>0</v>
      </c>
      <c r="E82" s="47">
        <v>636150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636150</v>
      </c>
      <c r="O82" s="48">
        <f t="shared" si="11"/>
        <v>2.0538458558256063</v>
      </c>
      <c r="P82" s="9"/>
    </row>
    <row r="83" spans="1:16">
      <c r="A83" s="12"/>
      <c r="B83" s="25">
        <v>348.48</v>
      </c>
      <c r="C83" s="20" t="s">
        <v>195</v>
      </c>
      <c r="D83" s="47">
        <v>0</v>
      </c>
      <c r="E83" s="47">
        <v>67044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67044</v>
      </c>
      <c r="O83" s="48">
        <f t="shared" si="11"/>
        <v>0.21645530387168427</v>
      </c>
      <c r="P83" s="9"/>
    </row>
    <row r="84" spans="1:16">
      <c r="A84" s="12"/>
      <c r="B84" s="25">
        <v>348.52</v>
      </c>
      <c r="C84" s="20" t="s">
        <v>196</v>
      </c>
      <c r="D84" s="47">
        <v>0</v>
      </c>
      <c r="E84" s="47">
        <v>457926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457926</v>
      </c>
      <c r="O84" s="48">
        <f t="shared" si="11"/>
        <v>1.4784397034894232</v>
      </c>
      <c r="P84" s="9"/>
    </row>
    <row r="85" spans="1:16">
      <c r="A85" s="12"/>
      <c r="B85" s="25">
        <v>348.53</v>
      </c>
      <c r="C85" s="20" t="s">
        <v>197</v>
      </c>
      <c r="D85" s="47">
        <v>0</v>
      </c>
      <c r="E85" s="47">
        <v>814864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814864</v>
      </c>
      <c r="O85" s="48">
        <f t="shared" si="11"/>
        <v>2.630834000568226</v>
      </c>
      <c r="P85" s="9"/>
    </row>
    <row r="86" spans="1:16">
      <c r="A86" s="12"/>
      <c r="B86" s="25">
        <v>348.62</v>
      </c>
      <c r="C86" s="20" t="s">
        <v>198</v>
      </c>
      <c r="D86" s="47">
        <v>0</v>
      </c>
      <c r="E86" s="47">
        <v>2996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2996</v>
      </c>
      <c r="O86" s="48">
        <f t="shared" si="11"/>
        <v>9.6727535707828594E-3</v>
      </c>
      <c r="P86" s="9"/>
    </row>
    <row r="87" spans="1:16">
      <c r="A87" s="12"/>
      <c r="B87" s="25">
        <v>348.71</v>
      </c>
      <c r="C87" s="20" t="s">
        <v>199</v>
      </c>
      <c r="D87" s="47">
        <v>0</v>
      </c>
      <c r="E87" s="47">
        <v>222985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222985</v>
      </c>
      <c r="O87" s="48">
        <f t="shared" si="11"/>
        <v>0.71991954438618699</v>
      </c>
      <c r="P87" s="9"/>
    </row>
    <row r="88" spans="1:16">
      <c r="A88" s="12"/>
      <c r="B88" s="25">
        <v>348.72</v>
      </c>
      <c r="C88" s="20" t="s">
        <v>200</v>
      </c>
      <c r="D88" s="47">
        <v>0</v>
      </c>
      <c r="E88" s="47">
        <v>29390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29390</v>
      </c>
      <c r="O88" s="48">
        <f t="shared" si="11"/>
        <v>9.488725882687192E-2</v>
      </c>
      <c r="P88" s="9"/>
    </row>
    <row r="89" spans="1:16">
      <c r="A89" s="12"/>
      <c r="B89" s="25">
        <v>348.92099999999999</v>
      </c>
      <c r="C89" s="20" t="s">
        <v>201</v>
      </c>
      <c r="D89" s="47">
        <v>136198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136198</v>
      </c>
      <c r="O89" s="48">
        <f t="shared" si="11"/>
        <v>0.43972286075883976</v>
      </c>
      <c r="P89" s="9"/>
    </row>
    <row r="90" spans="1:16">
      <c r="A90" s="12"/>
      <c r="B90" s="25">
        <v>348.92200000000003</v>
      </c>
      <c r="C90" s="20" t="s">
        <v>202</v>
      </c>
      <c r="D90" s="47">
        <v>68099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68099</v>
      </c>
      <c r="O90" s="48">
        <f t="shared" si="11"/>
        <v>0.21986143037941988</v>
      </c>
      <c r="P90" s="9"/>
    </row>
    <row r="91" spans="1:16">
      <c r="A91" s="12"/>
      <c r="B91" s="25">
        <v>348.92399999999998</v>
      </c>
      <c r="C91" s="20" t="s">
        <v>204</v>
      </c>
      <c r="D91" s="47">
        <v>68099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68099</v>
      </c>
      <c r="O91" s="48">
        <f t="shared" si="11"/>
        <v>0.21986143037941988</v>
      </c>
      <c r="P91" s="9"/>
    </row>
    <row r="92" spans="1:16">
      <c r="A92" s="12"/>
      <c r="B92" s="25">
        <v>348.93</v>
      </c>
      <c r="C92" s="20" t="s">
        <v>205</v>
      </c>
      <c r="D92" s="47">
        <v>955035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955035</v>
      </c>
      <c r="O92" s="48">
        <f t="shared" si="11"/>
        <v>3.0833839140429267</v>
      </c>
      <c r="P92" s="9"/>
    </row>
    <row r="93" spans="1:16">
      <c r="A93" s="12"/>
      <c r="B93" s="25">
        <v>348.93200000000002</v>
      </c>
      <c r="C93" s="20" t="s">
        <v>206</v>
      </c>
      <c r="D93" s="47">
        <v>34519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34519</v>
      </c>
      <c r="O93" s="48">
        <f t="shared" si="11"/>
        <v>0.11144652219955059</v>
      </c>
      <c r="P93" s="9"/>
    </row>
    <row r="94" spans="1:16">
      <c r="A94" s="12"/>
      <c r="B94" s="25">
        <v>348.99</v>
      </c>
      <c r="C94" s="20" t="s">
        <v>208</v>
      </c>
      <c r="D94" s="47">
        <v>0</v>
      </c>
      <c r="E94" s="47">
        <v>323663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323663</v>
      </c>
      <c r="O94" s="48">
        <f t="shared" si="11"/>
        <v>1.0449640984580417</v>
      </c>
      <c r="P94" s="9"/>
    </row>
    <row r="95" spans="1:16">
      <c r="A95" s="12"/>
      <c r="B95" s="25">
        <v>349</v>
      </c>
      <c r="C95" s="20" t="s">
        <v>1</v>
      </c>
      <c r="D95" s="47">
        <v>78548</v>
      </c>
      <c r="E95" s="47">
        <v>56992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135540</v>
      </c>
      <c r="O95" s="48">
        <f t="shared" si="11"/>
        <v>0.43759847095591087</v>
      </c>
      <c r="P95" s="9"/>
    </row>
    <row r="96" spans="1:16" ht="15.75">
      <c r="A96" s="29" t="s">
        <v>63</v>
      </c>
      <c r="B96" s="30"/>
      <c r="C96" s="31"/>
      <c r="D96" s="32">
        <f t="shared" ref="D96:M96" si="13">SUM(D97:D105)</f>
        <v>328598</v>
      </c>
      <c r="E96" s="32">
        <f t="shared" si="13"/>
        <v>2799641</v>
      </c>
      <c r="F96" s="32">
        <f t="shared" si="13"/>
        <v>0</v>
      </c>
      <c r="G96" s="32">
        <f t="shared" si="13"/>
        <v>0</v>
      </c>
      <c r="H96" s="32">
        <f t="shared" si="13"/>
        <v>0</v>
      </c>
      <c r="I96" s="32">
        <f t="shared" si="13"/>
        <v>0</v>
      </c>
      <c r="J96" s="32">
        <f t="shared" si="13"/>
        <v>0</v>
      </c>
      <c r="K96" s="32">
        <f t="shared" si="13"/>
        <v>0</v>
      </c>
      <c r="L96" s="32">
        <f t="shared" si="13"/>
        <v>0</v>
      </c>
      <c r="M96" s="32">
        <f t="shared" si="13"/>
        <v>0</v>
      </c>
      <c r="N96" s="32">
        <f>SUM(D96:M96)</f>
        <v>3128239</v>
      </c>
      <c r="O96" s="46">
        <f t="shared" si="11"/>
        <v>10.099694578608879</v>
      </c>
      <c r="P96" s="10"/>
    </row>
    <row r="97" spans="1:16">
      <c r="A97" s="13"/>
      <c r="B97" s="40">
        <v>351.1</v>
      </c>
      <c r="C97" s="21" t="s">
        <v>109</v>
      </c>
      <c r="D97" s="47">
        <v>47889</v>
      </c>
      <c r="E97" s="47">
        <v>236688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284577</v>
      </c>
      <c r="O97" s="48">
        <f t="shared" si="11"/>
        <v>0.91877276131931707</v>
      </c>
      <c r="P97" s="9"/>
    </row>
    <row r="98" spans="1:16">
      <c r="A98" s="13"/>
      <c r="B98" s="40">
        <v>351.2</v>
      </c>
      <c r="C98" s="21" t="s">
        <v>111</v>
      </c>
      <c r="D98" s="47">
        <v>100</v>
      </c>
      <c r="E98" s="47">
        <v>736219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ref="N98:N105" si="14">SUM(D98:M98)</f>
        <v>736319</v>
      </c>
      <c r="O98" s="48">
        <f t="shared" si="11"/>
        <v>2.3772470749283259</v>
      </c>
      <c r="P98" s="9"/>
    </row>
    <row r="99" spans="1:16">
      <c r="A99" s="13"/>
      <c r="B99" s="40">
        <v>351.5</v>
      </c>
      <c r="C99" s="21" t="s">
        <v>114</v>
      </c>
      <c r="D99" s="47">
        <v>0</v>
      </c>
      <c r="E99" s="47">
        <v>1180680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1180680</v>
      </c>
      <c r="O99" s="48">
        <f t="shared" si="11"/>
        <v>3.8118914172069118</v>
      </c>
      <c r="P99" s="9"/>
    </row>
    <row r="100" spans="1:16">
      <c r="A100" s="13"/>
      <c r="B100" s="40">
        <v>351.7</v>
      </c>
      <c r="C100" s="21" t="s">
        <v>209</v>
      </c>
      <c r="D100" s="47">
        <v>257537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257537</v>
      </c>
      <c r="O100" s="48">
        <f t="shared" si="11"/>
        <v>0.83147260893147712</v>
      </c>
      <c r="P100" s="9"/>
    </row>
    <row r="101" spans="1:16">
      <c r="A101" s="13"/>
      <c r="B101" s="40">
        <v>351.8</v>
      </c>
      <c r="C101" s="21" t="s">
        <v>210</v>
      </c>
      <c r="D101" s="47">
        <v>0</v>
      </c>
      <c r="E101" s="47">
        <v>358965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358965</v>
      </c>
      <c r="O101" s="48">
        <f t="shared" ref="O101:O115" si="15">(N101/O$117)</f>
        <v>1.1589385799519591</v>
      </c>
      <c r="P101" s="9"/>
    </row>
    <row r="102" spans="1:16">
      <c r="A102" s="13"/>
      <c r="B102" s="40">
        <v>352</v>
      </c>
      <c r="C102" s="21" t="s">
        <v>115</v>
      </c>
      <c r="D102" s="47">
        <v>0</v>
      </c>
      <c r="E102" s="47">
        <v>50658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50658</v>
      </c>
      <c r="O102" s="48">
        <f t="shared" si="15"/>
        <v>0.16355218637807681</v>
      </c>
      <c r="P102" s="9"/>
    </row>
    <row r="103" spans="1:16">
      <c r="A103" s="13"/>
      <c r="B103" s="40">
        <v>354</v>
      </c>
      <c r="C103" s="21" t="s">
        <v>117</v>
      </c>
      <c r="D103" s="47">
        <v>22206</v>
      </c>
      <c r="E103" s="47">
        <v>24278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46484</v>
      </c>
      <c r="O103" s="48">
        <f t="shared" si="15"/>
        <v>0.15007619391998347</v>
      </c>
      <c r="P103" s="9"/>
    </row>
    <row r="104" spans="1:16">
      <c r="A104" s="13"/>
      <c r="B104" s="40">
        <v>358.2</v>
      </c>
      <c r="C104" s="21" t="s">
        <v>211</v>
      </c>
      <c r="D104" s="47">
        <v>0</v>
      </c>
      <c r="E104" s="47">
        <v>212153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212153</v>
      </c>
      <c r="O104" s="48">
        <f t="shared" si="15"/>
        <v>0.68494782653614694</v>
      </c>
      <c r="P104" s="9"/>
    </row>
    <row r="105" spans="1:16">
      <c r="A105" s="13"/>
      <c r="B105" s="40">
        <v>359</v>
      </c>
      <c r="C105" s="21" t="s">
        <v>119</v>
      </c>
      <c r="D105" s="47">
        <v>866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866</v>
      </c>
      <c r="O105" s="48">
        <f t="shared" si="15"/>
        <v>2.7959294366815611E-3</v>
      </c>
      <c r="P105" s="9"/>
    </row>
    <row r="106" spans="1:16" ht="15.75">
      <c r="A106" s="29" t="s">
        <v>5</v>
      </c>
      <c r="B106" s="30"/>
      <c r="C106" s="31"/>
      <c r="D106" s="32">
        <f t="shared" ref="D106:M106" si="16">SUM(D107:D112)</f>
        <v>839847</v>
      </c>
      <c r="E106" s="32">
        <f t="shared" si="16"/>
        <v>1227746</v>
      </c>
      <c r="F106" s="32">
        <f t="shared" si="16"/>
        <v>9822</v>
      </c>
      <c r="G106" s="32">
        <f t="shared" si="16"/>
        <v>58889</v>
      </c>
      <c r="H106" s="32">
        <f t="shared" si="16"/>
        <v>0</v>
      </c>
      <c r="I106" s="32">
        <f t="shared" si="16"/>
        <v>2821640</v>
      </c>
      <c r="J106" s="32">
        <f t="shared" si="16"/>
        <v>282037</v>
      </c>
      <c r="K106" s="32">
        <f t="shared" si="16"/>
        <v>0</v>
      </c>
      <c r="L106" s="32">
        <f t="shared" si="16"/>
        <v>0</v>
      </c>
      <c r="M106" s="32">
        <f t="shared" si="16"/>
        <v>0</v>
      </c>
      <c r="N106" s="32">
        <f t="shared" ref="N106:N115" si="17">SUM(D106:M106)</f>
        <v>5239981</v>
      </c>
      <c r="O106" s="46">
        <f t="shared" si="15"/>
        <v>16.917571738512798</v>
      </c>
      <c r="P106" s="10"/>
    </row>
    <row r="107" spans="1:16">
      <c r="A107" s="12"/>
      <c r="B107" s="25">
        <v>361.1</v>
      </c>
      <c r="C107" s="20" t="s">
        <v>120</v>
      </c>
      <c r="D107" s="47">
        <v>72327</v>
      </c>
      <c r="E107" s="47">
        <v>144393</v>
      </c>
      <c r="F107" s="47">
        <v>9822</v>
      </c>
      <c r="G107" s="47">
        <v>58889</v>
      </c>
      <c r="H107" s="47">
        <v>0</v>
      </c>
      <c r="I107" s="47">
        <v>20349</v>
      </c>
      <c r="J107" s="47">
        <v>270869</v>
      </c>
      <c r="K107" s="47">
        <v>0</v>
      </c>
      <c r="L107" s="47">
        <v>0</v>
      </c>
      <c r="M107" s="47">
        <v>0</v>
      </c>
      <c r="N107" s="47">
        <f t="shared" si="17"/>
        <v>576649</v>
      </c>
      <c r="O107" s="48">
        <f t="shared" si="15"/>
        <v>1.8617435493452488</v>
      </c>
      <c r="P107" s="9"/>
    </row>
    <row r="108" spans="1:16">
      <c r="A108" s="12"/>
      <c r="B108" s="25">
        <v>362</v>
      </c>
      <c r="C108" s="20" t="s">
        <v>121</v>
      </c>
      <c r="D108" s="47">
        <v>41077</v>
      </c>
      <c r="E108" s="47">
        <v>8243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49320</v>
      </c>
      <c r="O108" s="48">
        <f t="shared" si="15"/>
        <v>0.15923237854172587</v>
      </c>
      <c r="P108" s="9"/>
    </row>
    <row r="109" spans="1:16">
      <c r="A109" s="12"/>
      <c r="B109" s="25">
        <v>364</v>
      </c>
      <c r="C109" s="20" t="s">
        <v>212</v>
      </c>
      <c r="D109" s="47">
        <v>33033</v>
      </c>
      <c r="E109" s="47">
        <v>272869</v>
      </c>
      <c r="F109" s="47">
        <v>0</v>
      </c>
      <c r="G109" s="47">
        <v>0</v>
      </c>
      <c r="H109" s="47">
        <v>0</v>
      </c>
      <c r="I109" s="47">
        <v>23653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7"/>
        <v>329555</v>
      </c>
      <c r="O109" s="48">
        <f t="shared" si="15"/>
        <v>1.063986750006457</v>
      </c>
      <c r="P109" s="9"/>
    </row>
    <row r="110" spans="1:16">
      <c r="A110" s="12"/>
      <c r="B110" s="25">
        <v>365</v>
      </c>
      <c r="C110" s="20" t="s">
        <v>213</v>
      </c>
      <c r="D110" s="47">
        <v>0</v>
      </c>
      <c r="E110" s="47">
        <v>4544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4544</v>
      </c>
      <c r="O110" s="48">
        <f t="shared" si="15"/>
        <v>1.4670558152749438E-2</v>
      </c>
      <c r="P110" s="9"/>
    </row>
    <row r="111" spans="1:16">
      <c r="A111" s="12"/>
      <c r="B111" s="25">
        <v>366</v>
      </c>
      <c r="C111" s="20" t="s">
        <v>124</v>
      </c>
      <c r="D111" s="47">
        <v>8985</v>
      </c>
      <c r="E111" s="47">
        <v>23452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32437</v>
      </c>
      <c r="O111" s="48">
        <f t="shared" si="15"/>
        <v>0.10472466875016143</v>
      </c>
      <c r="P111" s="9"/>
    </row>
    <row r="112" spans="1:16">
      <c r="A112" s="12"/>
      <c r="B112" s="25">
        <v>369.9</v>
      </c>
      <c r="C112" s="20" t="s">
        <v>126</v>
      </c>
      <c r="D112" s="47">
        <v>684425</v>
      </c>
      <c r="E112" s="47">
        <v>774245</v>
      </c>
      <c r="F112" s="47">
        <v>0</v>
      </c>
      <c r="G112" s="47">
        <v>0</v>
      </c>
      <c r="H112" s="47">
        <v>0</v>
      </c>
      <c r="I112" s="47">
        <v>2777638</v>
      </c>
      <c r="J112" s="47">
        <v>11168</v>
      </c>
      <c r="K112" s="47">
        <v>0</v>
      </c>
      <c r="L112" s="47">
        <v>0</v>
      </c>
      <c r="M112" s="47">
        <v>0</v>
      </c>
      <c r="N112" s="47">
        <f t="shared" si="17"/>
        <v>4247476</v>
      </c>
      <c r="O112" s="48">
        <f t="shared" si="15"/>
        <v>13.713213833716456</v>
      </c>
      <c r="P112" s="9"/>
    </row>
    <row r="113" spans="1:119" ht="15.75">
      <c r="A113" s="29" t="s">
        <v>64</v>
      </c>
      <c r="B113" s="30"/>
      <c r="C113" s="31"/>
      <c r="D113" s="32">
        <f t="shared" ref="D113:M113" si="18">SUM(D114:D114)</f>
        <v>5850707</v>
      </c>
      <c r="E113" s="32">
        <f t="shared" si="18"/>
        <v>5922773</v>
      </c>
      <c r="F113" s="32">
        <f t="shared" si="18"/>
        <v>6903077</v>
      </c>
      <c r="G113" s="32">
        <f t="shared" si="18"/>
        <v>9584877</v>
      </c>
      <c r="H113" s="32">
        <f t="shared" si="18"/>
        <v>0</v>
      </c>
      <c r="I113" s="32">
        <f t="shared" si="18"/>
        <v>300000</v>
      </c>
      <c r="J113" s="32">
        <f t="shared" si="18"/>
        <v>0</v>
      </c>
      <c r="K113" s="32">
        <f t="shared" si="18"/>
        <v>0</v>
      </c>
      <c r="L113" s="32">
        <f t="shared" si="18"/>
        <v>0</v>
      </c>
      <c r="M113" s="32">
        <f t="shared" si="18"/>
        <v>0</v>
      </c>
      <c r="N113" s="32">
        <f t="shared" si="17"/>
        <v>28561434</v>
      </c>
      <c r="O113" s="46">
        <f t="shared" si="15"/>
        <v>92.212187152930241</v>
      </c>
      <c r="P113" s="9"/>
    </row>
    <row r="114" spans="1:119" ht="15.75" thickBot="1">
      <c r="A114" s="12"/>
      <c r="B114" s="25">
        <v>381</v>
      </c>
      <c r="C114" s="20" t="s">
        <v>127</v>
      </c>
      <c r="D114" s="47">
        <v>5850707</v>
      </c>
      <c r="E114" s="47">
        <v>5922773</v>
      </c>
      <c r="F114" s="47">
        <v>6903077</v>
      </c>
      <c r="G114" s="47">
        <v>9584877</v>
      </c>
      <c r="H114" s="47">
        <v>0</v>
      </c>
      <c r="I114" s="47">
        <v>300000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28561434</v>
      </c>
      <c r="O114" s="48">
        <f t="shared" si="15"/>
        <v>92.212187152930241</v>
      </c>
      <c r="P114" s="9"/>
    </row>
    <row r="115" spans="1:119" ht="16.5" thickBot="1">
      <c r="A115" s="14" t="s">
        <v>94</v>
      </c>
      <c r="B115" s="23"/>
      <c r="C115" s="22"/>
      <c r="D115" s="15">
        <f t="shared" ref="D115:M115" si="19">SUM(D5,D12,D23,D51,D96,D106,D113)</f>
        <v>111127357</v>
      </c>
      <c r="E115" s="15">
        <f t="shared" si="19"/>
        <v>114220271</v>
      </c>
      <c r="F115" s="15">
        <f t="shared" si="19"/>
        <v>9936400</v>
      </c>
      <c r="G115" s="15">
        <f t="shared" si="19"/>
        <v>9643766</v>
      </c>
      <c r="H115" s="15">
        <f t="shared" si="19"/>
        <v>0</v>
      </c>
      <c r="I115" s="15">
        <f t="shared" si="19"/>
        <v>19128370</v>
      </c>
      <c r="J115" s="15">
        <f t="shared" si="19"/>
        <v>24458296</v>
      </c>
      <c r="K115" s="15">
        <f t="shared" si="19"/>
        <v>0</v>
      </c>
      <c r="L115" s="15">
        <f t="shared" si="19"/>
        <v>0</v>
      </c>
      <c r="M115" s="15">
        <f t="shared" si="19"/>
        <v>0</v>
      </c>
      <c r="N115" s="15">
        <f t="shared" si="17"/>
        <v>288514460</v>
      </c>
      <c r="O115" s="38">
        <f t="shared" si="15"/>
        <v>931.48507115737277</v>
      </c>
      <c r="P115" s="6"/>
      <c r="Q115" s="2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</row>
    <row r="116" spans="1:119">
      <c r="A116" s="16"/>
      <c r="B116" s="18"/>
      <c r="C116" s="18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9"/>
    </row>
    <row r="117" spans="1:119">
      <c r="A117" s="41"/>
      <c r="B117" s="42"/>
      <c r="C117" s="42"/>
      <c r="D117" s="43"/>
      <c r="E117" s="43"/>
      <c r="F117" s="43"/>
      <c r="G117" s="43"/>
      <c r="H117" s="43"/>
      <c r="I117" s="43"/>
      <c r="J117" s="43"/>
      <c r="K117" s="43"/>
      <c r="L117" s="49" t="s">
        <v>216</v>
      </c>
      <c r="M117" s="49"/>
      <c r="N117" s="49"/>
      <c r="O117" s="44">
        <v>309736</v>
      </c>
    </row>
    <row r="118" spans="1:119">
      <c r="A118" s="50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2"/>
    </row>
    <row r="119" spans="1:119" ht="15.75" customHeight="1" thickBot="1">
      <c r="A119" s="53" t="s">
        <v>146</v>
      </c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5"/>
    </row>
  </sheetData>
  <mergeCells count="10">
    <mergeCell ref="L117:N117"/>
    <mergeCell ref="A118:O118"/>
    <mergeCell ref="A119:O1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129</v>
      </c>
      <c r="B3" s="63"/>
      <c r="C3" s="64"/>
      <c r="D3" s="68" t="s">
        <v>58</v>
      </c>
      <c r="E3" s="69"/>
      <c r="F3" s="69"/>
      <c r="G3" s="69"/>
      <c r="H3" s="70"/>
      <c r="I3" s="68" t="s">
        <v>59</v>
      </c>
      <c r="J3" s="70"/>
      <c r="K3" s="68" t="s">
        <v>61</v>
      </c>
      <c r="L3" s="70"/>
      <c r="M3" s="36"/>
      <c r="N3" s="37"/>
      <c r="O3" s="71" t="s">
        <v>134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130</v>
      </c>
      <c r="F4" s="34" t="s">
        <v>131</v>
      </c>
      <c r="G4" s="34" t="s">
        <v>132</v>
      </c>
      <c r="H4" s="34" t="s">
        <v>7</v>
      </c>
      <c r="I4" s="34" t="s">
        <v>8</v>
      </c>
      <c r="J4" s="35" t="s">
        <v>133</v>
      </c>
      <c r="K4" s="35" t="s">
        <v>9</v>
      </c>
      <c r="L4" s="35" t="s">
        <v>10</v>
      </c>
      <c r="M4" s="35" t="s">
        <v>11</v>
      </c>
      <c r="N4" s="35" t="s">
        <v>60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69226123</v>
      </c>
      <c r="E5" s="27">
        <f t="shared" si="0"/>
        <v>32015150</v>
      </c>
      <c r="F5" s="27">
        <f t="shared" si="0"/>
        <v>2702259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103943532</v>
      </c>
      <c r="O5" s="33">
        <f t="shared" ref="O5:O36" si="2">(N5/O$120)</f>
        <v>342.6894371235374</v>
      </c>
      <c r="P5" s="6"/>
    </row>
    <row r="6" spans="1:133">
      <c r="A6" s="12"/>
      <c r="B6" s="25">
        <v>311</v>
      </c>
      <c r="C6" s="20" t="s">
        <v>3</v>
      </c>
      <c r="D6" s="47">
        <v>67393451</v>
      </c>
      <c r="E6" s="47">
        <v>11768346</v>
      </c>
      <c r="F6" s="47">
        <v>2702259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81864056</v>
      </c>
      <c r="O6" s="48">
        <f t="shared" si="2"/>
        <v>269.89603616018883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2083808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2083808</v>
      </c>
      <c r="O7" s="48">
        <f t="shared" si="2"/>
        <v>6.8700666299613937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1405222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1405222</v>
      </c>
      <c r="O8" s="48">
        <f t="shared" si="2"/>
        <v>4.6328494611248301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5172435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5172435</v>
      </c>
      <c r="O9" s="48">
        <f t="shared" si="2"/>
        <v>17.052901749654652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11585339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11585339</v>
      </c>
      <c r="O10" s="48">
        <f t="shared" si="2"/>
        <v>38.195481954522826</v>
      </c>
      <c r="P10" s="9"/>
    </row>
    <row r="11" spans="1:133">
      <c r="A11" s="12"/>
      <c r="B11" s="25">
        <v>315</v>
      </c>
      <c r="C11" s="20" t="s">
        <v>172</v>
      </c>
      <c r="D11" s="47">
        <v>1832672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1832672</v>
      </c>
      <c r="O11" s="48">
        <f t="shared" si="2"/>
        <v>6.0421011680848746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SUM(D13:D21)</f>
        <v>373840</v>
      </c>
      <c r="E12" s="32">
        <f t="shared" si="3"/>
        <v>19710584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20084424</v>
      </c>
      <c r="O12" s="46">
        <f t="shared" si="2"/>
        <v>66.215952287540759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1864118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1864118</v>
      </c>
      <c r="O13" s="48">
        <f t="shared" si="2"/>
        <v>6.145774882383777</v>
      </c>
      <c r="P13" s="9"/>
    </row>
    <row r="14" spans="1:133">
      <c r="A14" s="12"/>
      <c r="B14" s="25">
        <v>324.11</v>
      </c>
      <c r="C14" s="20" t="s">
        <v>19</v>
      </c>
      <c r="D14" s="47">
        <v>0</v>
      </c>
      <c r="E14" s="47">
        <v>246884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19" si="4">SUM(D14:M14)</f>
        <v>246884</v>
      </c>
      <c r="O14" s="48">
        <f t="shared" si="2"/>
        <v>0.81394712462539187</v>
      </c>
      <c r="P14" s="9"/>
    </row>
    <row r="15" spans="1:133">
      <c r="A15" s="12"/>
      <c r="B15" s="25">
        <v>324.12</v>
      </c>
      <c r="C15" s="20" t="s">
        <v>20</v>
      </c>
      <c r="D15" s="47">
        <v>0</v>
      </c>
      <c r="E15" s="47">
        <v>178224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178224</v>
      </c>
      <c r="O15" s="48">
        <f t="shared" si="2"/>
        <v>0.58758328745174193</v>
      </c>
      <c r="P15" s="9"/>
    </row>
    <row r="16" spans="1:133">
      <c r="A16" s="12"/>
      <c r="B16" s="25">
        <v>324.31</v>
      </c>
      <c r="C16" s="20" t="s">
        <v>21</v>
      </c>
      <c r="D16" s="47">
        <v>0</v>
      </c>
      <c r="E16" s="47">
        <v>2308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2308</v>
      </c>
      <c r="O16" s="48">
        <f t="shared" si="2"/>
        <v>7.6092009349954005E-3</v>
      </c>
      <c r="P16" s="9"/>
    </row>
    <row r="17" spans="1:16">
      <c r="A17" s="12"/>
      <c r="B17" s="25">
        <v>324.61</v>
      </c>
      <c r="C17" s="20" t="s">
        <v>23</v>
      </c>
      <c r="D17" s="47">
        <v>0</v>
      </c>
      <c r="E17" s="47">
        <v>509618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509618</v>
      </c>
      <c r="O17" s="48">
        <f t="shared" si="2"/>
        <v>1.6801498102645087</v>
      </c>
      <c r="P17" s="9"/>
    </row>
    <row r="18" spans="1:16">
      <c r="A18" s="12"/>
      <c r="B18" s="25">
        <v>325.10000000000002</v>
      </c>
      <c r="C18" s="20" t="s">
        <v>24</v>
      </c>
      <c r="D18" s="47">
        <v>3284</v>
      </c>
      <c r="E18" s="47">
        <v>67571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70855</v>
      </c>
      <c r="O18" s="48">
        <f t="shared" si="2"/>
        <v>0.23360049057586618</v>
      </c>
      <c r="P18" s="9"/>
    </row>
    <row r="19" spans="1:16">
      <c r="A19" s="12"/>
      <c r="B19" s="25">
        <v>325.2</v>
      </c>
      <c r="C19" s="20" t="s">
        <v>25</v>
      </c>
      <c r="D19" s="47">
        <v>3292</v>
      </c>
      <c r="E19" s="47">
        <v>16678572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16681864</v>
      </c>
      <c r="O19" s="48">
        <f t="shared" si="2"/>
        <v>54.998117481051175</v>
      </c>
      <c r="P19" s="9"/>
    </row>
    <row r="20" spans="1:16">
      <c r="A20" s="12"/>
      <c r="B20" s="25">
        <v>329</v>
      </c>
      <c r="C20" s="20" t="s">
        <v>26</v>
      </c>
      <c r="D20" s="47">
        <v>367264</v>
      </c>
      <c r="E20" s="47">
        <v>43321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410585</v>
      </c>
      <c r="O20" s="48">
        <f t="shared" si="2"/>
        <v>1.3536498119129492</v>
      </c>
      <c r="P20" s="9"/>
    </row>
    <row r="21" spans="1:16">
      <c r="A21" s="12"/>
      <c r="B21" s="25">
        <v>367</v>
      </c>
      <c r="C21" s="20" t="s">
        <v>125</v>
      </c>
      <c r="D21" s="47">
        <v>0</v>
      </c>
      <c r="E21" s="47">
        <v>119968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119968</v>
      </c>
      <c r="O21" s="48">
        <f t="shared" si="2"/>
        <v>0.39552019834035018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SUM(D23:D52)</f>
        <v>18967883</v>
      </c>
      <c r="E22" s="32">
        <f t="shared" si="5"/>
        <v>30154428</v>
      </c>
      <c r="F22" s="32">
        <f t="shared" si="5"/>
        <v>297667</v>
      </c>
      <c r="G22" s="32">
        <f t="shared" si="5"/>
        <v>1348354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5">
        <f>SUM(D22:M22)</f>
        <v>50768332</v>
      </c>
      <c r="O22" s="46">
        <f t="shared" si="2"/>
        <v>167.37714008776297</v>
      </c>
      <c r="P22" s="10"/>
    </row>
    <row r="23" spans="1:16">
      <c r="A23" s="12"/>
      <c r="B23" s="25">
        <v>331.1</v>
      </c>
      <c r="C23" s="20" t="s">
        <v>139</v>
      </c>
      <c r="D23" s="47">
        <v>50944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50944</v>
      </c>
      <c r="O23" s="48">
        <f t="shared" si="2"/>
        <v>0.16795629654783609</v>
      </c>
      <c r="P23" s="9"/>
    </row>
    <row r="24" spans="1:16">
      <c r="A24" s="12"/>
      <c r="B24" s="25">
        <v>331.2</v>
      </c>
      <c r="C24" s="20" t="s">
        <v>27</v>
      </c>
      <c r="D24" s="47">
        <v>210193</v>
      </c>
      <c r="E24" s="47">
        <v>2072763</v>
      </c>
      <c r="F24" s="47">
        <v>0</v>
      </c>
      <c r="G24" s="47">
        <v>1121607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3404563</v>
      </c>
      <c r="O24" s="48">
        <f t="shared" si="2"/>
        <v>11.224438458774154</v>
      </c>
      <c r="P24" s="9"/>
    </row>
    <row r="25" spans="1:16">
      <c r="A25" s="12"/>
      <c r="B25" s="25">
        <v>331.39</v>
      </c>
      <c r="C25" s="20" t="s">
        <v>140</v>
      </c>
      <c r="D25" s="47">
        <v>27318</v>
      </c>
      <c r="E25" s="47">
        <v>100418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2" si="6">SUM(D25:M25)</f>
        <v>127736</v>
      </c>
      <c r="O25" s="48">
        <f t="shared" si="2"/>
        <v>0.42113036855830699</v>
      </c>
      <c r="P25" s="9"/>
    </row>
    <row r="26" spans="1:16">
      <c r="A26" s="12"/>
      <c r="B26" s="25">
        <v>331.49</v>
      </c>
      <c r="C26" s="20" t="s">
        <v>32</v>
      </c>
      <c r="D26" s="47">
        <v>0</v>
      </c>
      <c r="E26" s="47">
        <v>3657395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3657395</v>
      </c>
      <c r="O26" s="48">
        <f t="shared" si="2"/>
        <v>12.057995430523182</v>
      </c>
      <c r="P26" s="9"/>
    </row>
    <row r="27" spans="1:16">
      <c r="A27" s="12"/>
      <c r="B27" s="25">
        <v>331.5</v>
      </c>
      <c r="C27" s="20" t="s">
        <v>29</v>
      </c>
      <c r="D27" s="47">
        <v>0</v>
      </c>
      <c r="E27" s="47">
        <v>5970881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5970881</v>
      </c>
      <c r="O27" s="48">
        <f t="shared" si="2"/>
        <v>19.685283053702893</v>
      </c>
      <c r="P27" s="9"/>
    </row>
    <row r="28" spans="1:16">
      <c r="A28" s="12"/>
      <c r="B28" s="25">
        <v>331.61</v>
      </c>
      <c r="C28" s="20" t="s">
        <v>33</v>
      </c>
      <c r="D28" s="47">
        <v>0</v>
      </c>
      <c r="E28" s="47">
        <v>53290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53290</v>
      </c>
      <c r="O28" s="48">
        <f t="shared" si="2"/>
        <v>0.1756907789540316</v>
      </c>
      <c r="P28" s="9"/>
    </row>
    <row r="29" spans="1:16">
      <c r="A29" s="12"/>
      <c r="B29" s="25">
        <v>331.65</v>
      </c>
      <c r="C29" s="20" t="s">
        <v>34</v>
      </c>
      <c r="D29" s="47">
        <v>442454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442454</v>
      </c>
      <c r="O29" s="48">
        <f t="shared" si="2"/>
        <v>1.4587181067991573</v>
      </c>
      <c r="P29" s="9"/>
    </row>
    <row r="30" spans="1:16">
      <c r="A30" s="12"/>
      <c r="B30" s="25">
        <v>333</v>
      </c>
      <c r="C30" s="20" t="s">
        <v>4</v>
      </c>
      <c r="D30" s="47">
        <v>97178</v>
      </c>
      <c r="E30" s="47">
        <v>82461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179639</v>
      </c>
      <c r="O30" s="48">
        <f t="shared" si="2"/>
        <v>0.59224837381353501</v>
      </c>
      <c r="P30" s="9"/>
    </row>
    <row r="31" spans="1:16">
      <c r="A31" s="12"/>
      <c r="B31" s="25">
        <v>334.2</v>
      </c>
      <c r="C31" s="20" t="s">
        <v>31</v>
      </c>
      <c r="D31" s="47">
        <v>9411</v>
      </c>
      <c r="E31" s="47">
        <v>389869</v>
      </c>
      <c r="F31" s="47">
        <v>0</v>
      </c>
      <c r="G31" s="47">
        <v>226747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626027</v>
      </c>
      <c r="O31" s="48">
        <f t="shared" si="2"/>
        <v>2.0639364097627233</v>
      </c>
      <c r="P31" s="9"/>
    </row>
    <row r="32" spans="1:16">
      <c r="A32" s="12"/>
      <c r="B32" s="25">
        <v>334.31</v>
      </c>
      <c r="C32" s="20" t="s">
        <v>36</v>
      </c>
      <c r="D32" s="47">
        <v>129679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129679</v>
      </c>
      <c r="O32" s="48">
        <f t="shared" si="2"/>
        <v>0.42753620799361725</v>
      </c>
      <c r="P32" s="9"/>
    </row>
    <row r="33" spans="1:16">
      <c r="A33" s="12"/>
      <c r="B33" s="25">
        <v>334.36</v>
      </c>
      <c r="C33" s="20" t="s">
        <v>37</v>
      </c>
      <c r="D33" s="47">
        <v>0</v>
      </c>
      <c r="E33" s="47">
        <v>9569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8" si="7">SUM(D33:M33)</f>
        <v>9569</v>
      </c>
      <c r="O33" s="48">
        <f t="shared" si="2"/>
        <v>3.1547852576677207E-2</v>
      </c>
      <c r="P33" s="9"/>
    </row>
    <row r="34" spans="1:16">
      <c r="A34" s="12"/>
      <c r="B34" s="25">
        <v>334.49</v>
      </c>
      <c r="C34" s="20" t="s">
        <v>38</v>
      </c>
      <c r="D34" s="47">
        <v>0</v>
      </c>
      <c r="E34" s="47">
        <v>1810393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1810393</v>
      </c>
      <c r="O34" s="48">
        <f t="shared" si="2"/>
        <v>5.968649960272586</v>
      </c>
      <c r="P34" s="9"/>
    </row>
    <row r="35" spans="1:16">
      <c r="A35" s="12"/>
      <c r="B35" s="25">
        <v>334.69</v>
      </c>
      <c r="C35" s="20" t="s">
        <v>148</v>
      </c>
      <c r="D35" s="47">
        <v>0</v>
      </c>
      <c r="E35" s="47">
        <v>267718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267718</v>
      </c>
      <c r="O35" s="48">
        <f t="shared" si="2"/>
        <v>0.88263433965125593</v>
      </c>
      <c r="P35" s="9"/>
    </row>
    <row r="36" spans="1:16">
      <c r="A36" s="12"/>
      <c r="B36" s="25">
        <v>334.7</v>
      </c>
      <c r="C36" s="20" t="s">
        <v>42</v>
      </c>
      <c r="D36" s="47">
        <v>0</v>
      </c>
      <c r="E36" s="47">
        <v>198067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198067</v>
      </c>
      <c r="O36" s="48">
        <f t="shared" si="2"/>
        <v>0.65300329358394027</v>
      </c>
      <c r="P36" s="9"/>
    </row>
    <row r="37" spans="1:16">
      <c r="A37" s="12"/>
      <c r="B37" s="25">
        <v>335.12</v>
      </c>
      <c r="C37" s="20" t="s">
        <v>173</v>
      </c>
      <c r="D37" s="47">
        <v>5323059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5323059</v>
      </c>
      <c r="O37" s="48">
        <f t="shared" ref="O37:O68" si="8">(N37/O$120)</f>
        <v>17.549491126445272</v>
      </c>
      <c r="P37" s="9"/>
    </row>
    <row r="38" spans="1:16">
      <c r="A38" s="12"/>
      <c r="B38" s="25">
        <v>335.13</v>
      </c>
      <c r="C38" s="20" t="s">
        <v>174</v>
      </c>
      <c r="D38" s="47">
        <v>60138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60138</v>
      </c>
      <c r="O38" s="48">
        <f t="shared" si="8"/>
        <v>0.19826781881661759</v>
      </c>
      <c r="P38" s="9"/>
    </row>
    <row r="39" spans="1:16">
      <c r="A39" s="12"/>
      <c r="B39" s="25">
        <v>335.14</v>
      </c>
      <c r="C39" s="20" t="s">
        <v>175</v>
      </c>
      <c r="D39" s="47">
        <v>187180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187180</v>
      </c>
      <c r="O39" s="48">
        <f t="shared" si="8"/>
        <v>0.61711015208511233</v>
      </c>
      <c r="P39" s="9"/>
    </row>
    <row r="40" spans="1:16">
      <c r="A40" s="12"/>
      <c r="B40" s="25">
        <v>335.15</v>
      </c>
      <c r="C40" s="20" t="s">
        <v>176</v>
      </c>
      <c r="D40" s="47">
        <v>18125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18125</v>
      </c>
      <c r="O40" s="48">
        <f t="shared" si="8"/>
        <v>5.9755964881625497E-2</v>
      </c>
      <c r="P40" s="9"/>
    </row>
    <row r="41" spans="1:16">
      <c r="A41" s="12"/>
      <c r="B41" s="25">
        <v>335.16</v>
      </c>
      <c r="C41" s="20" t="s">
        <v>177</v>
      </c>
      <c r="D41" s="47">
        <v>0</v>
      </c>
      <c r="E41" s="47">
        <v>0</v>
      </c>
      <c r="F41" s="47">
        <v>297667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297667</v>
      </c>
      <c r="O41" s="48">
        <f t="shared" si="8"/>
        <v>0.98137262336103814</v>
      </c>
      <c r="P41" s="9"/>
    </row>
    <row r="42" spans="1:16">
      <c r="A42" s="12"/>
      <c r="B42" s="25">
        <v>335.18</v>
      </c>
      <c r="C42" s="20" t="s">
        <v>178</v>
      </c>
      <c r="D42" s="47">
        <v>12153082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12153082</v>
      </c>
      <c r="O42" s="48">
        <f t="shared" si="8"/>
        <v>40.067262962511165</v>
      </c>
      <c r="P42" s="9"/>
    </row>
    <row r="43" spans="1:16">
      <c r="A43" s="12"/>
      <c r="B43" s="25">
        <v>335.29</v>
      </c>
      <c r="C43" s="20" t="s">
        <v>141</v>
      </c>
      <c r="D43" s="47">
        <v>0</v>
      </c>
      <c r="E43" s="47">
        <v>41177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41177</v>
      </c>
      <c r="O43" s="48">
        <f t="shared" si="8"/>
        <v>0.13575566156858995</v>
      </c>
      <c r="P43" s="9"/>
    </row>
    <row r="44" spans="1:16">
      <c r="A44" s="12"/>
      <c r="B44" s="25">
        <v>335.49</v>
      </c>
      <c r="C44" s="20" t="s">
        <v>51</v>
      </c>
      <c r="D44" s="47">
        <v>53903</v>
      </c>
      <c r="E44" s="47">
        <v>4647730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4701633</v>
      </c>
      <c r="O44" s="48">
        <f t="shared" si="8"/>
        <v>15.500723665340221</v>
      </c>
      <c r="P44" s="9"/>
    </row>
    <row r="45" spans="1:16">
      <c r="A45" s="12"/>
      <c r="B45" s="25">
        <v>335.5</v>
      </c>
      <c r="C45" s="20" t="s">
        <v>52</v>
      </c>
      <c r="D45" s="47">
        <v>0</v>
      </c>
      <c r="E45" s="47">
        <v>644039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644039</v>
      </c>
      <c r="O45" s="48">
        <f t="shared" si="8"/>
        <v>2.1233198271115699</v>
      </c>
      <c r="P45" s="9"/>
    </row>
    <row r="46" spans="1:16">
      <c r="A46" s="12"/>
      <c r="B46" s="25">
        <v>335.7</v>
      </c>
      <c r="C46" s="20" t="s">
        <v>53</v>
      </c>
      <c r="D46" s="47">
        <v>0</v>
      </c>
      <c r="E46" s="47">
        <v>7427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7427</v>
      </c>
      <c r="O46" s="48">
        <f t="shared" si="8"/>
        <v>2.4485933857976969E-2</v>
      </c>
      <c r="P46" s="9"/>
    </row>
    <row r="47" spans="1:16">
      <c r="A47" s="12"/>
      <c r="B47" s="25">
        <v>335.8</v>
      </c>
      <c r="C47" s="20" t="s">
        <v>54</v>
      </c>
      <c r="D47" s="47">
        <v>0</v>
      </c>
      <c r="E47" s="47">
        <v>4806973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4806973</v>
      </c>
      <c r="O47" s="48">
        <f t="shared" si="8"/>
        <v>15.848017091030176</v>
      </c>
      <c r="P47" s="9"/>
    </row>
    <row r="48" spans="1:16">
      <c r="A48" s="12"/>
      <c r="B48" s="25">
        <v>335.9</v>
      </c>
      <c r="C48" s="20" t="s">
        <v>55</v>
      </c>
      <c r="D48" s="47">
        <v>3951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3951</v>
      </c>
      <c r="O48" s="48">
        <f t="shared" si="8"/>
        <v>1.3025976123989093E-2</v>
      </c>
      <c r="P48" s="9"/>
    </row>
    <row r="49" spans="1:16">
      <c r="A49" s="12"/>
      <c r="B49" s="25">
        <v>337.2</v>
      </c>
      <c r="C49" s="20" t="s">
        <v>142</v>
      </c>
      <c r="D49" s="47">
        <v>0</v>
      </c>
      <c r="E49" s="47">
        <v>5213824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54" si="9">SUM(D49:M49)</f>
        <v>5213824</v>
      </c>
      <c r="O49" s="48">
        <f t="shared" si="8"/>
        <v>17.189356349957304</v>
      </c>
      <c r="P49" s="9"/>
    </row>
    <row r="50" spans="1:16">
      <c r="A50" s="12"/>
      <c r="B50" s="25">
        <v>337.3</v>
      </c>
      <c r="C50" s="20" t="s">
        <v>56</v>
      </c>
      <c r="D50" s="47">
        <v>102600</v>
      </c>
      <c r="E50" s="47">
        <v>178525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281125</v>
      </c>
      <c r="O50" s="48">
        <f t="shared" si="8"/>
        <v>0.92683562081914306</v>
      </c>
      <c r="P50" s="9"/>
    </row>
    <row r="51" spans="1:16">
      <c r="A51" s="12"/>
      <c r="B51" s="25">
        <v>337.5</v>
      </c>
      <c r="C51" s="20" t="s">
        <v>167</v>
      </c>
      <c r="D51" s="47">
        <v>98668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98668</v>
      </c>
      <c r="O51" s="48">
        <f t="shared" si="8"/>
        <v>0.32529663685187443</v>
      </c>
      <c r="P51" s="9"/>
    </row>
    <row r="52" spans="1:16">
      <c r="A52" s="12"/>
      <c r="B52" s="25">
        <v>337.9</v>
      </c>
      <c r="C52" s="20" t="s">
        <v>57</v>
      </c>
      <c r="D52" s="47">
        <v>0</v>
      </c>
      <c r="E52" s="47">
        <v>1909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1909</v>
      </c>
      <c r="O52" s="48">
        <f t="shared" si="8"/>
        <v>6.2937454873943765E-3</v>
      </c>
      <c r="P52" s="9"/>
    </row>
    <row r="53" spans="1:16" ht="15.75">
      <c r="A53" s="29" t="s">
        <v>62</v>
      </c>
      <c r="B53" s="30"/>
      <c r="C53" s="31"/>
      <c r="D53" s="32">
        <f t="shared" ref="D53:M53" si="10">SUM(D54:D98)</f>
        <v>12591253</v>
      </c>
      <c r="E53" s="32">
        <f t="shared" si="10"/>
        <v>17327518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16263820</v>
      </c>
      <c r="J53" s="32">
        <f t="shared" si="10"/>
        <v>25096911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si="9"/>
        <v>71279502</v>
      </c>
      <c r="O53" s="46">
        <f t="shared" si="8"/>
        <v>235.00002307816575</v>
      </c>
      <c r="P53" s="10"/>
    </row>
    <row r="54" spans="1:16">
      <c r="A54" s="12"/>
      <c r="B54" s="25">
        <v>341.1</v>
      </c>
      <c r="C54" s="20" t="s">
        <v>179</v>
      </c>
      <c r="D54" s="47">
        <v>1346021</v>
      </c>
      <c r="E54" s="47">
        <v>197956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1543977</v>
      </c>
      <c r="O54" s="48">
        <f t="shared" si="8"/>
        <v>5.0903081594503439</v>
      </c>
      <c r="P54" s="9"/>
    </row>
    <row r="55" spans="1:16">
      <c r="A55" s="12"/>
      <c r="B55" s="25">
        <v>341.15</v>
      </c>
      <c r="C55" s="20" t="s">
        <v>180</v>
      </c>
      <c r="D55" s="47">
        <v>0</v>
      </c>
      <c r="E55" s="47">
        <v>579000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98" si="11">SUM(D55:M55)</f>
        <v>579000</v>
      </c>
      <c r="O55" s="48">
        <f t="shared" si="8"/>
        <v>1.9088939953909607</v>
      </c>
      <c r="P55" s="9"/>
    </row>
    <row r="56" spans="1:16">
      <c r="A56" s="12"/>
      <c r="B56" s="25">
        <v>341.16</v>
      </c>
      <c r="C56" s="20" t="s">
        <v>181</v>
      </c>
      <c r="D56" s="47">
        <v>606424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606424</v>
      </c>
      <c r="O56" s="48">
        <f t="shared" si="8"/>
        <v>1.9993076550275783</v>
      </c>
      <c r="P56" s="9"/>
    </row>
    <row r="57" spans="1:16">
      <c r="A57" s="12"/>
      <c r="B57" s="25">
        <v>341.2</v>
      </c>
      <c r="C57" s="20" t="s">
        <v>182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25096911</v>
      </c>
      <c r="K57" s="47">
        <v>0</v>
      </c>
      <c r="L57" s="47">
        <v>0</v>
      </c>
      <c r="M57" s="47">
        <v>0</v>
      </c>
      <c r="N57" s="47">
        <f t="shared" si="11"/>
        <v>25096911</v>
      </c>
      <c r="O57" s="48">
        <f t="shared" si="8"/>
        <v>82.741524543629268</v>
      </c>
      <c r="P57" s="9"/>
    </row>
    <row r="58" spans="1:16">
      <c r="A58" s="12"/>
      <c r="B58" s="25">
        <v>341.3</v>
      </c>
      <c r="C58" s="20" t="s">
        <v>183</v>
      </c>
      <c r="D58" s="47">
        <v>160000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160000</v>
      </c>
      <c r="O58" s="48">
        <f t="shared" si="8"/>
        <v>0.52750093136883192</v>
      </c>
      <c r="P58" s="9"/>
    </row>
    <row r="59" spans="1:16">
      <c r="A59" s="12"/>
      <c r="B59" s="25">
        <v>341.52</v>
      </c>
      <c r="C59" s="20" t="s">
        <v>184</v>
      </c>
      <c r="D59" s="47">
        <v>229921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229921</v>
      </c>
      <c r="O59" s="48">
        <f t="shared" si="8"/>
        <v>0.75802213525783257</v>
      </c>
      <c r="P59" s="9"/>
    </row>
    <row r="60" spans="1:16">
      <c r="A60" s="12"/>
      <c r="B60" s="25">
        <v>341.8</v>
      </c>
      <c r="C60" s="20" t="s">
        <v>185</v>
      </c>
      <c r="D60" s="47">
        <v>3115837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3115837</v>
      </c>
      <c r="O60" s="48">
        <f t="shared" si="8"/>
        <v>10.27254324683417</v>
      </c>
      <c r="P60" s="9"/>
    </row>
    <row r="61" spans="1:16">
      <c r="A61" s="12"/>
      <c r="B61" s="25">
        <v>341.9</v>
      </c>
      <c r="C61" s="20" t="s">
        <v>186</v>
      </c>
      <c r="D61" s="47">
        <v>1907124</v>
      </c>
      <c r="E61" s="47">
        <v>535821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2442945</v>
      </c>
      <c r="O61" s="48">
        <f t="shared" si="8"/>
        <v>8.0540985173926956</v>
      </c>
      <c r="P61" s="9"/>
    </row>
    <row r="62" spans="1:16">
      <c r="A62" s="12"/>
      <c r="B62" s="25">
        <v>342.1</v>
      </c>
      <c r="C62" s="20" t="s">
        <v>73</v>
      </c>
      <c r="D62" s="47">
        <v>2636106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2636106</v>
      </c>
      <c r="O62" s="48">
        <f t="shared" si="8"/>
        <v>8.6909273136685385</v>
      </c>
      <c r="P62" s="9"/>
    </row>
    <row r="63" spans="1:16">
      <c r="A63" s="12"/>
      <c r="B63" s="25">
        <v>342.2</v>
      </c>
      <c r="C63" s="20" t="s">
        <v>74</v>
      </c>
      <c r="D63" s="47">
        <v>0</v>
      </c>
      <c r="E63" s="47">
        <v>14629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14629</v>
      </c>
      <c r="O63" s="48">
        <f t="shared" si="8"/>
        <v>4.8230069531216516E-2</v>
      </c>
      <c r="P63" s="9"/>
    </row>
    <row r="64" spans="1:16">
      <c r="A64" s="12"/>
      <c r="B64" s="25">
        <v>342.3</v>
      </c>
      <c r="C64" s="20" t="s">
        <v>75</v>
      </c>
      <c r="D64" s="47">
        <v>4812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4812</v>
      </c>
      <c r="O64" s="48">
        <f t="shared" si="8"/>
        <v>1.5864590510917622E-2</v>
      </c>
      <c r="P64" s="9"/>
    </row>
    <row r="65" spans="1:16">
      <c r="A65" s="12"/>
      <c r="B65" s="25">
        <v>342.4</v>
      </c>
      <c r="C65" s="20" t="s">
        <v>76</v>
      </c>
      <c r="D65" s="47">
        <v>3574</v>
      </c>
      <c r="E65" s="47">
        <v>1465657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1469231</v>
      </c>
      <c r="O65" s="48">
        <f t="shared" si="8"/>
        <v>4.8438795055997517</v>
      </c>
      <c r="P65" s="9"/>
    </row>
    <row r="66" spans="1:16">
      <c r="A66" s="12"/>
      <c r="B66" s="25">
        <v>342.5</v>
      </c>
      <c r="C66" s="20" t="s">
        <v>77</v>
      </c>
      <c r="D66" s="47">
        <v>3500</v>
      </c>
      <c r="E66" s="47">
        <v>69923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73423</v>
      </c>
      <c r="O66" s="48">
        <f t="shared" si="8"/>
        <v>0.24206688052433592</v>
      </c>
      <c r="P66" s="9"/>
    </row>
    <row r="67" spans="1:16">
      <c r="A67" s="12"/>
      <c r="B67" s="25">
        <v>342.6</v>
      </c>
      <c r="C67" s="20" t="s">
        <v>168</v>
      </c>
      <c r="D67" s="47">
        <v>0</v>
      </c>
      <c r="E67" s="47">
        <v>10271760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10271760</v>
      </c>
      <c r="O67" s="48">
        <f t="shared" si="8"/>
        <v>33.864768542481961</v>
      </c>
      <c r="P67" s="9"/>
    </row>
    <row r="68" spans="1:16">
      <c r="A68" s="12"/>
      <c r="B68" s="25">
        <v>342.9</v>
      </c>
      <c r="C68" s="20" t="s">
        <v>78</v>
      </c>
      <c r="D68" s="47">
        <v>601718</v>
      </c>
      <c r="E68" s="47">
        <v>680969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1282687</v>
      </c>
      <c r="O68" s="48">
        <f t="shared" si="8"/>
        <v>4.2288661697168308</v>
      </c>
      <c r="P68" s="9"/>
    </row>
    <row r="69" spans="1:16">
      <c r="A69" s="12"/>
      <c r="B69" s="25">
        <v>343.4</v>
      </c>
      <c r="C69" s="20" t="s">
        <v>79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16263820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16263820</v>
      </c>
      <c r="O69" s="48">
        <f t="shared" ref="O69:O100" si="12">(N69/O$120)</f>
        <v>53.619876235093976</v>
      </c>
      <c r="P69" s="9"/>
    </row>
    <row r="70" spans="1:16">
      <c r="A70" s="12"/>
      <c r="B70" s="25">
        <v>343.7</v>
      </c>
      <c r="C70" s="20" t="s">
        <v>80</v>
      </c>
      <c r="D70" s="47">
        <v>123739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123739</v>
      </c>
      <c r="O70" s="48">
        <f t="shared" si="12"/>
        <v>0.40795273591654935</v>
      </c>
      <c r="P70" s="9"/>
    </row>
    <row r="71" spans="1:16">
      <c r="A71" s="12"/>
      <c r="B71" s="25">
        <v>344.9</v>
      </c>
      <c r="C71" s="20" t="s">
        <v>187</v>
      </c>
      <c r="D71" s="47">
        <v>107378</v>
      </c>
      <c r="E71" s="47">
        <v>1544070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1651448</v>
      </c>
      <c r="O71" s="48">
        <f t="shared" si="12"/>
        <v>5.444627238169967</v>
      </c>
      <c r="P71" s="9"/>
    </row>
    <row r="72" spans="1:16">
      <c r="A72" s="12"/>
      <c r="B72" s="25">
        <v>345.9</v>
      </c>
      <c r="C72" s="20" t="s">
        <v>169</v>
      </c>
      <c r="D72" s="47">
        <v>6110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6110</v>
      </c>
      <c r="O72" s="48">
        <f t="shared" si="12"/>
        <v>2.0143941816647269E-2</v>
      </c>
      <c r="P72" s="9"/>
    </row>
    <row r="73" spans="1:16">
      <c r="A73" s="12"/>
      <c r="B73" s="25">
        <v>346.4</v>
      </c>
      <c r="C73" s="20" t="s">
        <v>84</v>
      </c>
      <c r="D73" s="47">
        <v>157006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157006</v>
      </c>
      <c r="O73" s="48">
        <f t="shared" si="12"/>
        <v>0.51763007019059271</v>
      </c>
      <c r="P73" s="9"/>
    </row>
    <row r="74" spans="1:16">
      <c r="A74" s="12"/>
      <c r="B74" s="25">
        <v>347.1</v>
      </c>
      <c r="C74" s="20" t="s">
        <v>86</v>
      </c>
      <c r="D74" s="47">
        <v>0</v>
      </c>
      <c r="E74" s="47">
        <v>14669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14669</v>
      </c>
      <c r="O74" s="48">
        <f t="shared" si="12"/>
        <v>4.8361944764058723E-2</v>
      </c>
      <c r="P74" s="9"/>
    </row>
    <row r="75" spans="1:16">
      <c r="A75" s="12"/>
      <c r="B75" s="25">
        <v>347.2</v>
      </c>
      <c r="C75" s="20" t="s">
        <v>87</v>
      </c>
      <c r="D75" s="47">
        <v>0</v>
      </c>
      <c r="E75" s="47">
        <v>64454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64454</v>
      </c>
      <c r="O75" s="48">
        <f t="shared" si="12"/>
        <v>0.21249715644029185</v>
      </c>
      <c r="P75" s="9"/>
    </row>
    <row r="76" spans="1:16">
      <c r="A76" s="12"/>
      <c r="B76" s="25">
        <v>347.5</v>
      </c>
      <c r="C76" s="20" t="s">
        <v>88</v>
      </c>
      <c r="D76" s="47">
        <v>194981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194981</v>
      </c>
      <c r="O76" s="48">
        <f t="shared" si="12"/>
        <v>0.64282911937016385</v>
      </c>
      <c r="P76" s="9"/>
    </row>
    <row r="77" spans="1:16">
      <c r="A77" s="12"/>
      <c r="B77" s="25">
        <v>348.12</v>
      </c>
      <c r="C77" s="20" t="s">
        <v>188</v>
      </c>
      <c r="D77" s="47">
        <v>0</v>
      </c>
      <c r="E77" s="47">
        <v>16797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ref="N77:N89" si="13">SUM(D77:M77)</f>
        <v>16797</v>
      </c>
      <c r="O77" s="48">
        <f t="shared" si="12"/>
        <v>5.5377707151264187E-2</v>
      </c>
      <c r="P77" s="9"/>
    </row>
    <row r="78" spans="1:16">
      <c r="A78" s="12"/>
      <c r="B78" s="25">
        <v>348.13</v>
      </c>
      <c r="C78" s="20" t="s">
        <v>189</v>
      </c>
      <c r="D78" s="47">
        <v>0</v>
      </c>
      <c r="E78" s="47">
        <v>26976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26976</v>
      </c>
      <c r="O78" s="48">
        <f t="shared" si="12"/>
        <v>8.893665702878506E-2</v>
      </c>
      <c r="P78" s="9"/>
    </row>
    <row r="79" spans="1:16">
      <c r="A79" s="12"/>
      <c r="B79" s="25">
        <v>348.22</v>
      </c>
      <c r="C79" s="20" t="s">
        <v>190</v>
      </c>
      <c r="D79" s="47">
        <v>0</v>
      </c>
      <c r="E79" s="47">
        <v>23546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23546</v>
      </c>
      <c r="O79" s="48">
        <f t="shared" si="12"/>
        <v>7.7628355812565733E-2</v>
      </c>
      <c r="P79" s="9"/>
    </row>
    <row r="80" spans="1:16">
      <c r="A80" s="12"/>
      <c r="B80" s="25">
        <v>348.31</v>
      </c>
      <c r="C80" s="20" t="s">
        <v>191</v>
      </c>
      <c r="D80" s="47">
        <v>0</v>
      </c>
      <c r="E80" s="47">
        <v>287245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287245</v>
      </c>
      <c r="O80" s="48">
        <f t="shared" si="12"/>
        <v>0.94701253144400088</v>
      </c>
      <c r="P80" s="9"/>
    </row>
    <row r="81" spans="1:16">
      <c r="A81" s="12"/>
      <c r="B81" s="25">
        <v>348.32</v>
      </c>
      <c r="C81" s="20" t="s">
        <v>192</v>
      </c>
      <c r="D81" s="47">
        <v>0</v>
      </c>
      <c r="E81" s="47">
        <v>37055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37055</v>
      </c>
      <c r="O81" s="48">
        <f t="shared" si="12"/>
        <v>0.12216591882420043</v>
      </c>
      <c r="P81" s="9"/>
    </row>
    <row r="82" spans="1:16">
      <c r="A82" s="12"/>
      <c r="B82" s="25">
        <v>348.41</v>
      </c>
      <c r="C82" s="20" t="s">
        <v>193</v>
      </c>
      <c r="D82" s="47">
        <v>0</v>
      </c>
      <c r="E82" s="47">
        <v>302832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302832</v>
      </c>
      <c r="O82" s="48">
        <f t="shared" si="12"/>
        <v>0.99840101280178828</v>
      </c>
      <c r="P82" s="9"/>
    </row>
    <row r="83" spans="1:16">
      <c r="A83" s="12"/>
      <c r="B83" s="25">
        <v>348.42</v>
      </c>
      <c r="C83" s="20" t="s">
        <v>194</v>
      </c>
      <c r="D83" s="47">
        <v>0</v>
      </c>
      <c r="E83" s="47">
        <v>288179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288179</v>
      </c>
      <c r="O83" s="48">
        <f t="shared" si="12"/>
        <v>0.95009181813086641</v>
      </c>
      <c r="P83" s="9"/>
    </row>
    <row r="84" spans="1:16">
      <c r="A84" s="12"/>
      <c r="B84" s="25">
        <v>348.48</v>
      </c>
      <c r="C84" s="20" t="s">
        <v>195</v>
      </c>
      <c r="D84" s="47">
        <v>0</v>
      </c>
      <c r="E84" s="47">
        <v>20637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20637</v>
      </c>
      <c r="O84" s="48">
        <f t="shared" si="12"/>
        <v>6.8037729504116157E-2</v>
      </c>
      <c r="P84" s="9"/>
    </row>
    <row r="85" spans="1:16">
      <c r="A85" s="12"/>
      <c r="B85" s="25">
        <v>348.52</v>
      </c>
      <c r="C85" s="20" t="s">
        <v>196</v>
      </c>
      <c r="D85" s="47">
        <v>0</v>
      </c>
      <c r="E85" s="47">
        <v>151549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151549</v>
      </c>
      <c r="O85" s="48">
        <f t="shared" si="12"/>
        <v>0.49963899155009445</v>
      </c>
      <c r="P85" s="9"/>
    </row>
    <row r="86" spans="1:16">
      <c r="A86" s="12"/>
      <c r="B86" s="25">
        <v>348.53</v>
      </c>
      <c r="C86" s="20" t="s">
        <v>197</v>
      </c>
      <c r="D86" s="47">
        <v>0</v>
      </c>
      <c r="E86" s="47">
        <v>280725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280725</v>
      </c>
      <c r="O86" s="48">
        <f t="shared" si="12"/>
        <v>0.9255168684907209</v>
      </c>
      <c r="P86" s="9"/>
    </row>
    <row r="87" spans="1:16">
      <c r="A87" s="12"/>
      <c r="B87" s="25">
        <v>348.62</v>
      </c>
      <c r="C87" s="20" t="s">
        <v>198</v>
      </c>
      <c r="D87" s="47">
        <v>0</v>
      </c>
      <c r="E87" s="47">
        <v>1063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1063</v>
      </c>
      <c r="O87" s="48">
        <f t="shared" si="12"/>
        <v>3.5045843127816771E-3</v>
      </c>
      <c r="P87" s="9"/>
    </row>
    <row r="88" spans="1:16">
      <c r="A88" s="12"/>
      <c r="B88" s="25">
        <v>348.71</v>
      </c>
      <c r="C88" s="20" t="s">
        <v>199</v>
      </c>
      <c r="D88" s="47">
        <v>0</v>
      </c>
      <c r="E88" s="47">
        <v>74795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74795</v>
      </c>
      <c r="O88" s="48">
        <f t="shared" si="12"/>
        <v>0.24659020101082366</v>
      </c>
      <c r="P88" s="9"/>
    </row>
    <row r="89" spans="1:16">
      <c r="A89" s="12"/>
      <c r="B89" s="25">
        <v>348.72</v>
      </c>
      <c r="C89" s="20" t="s">
        <v>200</v>
      </c>
      <c r="D89" s="47">
        <v>0</v>
      </c>
      <c r="E89" s="47">
        <v>9747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9747</v>
      </c>
      <c r="O89" s="48">
        <f t="shared" si="12"/>
        <v>3.2134697362825031E-2</v>
      </c>
      <c r="P89" s="9"/>
    </row>
    <row r="90" spans="1:16">
      <c r="A90" s="12"/>
      <c r="B90" s="25">
        <v>348.92099999999999</v>
      </c>
      <c r="C90" s="20" t="s">
        <v>201</v>
      </c>
      <c r="D90" s="47">
        <v>93401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93401</v>
      </c>
      <c r="O90" s="48">
        <f t="shared" si="12"/>
        <v>0.30793196556737673</v>
      </c>
      <c r="P90" s="9"/>
    </row>
    <row r="91" spans="1:16">
      <c r="A91" s="12"/>
      <c r="B91" s="25">
        <v>348.92200000000003</v>
      </c>
      <c r="C91" s="20" t="s">
        <v>202</v>
      </c>
      <c r="D91" s="47">
        <v>63428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63428</v>
      </c>
      <c r="O91" s="48">
        <f t="shared" si="12"/>
        <v>0.2091145567178892</v>
      </c>
      <c r="P91" s="9"/>
    </row>
    <row r="92" spans="1:16">
      <c r="A92" s="12"/>
      <c r="B92" s="25">
        <v>348.923</v>
      </c>
      <c r="C92" s="20" t="s">
        <v>203</v>
      </c>
      <c r="D92" s="47">
        <v>33455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33455</v>
      </c>
      <c r="O92" s="48">
        <f t="shared" si="12"/>
        <v>0.11029714786840171</v>
      </c>
      <c r="P92" s="9"/>
    </row>
    <row r="93" spans="1:16">
      <c r="A93" s="12"/>
      <c r="B93" s="25">
        <v>348.92399999999998</v>
      </c>
      <c r="C93" s="20" t="s">
        <v>204</v>
      </c>
      <c r="D93" s="47">
        <v>63428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63428</v>
      </c>
      <c r="O93" s="48">
        <f t="shared" si="12"/>
        <v>0.2091145567178892</v>
      </c>
      <c r="P93" s="9"/>
    </row>
    <row r="94" spans="1:16">
      <c r="A94" s="12"/>
      <c r="B94" s="25">
        <v>348.93</v>
      </c>
      <c r="C94" s="20" t="s">
        <v>205</v>
      </c>
      <c r="D94" s="47">
        <v>1047838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1047838</v>
      </c>
      <c r="O94" s="48">
        <f t="shared" si="12"/>
        <v>3.4545970057728383</v>
      </c>
      <c r="P94" s="9"/>
    </row>
    <row r="95" spans="1:16">
      <c r="A95" s="12"/>
      <c r="B95" s="25">
        <v>348.93200000000002</v>
      </c>
      <c r="C95" s="20" t="s">
        <v>206</v>
      </c>
      <c r="D95" s="47">
        <v>31470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31470</v>
      </c>
      <c r="O95" s="48">
        <f t="shared" si="12"/>
        <v>0.10375283943860714</v>
      </c>
      <c r="P95" s="9"/>
    </row>
    <row r="96" spans="1:16">
      <c r="A96" s="12"/>
      <c r="B96" s="25">
        <v>348.93299999999999</v>
      </c>
      <c r="C96" s="20" t="s">
        <v>207</v>
      </c>
      <c r="D96" s="47">
        <v>13736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13736</v>
      </c>
      <c r="O96" s="48">
        <f t="shared" si="12"/>
        <v>4.528595495801422E-2</v>
      </c>
      <c r="P96" s="9"/>
    </row>
    <row r="97" spans="1:16">
      <c r="A97" s="12"/>
      <c r="B97" s="25">
        <v>348.99</v>
      </c>
      <c r="C97" s="20" t="s">
        <v>208</v>
      </c>
      <c r="D97" s="47">
        <v>0</v>
      </c>
      <c r="E97" s="47">
        <v>340430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1"/>
        <v>340430</v>
      </c>
      <c r="O97" s="48">
        <f t="shared" si="12"/>
        <v>1.1223571379118216</v>
      </c>
      <c r="P97" s="9"/>
    </row>
    <row r="98" spans="1:16">
      <c r="A98" s="12"/>
      <c r="B98" s="25">
        <v>349</v>
      </c>
      <c r="C98" s="20" t="s">
        <v>1</v>
      </c>
      <c r="D98" s="47">
        <v>40246</v>
      </c>
      <c r="E98" s="47">
        <v>27034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67280</v>
      </c>
      <c r="O98" s="48">
        <f t="shared" si="12"/>
        <v>0.22181414164059382</v>
      </c>
      <c r="P98" s="9"/>
    </row>
    <row r="99" spans="1:16" ht="15.75">
      <c r="A99" s="29" t="s">
        <v>63</v>
      </c>
      <c r="B99" s="30"/>
      <c r="C99" s="31"/>
      <c r="D99" s="32">
        <f t="shared" ref="D99:M99" si="14">SUM(D100:D108)</f>
        <v>327705</v>
      </c>
      <c r="E99" s="32">
        <f t="shared" si="14"/>
        <v>1668280</v>
      </c>
      <c r="F99" s="32">
        <f t="shared" si="14"/>
        <v>0</v>
      </c>
      <c r="G99" s="32">
        <f t="shared" si="14"/>
        <v>0</v>
      </c>
      <c r="H99" s="32">
        <f t="shared" si="14"/>
        <v>0</v>
      </c>
      <c r="I99" s="32">
        <f t="shared" si="14"/>
        <v>0</v>
      </c>
      <c r="J99" s="32">
        <f t="shared" si="14"/>
        <v>0</v>
      </c>
      <c r="K99" s="32">
        <f t="shared" si="14"/>
        <v>0</v>
      </c>
      <c r="L99" s="32">
        <f t="shared" si="14"/>
        <v>0</v>
      </c>
      <c r="M99" s="32">
        <f t="shared" si="14"/>
        <v>0</v>
      </c>
      <c r="N99" s="32">
        <f>SUM(D99:M99)</f>
        <v>1995985</v>
      </c>
      <c r="O99" s="46">
        <f t="shared" si="12"/>
        <v>6.5805246656138623</v>
      </c>
      <c r="P99" s="10"/>
    </row>
    <row r="100" spans="1:16">
      <c r="A100" s="13"/>
      <c r="B100" s="40">
        <v>351.1</v>
      </c>
      <c r="C100" s="21" t="s">
        <v>109</v>
      </c>
      <c r="D100" s="47">
        <v>3293</v>
      </c>
      <c r="E100" s="47">
        <v>72771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76064</v>
      </c>
      <c r="O100" s="48">
        <f t="shared" si="12"/>
        <v>0.25077394277274273</v>
      </c>
      <c r="P100" s="9"/>
    </row>
    <row r="101" spans="1:16">
      <c r="A101" s="13"/>
      <c r="B101" s="40">
        <v>351.2</v>
      </c>
      <c r="C101" s="21" t="s">
        <v>111</v>
      </c>
      <c r="D101" s="47">
        <v>150</v>
      </c>
      <c r="E101" s="47">
        <v>425305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ref="N101:N108" si="15">SUM(D101:M101)</f>
        <v>425455</v>
      </c>
      <c r="O101" s="48">
        <f t="shared" ref="O101:O118" si="16">(N101/O$120)</f>
        <v>1.4026744297220399</v>
      </c>
      <c r="P101" s="9"/>
    </row>
    <row r="102" spans="1:16">
      <c r="A102" s="13"/>
      <c r="B102" s="40">
        <v>351.5</v>
      </c>
      <c r="C102" s="21" t="s">
        <v>114</v>
      </c>
      <c r="D102" s="47">
        <v>0</v>
      </c>
      <c r="E102" s="47">
        <v>532215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532215</v>
      </c>
      <c r="O102" s="48">
        <f t="shared" si="16"/>
        <v>1.7546494261778931</v>
      </c>
      <c r="P102" s="9"/>
    </row>
    <row r="103" spans="1:16">
      <c r="A103" s="13"/>
      <c r="B103" s="40">
        <v>351.7</v>
      </c>
      <c r="C103" s="21" t="s">
        <v>209</v>
      </c>
      <c r="D103" s="47">
        <v>300825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300825</v>
      </c>
      <c r="O103" s="48">
        <f t="shared" si="16"/>
        <v>0.9917841729939304</v>
      </c>
      <c r="P103" s="9"/>
    </row>
    <row r="104" spans="1:16">
      <c r="A104" s="13"/>
      <c r="B104" s="40">
        <v>351.8</v>
      </c>
      <c r="C104" s="21" t="s">
        <v>210</v>
      </c>
      <c r="D104" s="47">
        <v>0</v>
      </c>
      <c r="E104" s="47">
        <v>397544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397544</v>
      </c>
      <c r="O104" s="48">
        <f t="shared" si="16"/>
        <v>1.3106551891255682</v>
      </c>
      <c r="P104" s="9"/>
    </row>
    <row r="105" spans="1:16">
      <c r="A105" s="13"/>
      <c r="B105" s="40">
        <v>352</v>
      </c>
      <c r="C105" s="21" t="s">
        <v>115</v>
      </c>
      <c r="D105" s="47">
        <v>0</v>
      </c>
      <c r="E105" s="47">
        <v>49535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49535</v>
      </c>
      <c r="O105" s="48">
        <f t="shared" si="16"/>
        <v>0.16331099147096931</v>
      </c>
      <c r="P105" s="9"/>
    </row>
    <row r="106" spans="1:16">
      <c r="A106" s="13"/>
      <c r="B106" s="40">
        <v>354</v>
      </c>
      <c r="C106" s="21" t="s">
        <v>117</v>
      </c>
      <c r="D106" s="47">
        <v>23100</v>
      </c>
      <c r="E106" s="47">
        <v>11365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34465</v>
      </c>
      <c r="O106" s="48">
        <f t="shared" si="16"/>
        <v>0.11362699749766746</v>
      </c>
      <c r="P106" s="9"/>
    </row>
    <row r="107" spans="1:16">
      <c r="A107" s="13"/>
      <c r="B107" s="40">
        <v>358.2</v>
      </c>
      <c r="C107" s="21" t="s">
        <v>211</v>
      </c>
      <c r="D107" s="47">
        <v>0</v>
      </c>
      <c r="E107" s="47">
        <v>179545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179545</v>
      </c>
      <c r="O107" s="48">
        <f t="shared" si="16"/>
        <v>0.59193846701635577</v>
      </c>
      <c r="P107" s="9"/>
    </row>
    <row r="108" spans="1:16">
      <c r="A108" s="13"/>
      <c r="B108" s="40">
        <v>359</v>
      </c>
      <c r="C108" s="21" t="s">
        <v>119</v>
      </c>
      <c r="D108" s="47">
        <v>337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337</v>
      </c>
      <c r="O108" s="48">
        <f t="shared" si="16"/>
        <v>1.1110488366956022E-3</v>
      </c>
      <c r="P108" s="9"/>
    </row>
    <row r="109" spans="1:16" ht="15.75">
      <c r="A109" s="29" t="s">
        <v>5</v>
      </c>
      <c r="B109" s="30"/>
      <c r="C109" s="31"/>
      <c r="D109" s="32">
        <f t="shared" ref="D109:M109" si="17">SUM(D110:D115)</f>
        <v>1119686</v>
      </c>
      <c r="E109" s="32">
        <f t="shared" si="17"/>
        <v>1089869</v>
      </c>
      <c r="F109" s="32">
        <f t="shared" si="17"/>
        <v>14399</v>
      </c>
      <c r="G109" s="32">
        <f t="shared" si="17"/>
        <v>113084</v>
      </c>
      <c r="H109" s="32">
        <f t="shared" si="17"/>
        <v>0</v>
      </c>
      <c r="I109" s="32">
        <f t="shared" si="17"/>
        <v>444537</v>
      </c>
      <c r="J109" s="32">
        <f t="shared" si="17"/>
        <v>76137</v>
      </c>
      <c r="K109" s="32">
        <f t="shared" si="17"/>
        <v>0</v>
      </c>
      <c r="L109" s="32">
        <f t="shared" si="17"/>
        <v>0</v>
      </c>
      <c r="M109" s="32">
        <f t="shared" si="17"/>
        <v>0</v>
      </c>
      <c r="N109" s="32">
        <f t="shared" ref="N109:N118" si="18">SUM(D109:M109)</f>
        <v>2857712</v>
      </c>
      <c r="O109" s="46">
        <f t="shared" si="16"/>
        <v>9.4215358848992974</v>
      </c>
      <c r="P109" s="10"/>
    </row>
    <row r="110" spans="1:16">
      <c r="A110" s="12"/>
      <c r="B110" s="25">
        <v>361.1</v>
      </c>
      <c r="C110" s="20" t="s">
        <v>120</v>
      </c>
      <c r="D110" s="47">
        <v>115939</v>
      </c>
      <c r="E110" s="47">
        <v>207798</v>
      </c>
      <c r="F110" s="47">
        <v>14399</v>
      </c>
      <c r="G110" s="47">
        <v>83134</v>
      </c>
      <c r="H110" s="47">
        <v>0</v>
      </c>
      <c r="I110" s="47">
        <v>25121</v>
      </c>
      <c r="J110" s="47">
        <v>59772</v>
      </c>
      <c r="K110" s="47">
        <v>0</v>
      </c>
      <c r="L110" s="47">
        <v>0</v>
      </c>
      <c r="M110" s="47">
        <v>0</v>
      </c>
      <c r="N110" s="47">
        <f t="shared" si="18"/>
        <v>506163</v>
      </c>
      <c r="O110" s="48">
        <f t="shared" si="16"/>
        <v>1.6687590870277631</v>
      </c>
      <c r="P110" s="9"/>
    </row>
    <row r="111" spans="1:16">
      <c r="A111" s="12"/>
      <c r="B111" s="25">
        <v>362</v>
      </c>
      <c r="C111" s="20" t="s">
        <v>121</v>
      </c>
      <c r="D111" s="47">
        <v>38151</v>
      </c>
      <c r="E111" s="47">
        <v>4377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8"/>
        <v>42528</v>
      </c>
      <c r="O111" s="48">
        <f t="shared" si="16"/>
        <v>0.14020974755783552</v>
      </c>
      <c r="P111" s="9"/>
    </row>
    <row r="112" spans="1:16">
      <c r="A112" s="12"/>
      <c r="B112" s="25">
        <v>364</v>
      </c>
      <c r="C112" s="20" t="s">
        <v>212</v>
      </c>
      <c r="D112" s="47">
        <v>25821</v>
      </c>
      <c r="E112" s="47">
        <v>135099</v>
      </c>
      <c r="F112" s="47">
        <v>0</v>
      </c>
      <c r="G112" s="47">
        <v>0</v>
      </c>
      <c r="H112" s="47">
        <v>0</v>
      </c>
      <c r="I112" s="47">
        <v>24152</v>
      </c>
      <c r="J112" s="47">
        <v>726</v>
      </c>
      <c r="K112" s="47">
        <v>0</v>
      </c>
      <c r="L112" s="47">
        <v>0</v>
      </c>
      <c r="M112" s="47">
        <v>0</v>
      </c>
      <c r="N112" s="47">
        <f t="shared" si="18"/>
        <v>185798</v>
      </c>
      <c r="O112" s="48">
        <f t="shared" si="16"/>
        <v>0.61255386279041402</v>
      </c>
      <c r="P112" s="9"/>
    </row>
    <row r="113" spans="1:119">
      <c r="A113" s="12"/>
      <c r="B113" s="25">
        <v>365</v>
      </c>
      <c r="C113" s="20" t="s">
        <v>213</v>
      </c>
      <c r="D113" s="47">
        <v>0</v>
      </c>
      <c r="E113" s="47">
        <v>4810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8"/>
        <v>4810</v>
      </c>
      <c r="O113" s="48">
        <f t="shared" si="16"/>
        <v>1.5857996749275509E-2</v>
      </c>
      <c r="P113" s="9"/>
    </row>
    <row r="114" spans="1:119">
      <c r="A114" s="12"/>
      <c r="B114" s="25">
        <v>366</v>
      </c>
      <c r="C114" s="20" t="s">
        <v>124</v>
      </c>
      <c r="D114" s="47">
        <v>194600</v>
      </c>
      <c r="E114" s="47">
        <v>23960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8"/>
        <v>218560</v>
      </c>
      <c r="O114" s="48">
        <f t="shared" si="16"/>
        <v>0.72056627224982439</v>
      </c>
      <c r="P114" s="9"/>
    </row>
    <row r="115" spans="1:119">
      <c r="A115" s="12"/>
      <c r="B115" s="25">
        <v>369.9</v>
      </c>
      <c r="C115" s="20" t="s">
        <v>126</v>
      </c>
      <c r="D115" s="47">
        <v>745175</v>
      </c>
      <c r="E115" s="47">
        <v>713825</v>
      </c>
      <c r="F115" s="47">
        <v>0</v>
      </c>
      <c r="G115" s="47">
        <v>29950</v>
      </c>
      <c r="H115" s="47">
        <v>0</v>
      </c>
      <c r="I115" s="47">
        <v>395264</v>
      </c>
      <c r="J115" s="47">
        <v>15639</v>
      </c>
      <c r="K115" s="47">
        <v>0</v>
      </c>
      <c r="L115" s="47">
        <v>0</v>
      </c>
      <c r="M115" s="47">
        <v>0</v>
      </c>
      <c r="N115" s="47">
        <f t="shared" si="18"/>
        <v>1899853</v>
      </c>
      <c r="O115" s="48">
        <f t="shared" si="16"/>
        <v>6.2635889185241842</v>
      </c>
      <c r="P115" s="9"/>
    </row>
    <row r="116" spans="1:119" ht="15.75">
      <c r="A116" s="29" t="s">
        <v>64</v>
      </c>
      <c r="B116" s="30"/>
      <c r="C116" s="31"/>
      <c r="D116" s="32">
        <f t="shared" ref="D116:M116" si="19">SUM(D117:D117)</f>
        <v>5574201</v>
      </c>
      <c r="E116" s="32">
        <f t="shared" si="19"/>
        <v>6224732</v>
      </c>
      <c r="F116" s="32">
        <f t="shared" si="19"/>
        <v>6924414</v>
      </c>
      <c r="G116" s="32">
        <f t="shared" si="19"/>
        <v>9814755</v>
      </c>
      <c r="H116" s="32">
        <f t="shared" si="19"/>
        <v>0</v>
      </c>
      <c r="I116" s="32">
        <f t="shared" si="19"/>
        <v>2299120</v>
      </c>
      <c r="J116" s="32">
        <f t="shared" si="19"/>
        <v>0</v>
      </c>
      <c r="K116" s="32">
        <f t="shared" si="19"/>
        <v>0</v>
      </c>
      <c r="L116" s="32">
        <f t="shared" si="19"/>
        <v>0</v>
      </c>
      <c r="M116" s="32">
        <f t="shared" si="19"/>
        <v>0</v>
      </c>
      <c r="N116" s="32">
        <f t="shared" si="18"/>
        <v>30837222</v>
      </c>
      <c r="O116" s="46">
        <f t="shared" si="16"/>
        <v>101.66664578642147</v>
      </c>
      <c r="P116" s="9"/>
    </row>
    <row r="117" spans="1:119" ht="15.75" thickBot="1">
      <c r="A117" s="12"/>
      <c r="B117" s="25">
        <v>381</v>
      </c>
      <c r="C117" s="20" t="s">
        <v>127</v>
      </c>
      <c r="D117" s="47">
        <v>5574201</v>
      </c>
      <c r="E117" s="47">
        <v>6224732</v>
      </c>
      <c r="F117" s="47">
        <v>6924414</v>
      </c>
      <c r="G117" s="47">
        <v>9814755</v>
      </c>
      <c r="H117" s="47">
        <v>0</v>
      </c>
      <c r="I117" s="47">
        <v>2299120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8"/>
        <v>30837222</v>
      </c>
      <c r="O117" s="48">
        <f t="shared" si="16"/>
        <v>101.66664578642147</v>
      </c>
      <c r="P117" s="9"/>
    </row>
    <row r="118" spans="1:119" ht="16.5" thickBot="1">
      <c r="A118" s="14" t="s">
        <v>94</v>
      </c>
      <c r="B118" s="23"/>
      <c r="C118" s="22"/>
      <c r="D118" s="15">
        <f t="shared" ref="D118:M118" si="20">SUM(D5,D12,D22,D53,D99,D109,D116)</f>
        <v>108180691</v>
      </c>
      <c r="E118" s="15">
        <f t="shared" si="20"/>
        <v>108190561</v>
      </c>
      <c r="F118" s="15">
        <f t="shared" si="20"/>
        <v>9938739</v>
      </c>
      <c r="G118" s="15">
        <f t="shared" si="20"/>
        <v>11276193</v>
      </c>
      <c r="H118" s="15">
        <f t="shared" si="20"/>
        <v>0</v>
      </c>
      <c r="I118" s="15">
        <f t="shared" si="20"/>
        <v>19007477</v>
      </c>
      <c r="J118" s="15">
        <f t="shared" si="20"/>
        <v>25173048</v>
      </c>
      <c r="K118" s="15">
        <f t="shared" si="20"/>
        <v>0</v>
      </c>
      <c r="L118" s="15">
        <f t="shared" si="20"/>
        <v>0</v>
      </c>
      <c r="M118" s="15">
        <f t="shared" si="20"/>
        <v>0</v>
      </c>
      <c r="N118" s="15">
        <f t="shared" si="18"/>
        <v>281766709</v>
      </c>
      <c r="O118" s="38">
        <f t="shared" si="16"/>
        <v>928.9512589139415</v>
      </c>
      <c r="P118" s="6"/>
      <c r="Q118" s="2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</row>
    <row r="119" spans="1:119">
      <c r="A119" s="16"/>
      <c r="B119" s="18"/>
      <c r="C119" s="18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9"/>
    </row>
    <row r="120" spans="1:119">
      <c r="A120" s="41"/>
      <c r="B120" s="42"/>
      <c r="C120" s="42"/>
      <c r="D120" s="43"/>
      <c r="E120" s="43"/>
      <c r="F120" s="43"/>
      <c r="G120" s="43"/>
      <c r="H120" s="43"/>
      <c r="I120" s="43"/>
      <c r="J120" s="43"/>
      <c r="K120" s="43"/>
      <c r="L120" s="49" t="s">
        <v>214</v>
      </c>
      <c r="M120" s="49"/>
      <c r="N120" s="49"/>
      <c r="O120" s="44">
        <v>303317</v>
      </c>
    </row>
    <row r="121" spans="1:119">
      <c r="A121" s="50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2"/>
    </row>
    <row r="122" spans="1:119" ht="15.75" customHeight="1" thickBot="1">
      <c r="A122" s="53" t="s">
        <v>146</v>
      </c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5"/>
    </row>
  </sheetData>
  <mergeCells count="10">
    <mergeCell ref="L120:N120"/>
    <mergeCell ref="A121:O121"/>
    <mergeCell ref="A122:O1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166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129</v>
      </c>
      <c r="B3" s="63"/>
      <c r="C3" s="64"/>
      <c r="D3" s="68" t="s">
        <v>58</v>
      </c>
      <c r="E3" s="69"/>
      <c r="F3" s="69"/>
      <c r="G3" s="69"/>
      <c r="H3" s="70"/>
      <c r="I3" s="68" t="s">
        <v>59</v>
      </c>
      <c r="J3" s="70"/>
      <c r="K3" s="68" t="s">
        <v>61</v>
      </c>
      <c r="L3" s="70"/>
      <c r="M3" s="36"/>
      <c r="N3" s="37"/>
      <c r="O3" s="71" t="s">
        <v>134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130</v>
      </c>
      <c r="F4" s="34" t="s">
        <v>131</v>
      </c>
      <c r="G4" s="34" t="s">
        <v>132</v>
      </c>
      <c r="H4" s="34" t="s">
        <v>7</v>
      </c>
      <c r="I4" s="34" t="s">
        <v>8</v>
      </c>
      <c r="J4" s="35" t="s">
        <v>133</v>
      </c>
      <c r="K4" s="35" t="s">
        <v>9</v>
      </c>
      <c r="L4" s="35" t="s">
        <v>10</v>
      </c>
      <c r="M4" s="35" t="s">
        <v>11</v>
      </c>
      <c r="N4" s="35" t="s">
        <v>60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73502607</v>
      </c>
      <c r="E5" s="27">
        <f t="shared" si="0"/>
        <v>31970006</v>
      </c>
      <c r="F5" s="27">
        <f t="shared" si="0"/>
        <v>1667570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107140183</v>
      </c>
      <c r="O5" s="33">
        <f t="shared" ref="O5:O36" si="1">(N5/O$113)</f>
        <v>357.5188719855044</v>
      </c>
      <c r="P5" s="6"/>
    </row>
    <row r="6" spans="1:133">
      <c r="A6" s="12"/>
      <c r="B6" s="25">
        <v>311</v>
      </c>
      <c r="C6" s="20" t="s">
        <v>3</v>
      </c>
      <c r="D6" s="47">
        <v>71656854</v>
      </c>
      <c r="E6" s="47">
        <v>12579468</v>
      </c>
      <c r="F6" s="47">
        <v>1667570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85903892</v>
      </c>
      <c r="O6" s="48">
        <f t="shared" si="1"/>
        <v>286.65493848376752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1935233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1935233</v>
      </c>
      <c r="O7" s="48">
        <f t="shared" si="1"/>
        <v>6.4577294887495533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1413409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1413409</v>
      </c>
      <c r="O8" s="48">
        <f t="shared" si="1"/>
        <v>4.7164413685401279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5208878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5208878</v>
      </c>
      <c r="O9" s="48">
        <f t="shared" si="1"/>
        <v>17.381640900035705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136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136</v>
      </c>
      <c r="O10" s="48">
        <f t="shared" si="1"/>
        <v>4.5382194829766715E-4</v>
      </c>
      <c r="P10" s="9"/>
    </row>
    <row r="11" spans="1:133">
      <c r="A11" s="12"/>
      <c r="B11" s="25">
        <v>312.60000000000002</v>
      </c>
      <c r="C11" s="20" t="s">
        <v>16</v>
      </c>
      <c r="D11" s="47">
        <v>0</v>
      </c>
      <c r="E11" s="47">
        <v>10832882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10832882</v>
      </c>
      <c r="O11" s="48">
        <f t="shared" si="1"/>
        <v>36.148526580284774</v>
      </c>
      <c r="P11" s="9"/>
    </row>
    <row r="12" spans="1:133">
      <c r="A12" s="12"/>
      <c r="B12" s="25">
        <v>315</v>
      </c>
      <c r="C12" s="20" t="s">
        <v>17</v>
      </c>
      <c r="D12" s="47">
        <v>1845753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1845753</v>
      </c>
      <c r="O12" s="48">
        <f t="shared" si="1"/>
        <v>6.1591413421784118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SUM(D14:D23)</f>
        <v>359430</v>
      </c>
      <c r="E13" s="32">
        <f t="shared" si="3"/>
        <v>23385982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23745412</v>
      </c>
      <c r="O13" s="46">
        <f t="shared" si="1"/>
        <v>79.236684830667684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1375724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1375724</v>
      </c>
      <c r="O14" s="48">
        <f t="shared" si="1"/>
        <v>4.5906893088224985</v>
      </c>
      <c r="P14" s="9"/>
    </row>
    <row r="15" spans="1:133">
      <c r="A15" s="12"/>
      <c r="B15" s="25">
        <v>324.11</v>
      </c>
      <c r="C15" s="20" t="s">
        <v>19</v>
      </c>
      <c r="D15" s="47">
        <v>0</v>
      </c>
      <c r="E15" s="47">
        <v>176910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3" si="4">SUM(D15:M15)</f>
        <v>176910</v>
      </c>
      <c r="O15" s="48">
        <f t="shared" si="1"/>
        <v>0.59033559465691399</v>
      </c>
      <c r="P15" s="9"/>
    </row>
    <row r="16" spans="1:133">
      <c r="A16" s="12"/>
      <c r="B16" s="25">
        <v>324.12</v>
      </c>
      <c r="C16" s="20" t="s">
        <v>20</v>
      </c>
      <c r="D16" s="47">
        <v>0</v>
      </c>
      <c r="E16" s="47">
        <v>146737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146737</v>
      </c>
      <c r="O16" s="48">
        <f t="shared" si="1"/>
        <v>0.4896505237305499</v>
      </c>
      <c r="P16" s="9"/>
    </row>
    <row r="17" spans="1:16">
      <c r="A17" s="12"/>
      <c r="B17" s="25">
        <v>324.31</v>
      </c>
      <c r="C17" s="20" t="s">
        <v>21</v>
      </c>
      <c r="D17" s="47">
        <v>0</v>
      </c>
      <c r="E17" s="47">
        <v>4361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4361</v>
      </c>
      <c r="O17" s="48">
        <f t="shared" si="1"/>
        <v>1.4552334680339165E-2</v>
      </c>
      <c r="P17" s="9"/>
    </row>
    <row r="18" spans="1:16">
      <c r="A18" s="12"/>
      <c r="B18" s="25">
        <v>324.32</v>
      </c>
      <c r="C18" s="20" t="s">
        <v>22</v>
      </c>
      <c r="D18" s="47">
        <v>0</v>
      </c>
      <c r="E18" s="47">
        <v>1037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1037</v>
      </c>
      <c r="O18" s="48">
        <f t="shared" si="1"/>
        <v>3.4603923557697119E-3</v>
      </c>
      <c r="P18" s="9"/>
    </row>
    <row r="19" spans="1:16">
      <c r="A19" s="12"/>
      <c r="B19" s="25">
        <v>324.61</v>
      </c>
      <c r="C19" s="20" t="s">
        <v>23</v>
      </c>
      <c r="D19" s="47">
        <v>0</v>
      </c>
      <c r="E19" s="47">
        <v>254450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254450</v>
      </c>
      <c r="O19" s="48">
        <f t="shared" si="1"/>
        <v>0.84908084370839265</v>
      </c>
      <c r="P19" s="9"/>
    </row>
    <row r="20" spans="1:16">
      <c r="A20" s="12"/>
      <c r="B20" s="25">
        <v>325.10000000000002</v>
      </c>
      <c r="C20" s="20" t="s">
        <v>24</v>
      </c>
      <c r="D20" s="47">
        <v>2287</v>
      </c>
      <c r="E20" s="47">
        <v>66048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68335</v>
      </c>
      <c r="O20" s="48">
        <f t="shared" si="1"/>
        <v>0.22802884438912563</v>
      </c>
      <c r="P20" s="9"/>
    </row>
    <row r="21" spans="1:16">
      <c r="A21" s="12"/>
      <c r="B21" s="25">
        <v>325.2</v>
      </c>
      <c r="C21" s="20" t="s">
        <v>25</v>
      </c>
      <c r="D21" s="47">
        <v>407</v>
      </c>
      <c r="E21" s="47">
        <v>16519162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16519569</v>
      </c>
      <c r="O21" s="48">
        <f t="shared" si="1"/>
        <v>55.124580798659892</v>
      </c>
      <c r="P21" s="9"/>
    </row>
    <row r="22" spans="1:16">
      <c r="A22" s="12"/>
      <c r="B22" s="25">
        <v>329</v>
      </c>
      <c r="C22" s="20" t="s">
        <v>26</v>
      </c>
      <c r="D22" s="47">
        <v>356736</v>
      </c>
      <c r="E22" s="47">
        <v>4720979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5077715</v>
      </c>
      <c r="O22" s="48">
        <f t="shared" si="1"/>
        <v>16.943959663237418</v>
      </c>
      <c r="P22" s="9"/>
    </row>
    <row r="23" spans="1:16">
      <c r="A23" s="12"/>
      <c r="B23" s="25">
        <v>367</v>
      </c>
      <c r="C23" s="20" t="s">
        <v>125</v>
      </c>
      <c r="D23" s="47">
        <v>0</v>
      </c>
      <c r="E23" s="47">
        <v>120574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120574</v>
      </c>
      <c r="O23" s="48">
        <f t="shared" si="1"/>
        <v>0.4023465264267862</v>
      </c>
      <c r="P23" s="9"/>
    </row>
    <row r="24" spans="1:16" ht="15.75">
      <c r="A24" s="29" t="s">
        <v>28</v>
      </c>
      <c r="B24" s="30"/>
      <c r="C24" s="31"/>
      <c r="D24" s="32">
        <f t="shared" ref="D24:M24" si="5">SUM(D25:D56)</f>
        <v>19524516</v>
      </c>
      <c r="E24" s="32">
        <f t="shared" si="5"/>
        <v>34053253</v>
      </c>
      <c r="F24" s="32">
        <f t="shared" si="5"/>
        <v>297667</v>
      </c>
      <c r="G24" s="32">
        <f t="shared" si="5"/>
        <v>2278356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5">
        <f>SUM(D24:M24)</f>
        <v>56153792</v>
      </c>
      <c r="O24" s="46">
        <f t="shared" si="1"/>
        <v>187.38105360104379</v>
      </c>
      <c r="P24" s="10"/>
    </row>
    <row r="25" spans="1:16">
      <c r="A25" s="12"/>
      <c r="B25" s="25">
        <v>331.1</v>
      </c>
      <c r="C25" s="20" t="s">
        <v>139</v>
      </c>
      <c r="D25" s="47">
        <v>67956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67956</v>
      </c>
      <c r="O25" s="48">
        <f t="shared" si="1"/>
        <v>0.22676414940085493</v>
      </c>
      <c r="P25" s="9"/>
    </row>
    <row r="26" spans="1:16">
      <c r="A26" s="12"/>
      <c r="B26" s="25">
        <v>331.2</v>
      </c>
      <c r="C26" s="20" t="s">
        <v>27</v>
      </c>
      <c r="D26" s="47">
        <v>174990</v>
      </c>
      <c r="E26" s="47">
        <v>1382895</v>
      </c>
      <c r="F26" s="47">
        <v>0</v>
      </c>
      <c r="G26" s="47">
        <v>1669213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3227098</v>
      </c>
      <c r="O26" s="48">
        <f t="shared" si="1"/>
        <v>10.768587512555184</v>
      </c>
      <c r="P26" s="9"/>
    </row>
    <row r="27" spans="1:16">
      <c r="A27" s="12"/>
      <c r="B27" s="25">
        <v>331.39</v>
      </c>
      <c r="C27" s="20" t="s">
        <v>140</v>
      </c>
      <c r="D27" s="47">
        <v>42810</v>
      </c>
      <c r="E27" s="47">
        <v>1277268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4" si="6">SUM(D27:M27)</f>
        <v>1320078</v>
      </c>
      <c r="O27" s="48">
        <f t="shared" si="1"/>
        <v>4.4050027195947639</v>
      </c>
      <c r="P27" s="9"/>
    </row>
    <row r="28" spans="1:16">
      <c r="A28" s="12"/>
      <c r="B28" s="25">
        <v>331.49</v>
      </c>
      <c r="C28" s="20" t="s">
        <v>32</v>
      </c>
      <c r="D28" s="47">
        <v>0</v>
      </c>
      <c r="E28" s="47">
        <v>5455790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5455790</v>
      </c>
      <c r="O28" s="48">
        <f t="shared" si="1"/>
        <v>18.205567994874482</v>
      </c>
      <c r="P28" s="9"/>
    </row>
    <row r="29" spans="1:16">
      <c r="A29" s="12"/>
      <c r="B29" s="25">
        <v>331.5</v>
      </c>
      <c r="C29" s="20" t="s">
        <v>29</v>
      </c>
      <c r="D29" s="47">
        <v>3014</v>
      </c>
      <c r="E29" s="47">
        <v>5470512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5473526</v>
      </c>
      <c r="O29" s="48">
        <f t="shared" si="1"/>
        <v>18.264751716014242</v>
      </c>
      <c r="P29" s="9"/>
    </row>
    <row r="30" spans="1:16">
      <c r="A30" s="12"/>
      <c r="B30" s="25">
        <v>331.65</v>
      </c>
      <c r="C30" s="20" t="s">
        <v>34</v>
      </c>
      <c r="D30" s="47">
        <v>438544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438544</v>
      </c>
      <c r="O30" s="48">
        <f t="shared" si="1"/>
        <v>1.4633889153989128</v>
      </c>
      <c r="P30" s="9"/>
    </row>
    <row r="31" spans="1:16">
      <c r="A31" s="12"/>
      <c r="B31" s="25">
        <v>331.69</v>
      </c>
      <c r="C31" s="20" t="s">
        <v>35</v>
      </c>
      <c r="D31" s="47">
        <v>0</v>
      </c>
      <c r="E31" s="47">
        <v>2000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2000</v>
      </c>
      <c r="O31" s="48">
        <f t="shared" si="1"/>
        <v>6.6738521808480467E-3</v>
      </c>
      <c r="P31" s="9"/>
    </row>
    <row r="32" spans="1:16">
      <c r="A32" s="12"/>
      <c r="B32" s="25">
        <v>333</v>
      </c>
      <c r="C32" s="20" t="s">
        <v>4</v>
      </c>
      <c r="D32" s="47">
        <v>91281</v>
      </c>
      <c r="E32" s="47">
        <v>97933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189214</v>
      </c>
      <c r="O32" s="48">
        <f t="shared" si="1"/>
        <v>0.63139313327349111</v>
      </c>
      <c r="P32" s="9"/>
    </row>
    <row r="33" spans="1:16">
      <c r="A33" s="12"/>
      <c r="B33" s="25">
        <v>334.2</v>
      </c>
      <c r="C33" s="20" t="s">
        <v>31</v>
      </c>
      <c r="D33" s="47">
        <v>9847</v>
      </c>
      <c r="E33" s="47">
        <v>141520</v>
      </c>
      <c r="F33" s="47">
        <v>0</v>
      </c>
      <c r="G33" s="47">
        <v>609143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760510</v>
      </c>
      <c r="O33" s="48">
        <f t="shared" si="1"/>
        <v>2.5377656610283741</v>
      </c>
      <c r="P33" s="9"/>
    </row>
    <row r="34" spans="1:16">
      <c r="A34" s="12"/>
      <c r="B34" s="25">
        <v>334.31</v>
      </c>
      <c r="C34" s="20" t="s">
        <v>36</v>
      </c>
      <c r="D34" s="47">
        <v>152855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152855</v>
      </c>
      <c r="O34" s="48">
        <f t="shared" si="1"/>
        <v>0.51006583755176405</v>
      </c>
      <c r="P34" s="9"/>
    </row>
    <row r="35" spans="1:16">
      <c r="A35" s="12"/>
      <c r="B35" s="25">
        <v>334.36</v>
      </c>
      <c r="C35" s="20" t="s">
        <v>37</v>
      </c>
      <c r="D35" s="47">
        <v>0</v>
      </c>
      <c r="E35" s="47">
        <v>82744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ref="N35:N51" si="7">SUM(D35:M35)</f>
        <v>82744</v>
      </c>
      <c r="O35" s="48">
        <f t="shared" si="1"/>
        <v>0.2761106124260454</v>
      </c>
      <c r="P35" s="9"/>
    </row>
    <row r="36" spans="1:16">
      <c r="A36" s="12"/>
      <c r="B36" s="25">
        <v>334.49</v>
      </c>
      <c r="C36" s="20" t="s">
        <v>38</v>
      </c>
      <c r="D36" s="47">
        <v>0</v>
      </c>
      <c r="E36" s="47">
        <v>2916791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2916791</v>
      </c>
      <c r="O36" s="48">
        <f t="shared" si="1"/>
        <v>9.7331159882139762</v>
      </c>
      <c r="P36" s="9"/>
    </row>
    <row r="37" spans="1:16">
      <c r="A37" s="12"/>
      <c r="B37" s="25">
        <v>334.5</v>
      </c>
      <c r="C37" s="20" t="s">
        <v>39</v>
      </c>
      <c r="D37" s="47">
        <v>502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502</v>
      </c>
      <c r="O37" s="48">
        <f t="shared" ref="O37:O68" si="8">(N37/O$113)</f>
        <v>1.6751368973928597E-3</v>
      </c>
      <c r="P37" s="9"/>
    </row>
    <row r="38" spans="1:16">
      <c r="A38" s="12"/>
      <c r="B38" s="25">
        <v>334.62</v>
      </c>
      <c r="C38" s="20" t="s">
        <v>41</v>
      </c>
      <c r="D38" s="47">
        <v>18334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18334</v>
      </c>
      <c r="O38" s="48">
        <f t="shared" si="8"/>
        <v>6.1179202941834043E-2</v>
      </c>
      <c r="P38" s="9"/>
    </row>
    <row r="39" spans="1:16">
      <c r="A39" s="12"/>
      <c r="B39" s="25">
        <v>334.69</v>
      </c>
      <c r="C39" s="20" t="s">
        <v>148</v>
      </c>
      <c r="D39" s="47">
        <v>0</v>
      </c>
      <c r="E39" s="47">
        <v>249783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249783</v>
      </c>
      <c r="O39" s="48">
        <f t="shared" si="8"/>
        <v>0.83350740964438375</v>
      </c>
      <c r="P39" s="9"/>
    </row>
    <row r="40" spans="1:16">
      <c r="A40" s="12"/>
      <c r="B40" s="25">
        <v>334.7</v>
      </c>
      <c r="C40" s="20" t="s">
        <v>42</v>
      </c>
      <c r="D40" s="47">
        <v>0</v>
      </c>
      <c r="E40" s="47">
        <v>188720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188720</v>
      </c>
      <c r="O40" s="48">
        <f t="shared" si="8"/>
        <v>0.62974469178482162</v>
      </c>
      <c r="P40" s="9"/>
    </row>
    <row r="41" spans="1:16">
      <c r="A41" s="12"/>
      <c r="B41" s="25">
        <v>335.12</v>
      </c>
      <c r="C41" s="20" t="s">
        <v>43</v>
      </c>
      <c r="D41" s="47">
        <v>5058784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5058784</v>
      </c>
      <c r="O41" s="48">
        <f t="shared" si="8"/>
        <v>16.880788315419601</v>
      </c>
      <c r="P41" s="9"/>
    </row>
    <row r="42" spans="1:16">
      <c r="A42" s="12"/>
      <c r="B42" s="25">
        <v>335.13</v>
      </c>
      <c r="C42" s="20" t="s">
        <v>44</v>
      </c>
      <c r="D42" s="47">
        <v>51193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51193</v>
      </c>
      <c r="O42" s="48">
        <f t="shared" si="8"/>
        <v>0.17082725734707702</v>
      </c>
      <c r="P42" s="9"/>
    </row>
    <row r="43" spans="1:16">
      <c r="A43" s="12"/>
      <c r="B43" s="25">
        <v>335.14</v>
      </c>
      <c r="C43" s="20" t="s">
        <v>45</v>
      </c>
      <c r="D43" s="47">
        <v>184462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184462</v>
      </c>
      <c r="O43" s="48">
        <f t="shared" si="8"/>
        <v>0.61553606049179621</v>
      </c>
      <c r="P43" s="9"/>
    </row>
    <row r="44" spans="1:16">
      <c r="A44" s="12"/>
      <c r="B44" s="25">
        <v>335.15</v>
      </c>
      <c r="C44" s="20" t="s">
        <v>46</v>
      </c>
      <c r="D44" s="47">
        <v>84954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84954</v>
      </c>
      <c r="O44" s="48">
        <f t="shared" si="8"/>
        <v>0.28348521908588248</v>
      </c>
      <c r="P44" s="9"/>
    </row>
    <row r="45" spans="1:16">
      <c r="A45" s="12"/>
      <c r="B45" s="25">
        <v>335.16</v>
      </c>
      <c r="C45" s="20" t="s">
        <v>47</v>
      </c>
      <c r="D45" s="47">
        <v>0</v>
      </c>
      <c r="E45" s="47">
        <v>0</v>
      </c>
      <c r="F45" s="47">
        <v>297667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297667</v>
      </c>
      <c r="O45" s="48">
        <f t="shared" si="8"/>
        <v>0.99329277855824771</v>
      </c>
      <c r="P45" s="9"/>
    </row>
    <row r="46" spans="1:16">
      <c r="A46" s="12"/>
      <c r="B46" s="25">
        <v>335.18</v>
      </c>
      <c r="C46" s="20" t="s">
        <v>48</v>
      </c>
      <c r="D46" s="47">
        <v>11260878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11260878</v>
      </c>
      <c r="O46" s="48">
        <f t="shared" si="8"/>
        <v>37.576717599281892</v>
      </c>
      <c r="P46" s="9"/>
    </row>
    <row r="47" spans="1:16">
      <c r="A47" s="12"/>
      <c r="B47" s="25">
        <v>335.29</v>
      </c>
      <c r="C47" s="20" t="s">
        <v>141</v>
      </c>
      <c r="D47" s="47">
        <v>0</v>
      </c>
      <c r="E47" s="47">
        <v>41440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41440</v>
      </c>
      <c r="O47" s="48">
        <f t="shared" si="8"/>
        <v>0.13828221718717151</v>
      </c>
      <c r="P47" s="9"/>
    </row>
    <row r="48" spans="1:16">
      <c r="A48" s="12"/>
      <c r="B48" s="25">
        <v>335.49</v>
      </c>
      <c r="C48" s="20" t="s">
        <v>51</v>
      </c>
      <c r="D48" s="47">
        <v>54914</v>
      </c>
      <c r="E48" s="47">
        <v>4663422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4718336</v>
      </c>
      <c r="O48" s="48">
        <f t="shared" si="8"/>
        <v>15.744738501786925</v>
      </c>
      <c r="P48" s="9"/>
    </row>
    <row r="49" spans="1:16">
      <c r="A49" s="12"/>
      <c r="B49" s="25">
        <v>335.7</v>
      </c>
      <c r="C49" s="20" t="s">
        <v>53</v>
      </c>
      <c r="D49" s="47">
        <v>0</v>
      </c>
      <c r="E49" s="47">
        <v>5553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5553</v>
      </c>
      <c r="O49" s="48">
        <f t="shared" si="8"/>
        <v>1.8529950580124601E-2</v>
      </c>
      <c r="P49" s="9"/>
    </row>
    <row r="50" spans="1:16">
      <c r="A50" s="12"/>
      <c r="B50" s="25">
        <v>335.8</v>
      </c>
      <c r="C50" s="20" t="s">
        <v>54</v>
      </c>
      <c r="D50" s="47">
        <v>0</v>
      </c>
      <c r="E50" s="47">
        <v>6332579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6332579</v>
      </c>
      <c r="O50" s="48">
        <f t="shared" si="8"/>
        <v>21.131348084771272</v>
      </c>
      <c r="P50" s="9"/>
    </row>
    <row r="51" spans="1:16">
      <c r="A51" s="12"/>
      <c r="B51" s="25">
        <v>335.9</v>
      </c>
      <c r="C51" s="20" t="s">
        <v>55</v>
      </c>
      <c r="D51" s="47">
        <v>9998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9998</v>
      </c>
      <c r="O51" s="48">
        <f t="shared" si="8"/>
        <v>3.3362587052059384E-2</v>
      </c>
      <c r="P51" s="9"/>
    </row>
    <row r="52" spans="1:16">
      <c r="A52" s="12"/>
      <c r="B52" s="25">
        <v>337.2</v>
      </c>
      <c r="C52" s="20" t="s">
        <v>142</v>
      </c>
      <c r="D52" s="47">
        <v>180000</v>
      </c>
      <c r="E52" s="47">
        <v>5509047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58" si="9">SUM(D52:M52)</f>
        <v>5689047</v>
      </c>
      <c r="O52" s="48">
        <f t="shared" si="8"/>
        <v>18.983929363948519</v>
      </c>
      <c r="P52" s="9"/>
    </row>
    <row r="53" spans="1:16">
      <c r="A53" s="12"/>
      <c r="B53" s="25">
        <v>337.3</v>
      </c>
      <c r="C53" s="20" t="s">
        <v>56</v>
      </c>
      <c r="D53" s="47">
        <v>1123601</v>
      </c>
      <c r="E53" s="47">
        <v>231957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1355558</v>
      </c>
      <c r="O53" s="48">
        <f t="shared" si="8"/>
        <v>4.5233968572830081</v>
      </c>
      <c r="P53" s="9"/>
    </row>
    <row r="54" spans="1:16">
      <c r="A54" s="12"/>
      <c r="B54" s="25">
        <v>337.5</v>
      </c>
      <c r="C54" s="20" t="s">
        <v>167</v>
      </c>
      <c r="D54" s="47">
        <v>46838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46838</v>
      </c>
      <c r="O54" s="48">
        <f t="shared" si="8"/>
        <v>0.15629494422328039</v>
      </c>
      <c r="P54" s="9"/>
    </row>
    <row r="55" spans="1:16">
      <c r="A55" s="12"/>
      <c r="B55" s="25">
        <v>337.6</v>
      </c>
      <c r="C55" s="20" t="s">
        <v>149</v>
      </c>
      <c r="D55" s="47">
        <v>468761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468761</v>
      </c>
      <c r="O55" s="48">
        <f t="shared" si="8"/>
        <v>1.5642208110732556</v>
      </c>
      <c r="P55" s="9"/>
    </row>
    <row r="56" spans="1:16">
      <c r="A56" s="12"/>
      <c r="B56" s="25">
        <v>337.9</v>
      </c>
      <c r="C56" s="20" t="s">
        <v>57</v>
      </c>
      <c r="D56" s="47">
        <v>0</v>
      </c>
      <c r="E56" s="47">
        <v>3299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3299</v>
      </c>
      <c r="O56" s="48">
        <f t="shared" si="8"/>
        <v>1.1008519172308853E-2</v>
      </c>
      <c r="P56" s="9"/>
    </row>
    <row r="57" spans="1:16" ht="15.75">
      <c r="A57" s="29" t="s">
        <v>62</v>
      </c>
      <c r="B57" s="30"/>
      <c r="C57" s="31"/>
      <c r="D57" s="32">
        <f t="shared" ref="D57:M57" si="10">SUM(D58:D91)</f>
        <v>11627711</v>
      </c>
      <c r="E57" s="32">
        <f t="shared" si="10"/>
        <v>16391194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16573537</v>
      </c>
      <c r="J57" s="32">
        <f t="shared" si="10"/>
        <v>24141928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si="9"/>
        <v>68734370</v>
      </c>
      <c r="O57" s="46">
        <f t="shared" si="8"/>
        <v>229.36151256185826</v>
      </c>
      <c r="P57" s="10"/>
    </row>
    <row r="58" spans="1:16">
      <c r="A58" s="12"/>
      <c r="B58" s="25">
        <v>341.1</v>
      </c>
      <c r="C58" s="20" t="s">
        <v>65</v>
      </c>
      <c r="D58" s="47">
        <v>1094779</v>
      </c>
      <c r="E58" s="47">
        <v>159778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1254557</v>
      </c>
      <c r="O58" s="48">
        <f t="shared" si="8"/>
        <v>4.1863639852240917</v>
      </c>
      <c r="P58" s="9"/>
    </row>
    <row r="59" spans="1:16">
      <c r="A59" s="12"/>
      <c r="B59" s="25">
        <v>341.15</v>
      </c>
      <c r="C59" s="20" t="s">
        <v>66</v>
      </c>
      <c r="D59" s="47">
        <v>0</v>
      </c>
      <c r="E59" s="47">
        <v>461861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91" si="11">SUM(D59:M59)</f>
        <v>461861</v>
      </c>
      <c r="O59" s="48">
        <f t="shared" si="8"/>
        <v>1.5411960210493298</v>
      </c>
      <c r="P59" s="9"/>
    </row>
    <row r="60" spans="1:16">
      <c r="A60" s="12"/>
      <c r="B60" s="25">
        <v>341.16</v>
      </c>
      <c r="C60" s="20" t="s">
        <v>67</v>
      </c>
      <c r="D60" s="47">
        <v>479585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479585</v>
      </c>
      <c r="O60" s="48">
        <f t="shared" si="8"/>
        <v>1.6003396990760053</v>
      </c>
      <c r="P60" s="9"/>
    </row>
    <row r="61" spans="1:16">
      <c r="A61" s="12"/>
      <c r="B61" s="25">
        <v>341.2</v>
      </c>
      <c r="C61" s="20" t="s">
        <v>68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24141928</v>
      </c>
      <c r="K61" s="47">
        <v>0</v>
      </c>
      <c r="L61" s="47">
        <v>0</v>
      </c>
      <c r="M61" s="47">
        <v>0</v>
      </c>
      <c r="N61" s="47">
        <f t="shared" si="11"/>
        <v>24141928</v>
      </c>
      <c r="O61" s="48">
        <f t="shared" si="8"/>
        <v>80.55982941633826</v>
      </c>
      <c r="P61" s="9"/>
    </row>
    <row r="62" spans="1:16">
      <c r="A62" s="12"/>
      <c r="B62" s="25">
        <v>341.3</v>
      </c>
      <c r="C62" s="20" t="s">
        <v>69</v>
      </c>
      <c r="D62" s="47">
        <v>160000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160000</v>
      </c>
      <c r="O62" s="48">
        <f t="shared" si="8"/>
        <v>0.53390817446784367</v>
      </c>
      <c r="P62" s="9"/>
    </row>
    <row r="63" spans="1:16">
      <c r="A63" s="12"/>
      <c r="B63" s="25">
        <v>341.52</v>
      </c>
      <c r="C63" s="20" t="s">
        <v>70</v>
      </c>
      <c r="D63" s="47">
        <v>223964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223964</v>
      </c>
      <c r="O63" s="48">
        <f t="shared" si="8"/>
        <v>0.74735131491572593</v>
      </c>
      <c r="P63" s="9"/>
    </row>
    <row r="64" spans="1:16">
      <c r="A64" s="12"/>
      <c r="B64" s="25">
        <v>341.8</v>
      </c>
      <c r="C64" s="20" t="s">
        <v>71</v>
      </c>
      <c r="D64" s="47">
        <v>3005864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3005864</v>
      </c>
      <c r="O64" s="48">
        <f t="shared" si="8"/>
        <v>10.030346005866315</v>
      </c>
      <c r="P64" s="9"/>
    </row>
    <row r="65" spans="1:16">
      <c r="A65" s="12"/>
      <c r="B65" s="25">
        <v>341.9</v>
      </c>
      <c r="C65" s="20" t="s">
        <v>72</v>
      </c>
      <c r="D65" s="47">
        <v>1895202</v>
      </c>
      <c r="E65" s="47">
        <v>452134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2347336</v>
      </c>
      <c r="O65" s="48">
        <f t="shared" si="8"/>
        <v>7.8328867413915653</v>
      </c>
      <c r="P65" s="9"/>
    </row>
    <row r="66" spans="1:16">
      <c r="A66" s="12"/>
      <c r="B66" s="25">
        <v>342.1</v>
      </c>
      <c r="C66" s="20" t="s">
        <v>73</v>
      </c>
      <c r="D66" s="47">
        <v>2445149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2445149</v>
      </c>
      <c r="O66" s="48">
        <f t="shared" si="8"/>
        <v>8.159281493074209</v>
      </c>
      <c r="P66" s="9"/>
    </row>
    <row r="67" spans="1:16">
      <c r="A67" s="12"/>
      <c r="B67" s="25">
        <v>342.2</v>
      </c>
      <c r="C67" s="20" t="s">
        <v>74</v>
      </c>
      <c r="D67" s="47">
        <v>0</v>
      </c>
      <c r="E67" s="47">
        <v>10495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10495</v>
      </c>
      <c r="O67" s="48">
        <f t="shared" si="8"/>
        <v>3.5021039319000122E-2</v>
      </c>
      <c r="P67" s="9"/>
    </row>
    <row r="68" spans="1:16">
      <c r="A68" s="12"/>
      <c r="B68" s="25">
        <v>342.3</v>
      </c>
      <c r="C68" s="20" t="s">
        <v>75</v>
      </c>
      <c r="D68" s="47">
        <v>35598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35598</v>
      </c>
      <c r="O68" s="48">
        <f t="shared" si="8"/>
        <v>0.11878789496691437</v>
      </c>
      <c r="P68" s="9"/>
    </row>
    <row r="69" spans="1:16">
      <c r="A69" s="12"/>
      <c r="B69" s="25">
        <v>342.4</v>
      </c>
      <c r="C69" s="20" t="s">
        <v>76</v>
      </c>
      <c r="D69" s="47">
        <v>2784</v>
      </c>
      <c r="E69" s="47">
        <v>1476127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1478911</v>
      </c>
      <c r="O69" s="48">
        <f t="shared" ref="O69:O100" si="12">(N69/O$113)</f>
        <v>4.9350167013150825</v>
      </c>
      <c r="P69" s="9"/>
    </row>
    <row r="70" spans="1:16">
      <c r="A70" s="12"/>
      <c r="B70" s="25">
        <v>342.5</v>
      </c>
      <c r="C70" s="20" t="s">
        <v>77</v>
      </c>
      <c r="D70" s="47">
        <v>600</v>
      </c>
      <c r="E70" s="47">
        <v>46175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46775</v>
      </c>
      <c r="O70" s="48">
        <f t="shared" si="12"/>
        <v>0.1560847178795837</v>
      </c>
      <c r="P70" s="9"/>
    </row>
    <row r="71" spans="1:16">
      <c r="A71" s="12"/>
      <c r="B71" s="25">
        <v>342.6</v>
      </c>
      <c r="C71" s="20" t="s">
        <v>168</v>
      </c>
      <c r="D71" s="47">
        <v>0</v>
      </c>
      <c r="E71" s="47">
        <v>10861723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10861723</v>
      </c>
      <c r="O71" s="48">
        <f t="shared" si="12"/>
        <v>36.24476686565869</v>
      </c>
      <c r="P71" s="9"/>
    </row>
    <row r="72" spans="1:16">
      <c r="A72" s="12"/>
      <c r="B72" s="25">
        <v>342.9</v>
      </c>
      <c r="C72" s="20" t="s">
        <v>78</v>
      </c>
      <c r="D72" s="47">
        <v>179911</v>
      </c>
      <c r="E72" s="47">
        <v>925400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1105311</v>
      </c>
      <c r="O72" s="48">
        <f t="shared" si="12"/>
        <v>3.6883411139326676</v>
      </c>
      <c r="P72" s="9"/>
    </row>
    <row r="73" spans="1:16">
      <c r="A73" s="12"/>
      <c r="B73" s="25">
        <v>343.4</v>
      </c>
      <c r="C73" s="20" t="s">
        <v>79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16573537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16573537</v>
      </c>
      <c r="O73" s="48">
        <f t="shared" si="12"/>
        <v>55.304668025907894</v>
      </c>
      <c r="P73" s="9"/>
    </row>
    <row r="74" spans="1:16">
      <c r="A74" s="12"/>
      <c r="B74" s="25">
        <v>343.7</v>
      </c>
      <c r="C74" s="20" t="s">
        <v>80</v>
      </c>
      <c r="D74" s="47">
        <v>107263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107263</v>
      </c>
      <c r="O74" s="48">
        <f t="shared" si="12"/>
        <v>0.35792870323715198</v>
      </c>
      <c r="P74" s="9"/>
    </row>
    <row r="75" spans="1:16">
      <c r="A75" s="12"/>
      <c r="B75" s="25">
        <v>343.9</v>
      </c>
      <c r="C75" s="20" t="s">
        <v>81</v>
      </c>
      <c r="D75" s="47">
        <v>13147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13147</v>
      </c>
      <c r="O75" s="48">
        <f t="shared" si="12"/>
        <v>4.3870567310804631E-2</v>
      </c>
      <c r="P75" s="9"/>
    </row>
    <row r="76" spans="1:16">
      <c r="A76" s="12"/>
      <c r="B76" s="25">
        <v>344.9</v>
      </c>
      <c r="C76" s="20" t="s">
        <v>82</v>
      </c>
      <c r="D76" s="47">
        <v>94436</v>
      </c>
      <c r="E76" s="47">
        <v>1565490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1659926</v>
      </c>
      <c r="O76" s="48">
        <f t="shared" si="12"/>
        <v>5.5390503775731874</v>
      </c>
      <c r="P76" s="9"/>
    </row>
    <row r="77" spans="1:16">
      <c r="A77" s="12"/>
      <c r="B77" s="25">
        <v>345.9</v>
      </c>
      <c r="C77" s="20" t="s">
        <v>169</v>
      </c>
      <c r="D77" s="47">
        <v>484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484</v>
      </c>
      <c r="O77" s="48">
        <f t="shared" si="12"/>
        <v>1.6150722277652272E-3</v>
      </c>
      <c r="P77" s="9"/>
    </row>
    <row r="78" spans="1:16">
      <c r="A78" s="12"/>
      <c r="B78" s="25">
        <v>346.3</v>
      </c>
      <c r="C78" s="20" t="s">
        <v>83</v>
      </c>
      <c r="D78" s="47">
        <v>58199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58199</v>
      </c>
      <c r="O78" s="48">
        <f t="shared" si="12"/>
        <v>0.19420576153658772</v>
      </c>
      <c r="P78" s="9"/>
    </row>
    <row r="79" spans="1:16">
      <c r="A79" s="12"/>
      <c r="B79" s="25">
        <v>346.4</v>
      </c>
      <c r="C79" s="20" t="s">
        <v>84</v>
      </c>
      <c r="D79" s="47">
        <v>149689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149689</v>
      </c>
      <c r="O79" s="48">
        <f t="shared" si="12"/>
        <v>0.49950112954948162</v>
      </c>
      <c r="P79" s="9"/>
    </row>
    <row r="80" spans="1:16">
      <c r="A80" s="12"/>
      <c r="B80" s="25">
        <v>347.1</v>
      </c>
      <c r="C80" s="20" t="s">
        <v>86</v>
      </c>
      <c r="D80" s="47">
        <v>0</v>
      </c>
      <c r="E80" s="47">
        <v>2206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2206</v>
      </c>
      <c r="O80" s="48">
        <f t="shared" si="12"/>
        <v>7.3612589554753948E-3</v>
      </c>
      <c r="P80" s="9"/>
    </row>
    <row r="81" spans="1:16">
      <c r="A81" s="12"/>
      <c r="B81" s="25">
        <v>347.2</v>
      </c>
      <c r="C81" s="20" t="s">
        <v>87</v>
      </c>
      <c r="D81" s="47">
        <v>0</v>
      </c>
      <c r="E81" s="47">
        <v>60130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60130</v>
      </c>
      <c r="O81" s="48">
        <f t="shared" si="12"/>
        <v>0.2006493658171965</v>
      </c>
      <c r="P81" s="9"/>
    </row>
    <row r="82" spans="1:16">
      <c r="A82" s="12"/>
      <c r="B82" s="25">
        <v>347.5</v>
      </c>
      <c r="C82" s="20" t="s">
        <v>88</v>
      </c>
      <c r="D82" s="47">
        <v>190672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190672</v>
      </c>
      <c r="O82" s="48">
        <f t="shared" si="12"/>
        <v>0.63625837151332931</v>
      </c>
      <c r="P82" s="9"/>
    </row>
    <row r="83" spans="1:16">
      <c r="A83" s="12"/>
      <c r="B83" s="25">
        <v>348.92099999999999</v>
      </c>
      <c r="C83" s="20" t="s">
        <v>89</v>
      </c>
      <c r="D83" s="47">
        <v>65847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65847</v>
      </c>
      <c r="O83" s="48">
        <f t="shared" si="12"/>
        <v>0.21972657227615067</v>
      </c>
      <c r="P83" s="9"/>
    </row>
    <row r="84" spans="1:16">
      <c r="A84" s="12"/>
      <c r="B84" s="25">
        <v>348.92200000000003</v>
      </c>
      <c r="C84" s="20" t="s">
        <v>90</v>
      </c>
      <c r="D84" s="47">
        <v>65847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65847</v>
      </c>
      <c r="O84" s="48">
        <f t="shared" si="12"/>
        <v>0.21972657227615067</v>
      </c>
      <c r="P84" s="9"/>
    </row>
    <row r="85" spans="1:16">
      <c r="A85" s="12"/>
      <c r="B85" s="25">
        <v>348.923</v>
      </c>
      <c r="C85" s="20" t="s">
        <v>91</v>
      </c>
      <c r="D85" s="47">
        <v>65847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65847</v>
      </c>
      <c r="O85" s="48">
        <f t="shared" si="12"/>
        <v>0.21972657227615067</v>
      </c>
      <c r="P85" s="9"/>
    </row>
    <row r="86" spans="1:16">
      <c r="A86" s="12"/>
      <c r="B86" s="25">
        <v>348.92399999999998</v>
      </c>
      <c r="C86" s="20" t="s">
        <v>92</v>
      </c>
      <c r="D86" s="47">
        <v>65847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65847</v>
      </c>
      <c r="O86" s="48">
        <f t="shared" si="12"/>
        <v>0.21972657227615067</v>
      </c>
      <c r="P86" s="9"/>
    </row>
    <row r="87" spans="1:16">
      <c r="A87" s="12"/>
      <c r="B87" s="25">
        <v>348.93</v>
      </c>
      <c r="C87" s="20" t="s">
        <v>93</v>
      </c>
      <c r="D87" s="47">
        <v>1056284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1056284</v>
      </c>
      <c r="O87" s="48">
        <f t="shared" si="12"/>
        <v>3.5247416384974488</v>
      </c>
      <c r="P87" s="9"/>
    </row>
    <row r="88" spans="1:16">
      <c r="A88" s="12"/>
      <c r="B88" s="25">
        <v>348.93200000000002</v>
      </c>
      <c r="C88" s="20" t="s">
        <v>150</v>
      </c>
      <c r="D88" s="47">
        <v>39825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39825</v>
      </c>
      <c r="O88" s="48">
        <f t="shared" si="12"/>
        <v>0.13289308155113672</v>
      </c>
      <c r="P88" s="9"/>
    </row>
    <row r="89" spans="1:16">
      <c r="A89" s="12"/>
      <c r="B89" s="25">
        <v>348.93299999999999</v>
      </c>
      <c r="C89" s="20" t="s">
        <v>151</v>
      </c>
      <c r="D89" s="47">
        <v>12040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12040</v>
      </c>
      <c r="O89" s="48">
        <f t="shared" si="12"/>
        <v>4.0176590128705239E-2</v>
      </c>
      <c r="P89" s="9"/>
    </row>
    <row r="90" spans="1:16">
      <c r="A90" s="12"/>
      <c r="B90" s="25">
        <v>348.99</v>
      </c>
      <c r="C90" s="20" t="s">
        <v>144</v>
      </c>
      <c r="D90" s="47">
        <v>0</v>
      </c>
      <c r="E90" s="47">
        <v>343410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343410</v>
      </c>
      <c r="O90" s="48">
        <f t="shared" si="12"/>
        <v>1.1459337887125138</v>
      </c>
      <c r="P90" s="9"/>
    </row>
    <row r="91" spans="1:16">
      <c r="A91" s="12"/>
      <c r="B91" s="25">
        <v>349</v>
      </c>
      <c r="C91" s="20" t="s">
        <v>1</v>
      </c>
      <c r="D91" s="47">
        <v>118848</v>
      </c>
      <c r="E91" s="47">
        <v>26265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145113</v>
      </c>
      <c r="O91" s="48">
        <f t="shared" si="12"/>
        <v>0.48423135575970128</v>
      </c>
      <c r="P91" s="9"/>
    </row>
    <row r="92" spans="1:16" ht="15.75">
      <c r="A92" s="29" t="s">
        <v>63</v>
      </c>
      <c r="B92" s="30"/>
      <c r="C92" s="31"/>
      <c r="D92" s="32">
        <f t="shared" ref="D92:M92" si="13">SUM(D93:D101)</f>
        <v>320153</v>
      </c>
      <c r="E92" s="32">
        <f t="shared" si="13"/>
        <v>846146</v>
      </c>
      <c r="F92" s="32">
        <f t="shared" si="13"/>
        <v>0</v>
      </c>
      <c r="G92" s="32">
        <f t="shared" si="13"/>
        <v>0</v>
      </c>
      <c r="H92" s="32">
        <f t="shared" si="13"/>
        <v>0</v>
      </c>
      <c r="I92" s="32">
        <f t="shared" si="13"/>
        <v>0</v>
      </c>
      <c r="J92" s="32">
        <f t="shared" si="13"/>
        <v>0</v>
      </c>
      <c r="K92" s="32">
        <f t="shared" si="13"/>
        <v>0</v>
      </c>
      <c r="L92" s="32">
        <f t="shared" si="13"/>
        <v>0</v>
      </c>
      <c r="M92" s="32">
        <f t="shared" si="13"/>
        <v>0</v>
      </c>
      <c r="N92" s="32">
        <f>SUM(D92:M92)</f>
        <v>1166299</v>
      </c>
      <c r="O92" s="46">
        <f t="shared" si="12"/>
        <v>3.8918535623354478</v>
      </c>
      <c r="P92" s="10"/>
    </row>
    <row r="93" spans="1:16">
      <c r="A93" s="13"/>
      <c r="B93" s="40">
        <v>351.1</v>
      </c>
      <c r="C93" s="21" t="s">
        <v>109</v>
      </c>
      <c r="D93" s="47">
        <v>2981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2981</v>
      </c>
      <c r="O93" s="48">
        <f t="shared" si="12"/>
        <v>9.9473766755540129E-3</v>
      </c>
      <c r="P93" s="9"/>
    </row>
    <row r="94" spans="1:16">
      <c r="A94" s="13"/>
      <c r="B94" s="40">
        <v>351.2</v>
      </c>
      <c r="C94" s="21" t="s">
        <v>111</v>
      </c>
      <c r="D94" s="47">
        <v>0</v>
      </c>
      <c r="E94" s="47">
        <v>33444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ref="N94:N101" si="14">SUM(D94:M94)</f>
        <v>33444</v>
      </c>
      <c r="O94" s="48">
        <f t="shared" si="12"/>
        <v>0.11160015616814103</v>
      </c>
      <c r="P94" s="9"/>
    </row>
    <row r="95" spans="1:16">
      <c r="A95" s="13"/>
      <c r="B95" s="40">
        <v>351.5</v>
      </c>
      <c r="C95" s="21" t="s">
        <v>114</v>
      </c>
      <c r="D95" s="47">
        <v>0</v>
      </c>
      <c r="E95" s="47">
        <v>174550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174550</v>
      </c>
      <c r="O95" s="48">
        <f t="shared" si="12"/>
        <v>0.58246044908351324</v>
      </c>
      <c r="P95" s="9"/>
    </row>
    <row r="96" spans="1:16">
      <c r="A96" s="13"/>
      <c r="B96" s="40">
        <v>351.7</v>
      </c>
      <c r="C96" s="21" t="s">
        <v>152</v>
      </c>
      <c r="D96" s="47">
        <v>308717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308717</v>
      </c>
      <c r="O96" s="48">
        <f t="shared" si="12"/>
        <v>1.0301658118574333</v>
      </c>
      <c r="P96" s="9"/>
    </row>
    <row r="97" spans="1:119">
      <c r="A97" s="13"/>
      <c r="B97" s="40">
        <v>351.8</v>
      </c>
      <c r="C97" s="21" t="s">
        <v>110</v>
      </c>
      <c r="D97" s="47">
        <v>0</v>
      </c>
      <c r="E97" s="47">
        <v>393019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393019</v>
      </c>
      <c r="O97" s="48">
        <f t="shared" si="12"/>
        <v>1.3114753551323592</v>
      </c>
      <c r="P97" s="9"/>
    </row>
    <row r="98" spans="1:119">
      <c r="A98" s="13"/>
      <c r="B98" s="40">
        <v>352</v>
      </c>
      <c r="C98" s="21" t="s">
        <v>115</v>
      </c>
      <c r="D98" s="47">
        <v>0</v>
      </c>
      <c r="E98" s="47">
        <v>54033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54033</v>
      </c>
      <c r="O98" s="48">
        <f t="shared" si="12"/>
        <v>0.18030412744388125</v>
      </c>
      <c r="P98" s="9"/>
    </row>
    <row r="99" spans="1:119">
      <c r="A99" s="13"/>
      <c r="B99" s="40">
        <v>354</v>
      </c>
      <c r="C99" s="21" t="s">
        <v>117</v>
      </c>
      <c r="D99" s="47">
        <v>6142</v>
      </c>
      <c r="E99" s="47">
        <v>14171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20313</v>
      </c>
      <c r="O99" s="48">
        <f t="shared" si="12"/>
        <v>6.7782979674783181E-2</v>
      </c>
      <c r="P99" s="9"/>
    </row>
    <row r="100" spans="1:119">
      <c r="A100" s="13"/>
      <c r="B100" s="40">
        <v>358.2</v>
      </c>
      <c r="C100" s="21" t="s">
        <v>118</v>
      </c>
      <c r="D100" s="47">
        <v>0</v>
      </c>
      <c r="E100" s="47">
        <v>176929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176929</v>
      </c>
      <c r="O100" s="48">
        <f t="shared" si="12"/>
        <v>0.59039899625263204</v>
      </c>
      <c r="P100" s="9"/>
    </row>
    <row r="101" spans="1:119">
      <c r="A101" s="13"/>
      <c r="B101" s="40">
        <v>359</v>
      </c>
      <c r="C101" s="21" t="s">
        <v>119</v>
      </c>
      <c r="D101" s="47">
        <v>2313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2313</v>
      </c>
      <c r="O101" s="48">
        <f t="shared" ref="O101:O111" si="15">(N101/O$113)</f>
        <v>7.7183100471507659E-3</v>
      </c>
      <c r="P101" s="9"/>
    </row>
    <row r="102" spans="1:119" ht="15.75">
      <c r="A102" s="29" t="s">
        <v>5</v>
      </c>
      <c r="B102" s="30"/>
      <c r="C102" s="31"/>
      <c r="D102" s="32">
        <f t="shared" ref="D102:M102" si="16">SUM(D103:D108)</f>
        <v>1121577</v>
      </c>
      <c r="E102" s="32">
        <f t="shared" si="16"/>
        <v>2865733</v>
      </c>
      <c r="F102" s="32">
        <f t="shared" si="16"/>
        <v>32475</v>
      </c>
      <c r="G102" s="32">
        <f t="shared" si="16"/>
        <v>294181</v>
      </c>
      <c r="H102" s="32">
        <f t="shared" si="16"/>
        <v>0</v>
      </c>
      <c r="I102" s="32">
        <f t="shared" si="16"/>
        <v>778673</v>
      </c>
      <c r="J102" s="32">
        <f t="shared" si="16"/>
        <v>119078</v>
      </c>
      <c r="K102" s="32">
        <f t="shared" si="16"/>
        <v>0</v>
      </c>
      <c r="L102" s="32">
        <f t="shared" si="16"/>
        <v>0</v>
      </c>
      <c r="M102" s="32">
        <f t="shared" si="16"/>
        <v>0</v>
      </c>
      <c r="N102" s="32">
        <f t="shared" ref="N102:N111" si="17">SUM(D102:M102)</f>
        <v>5211717</v>
      </c>
      <c r="O102" s="46">
        <f t="shared" si="15"/>
        <v>17.391114433206418</v>
      </c>
      <c r="P102" s="10"/>
    </row>
    <row r="103" spans="1:119">
      <c r="A103" s="12"/>
      <c r="B103" s="25">
        <v>361.1</v>
      </c>
      <c r="C103" s="20" t="s">
        <v>120</v>
      </c>
      <c r="D103" s="47">
        <v>337450</v>
      </c>
      <c r="E103" s="47">
        <v>453933</v>
      </c>
      <c r="F103" s="47">
        <v>32475</v>
      </c>
      <c r="G103" s="47">
        <v>268883</v>
      </c>
      <c r="H103" s="47">
        <v>0</v>
      </c>
      <c r="I103" s="47">
        <v>72285</v>
      </c>
      <c r="J103" s="47">
        <v>109780</v>
      </c>
      <c r="K103" s="47">
        <v>0</v>
      </c>
      <c r="L103" s="47">
        <v>0</v>
      </c>
      <c r="M103" s="47">
        <v>0</v>
      </c>
      <c r="N103" s="47">
        <f t="shared" si="17"/>
        <v>1274806</v>
      </c>
      <c r="O103" s="48">
        <f t="shared" si="15"/>
        <v>4.2539334016290873</v>
      </c>
      <c r="P103" s="9"/>
    </row>
    <row r="104" spans="1:119">
      <c r="A104" s="12"/>
      <c r="B104" s="25">
        <v>362</v>
      </c>
      <c r="C104" s="20" t="s">
        <v>121</v>
      </c>
      <c r="D104" s="47">
        <v>24702</v>
      </c>
      <c r="E104" s="47">
        <v>29131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7"/>
        <v>53833</v>
      </c>
      <c r="O104" s="48">
        <f t="shared" si="15"/>
        <v>0.17963674222579645</v>
      </c>
      <c r="P104" s="9"/>
    </row>
    <row r="105" spans="1:119">
      <c r="A105" s="12"/>
      <c r="B105" s="25">
        <v>364</v>
      </c>
      <c r="C105" s="20" t="s">
        <v>122</v>
      </c>
      <c r="D105" s="47">
        <v>116557</v>
      </c>
      <c r="E105" s="47">
        <v>123710</v>
      </c>
      <c r="F105" s="47">
        <v>0</v>
      </c>
      <c r="G105" s="47">
        <v>0</v>
      </c>
      <c r="H105" s="47">
        <v>0</v>
      </c>
      <c r="I105" s="47">
        <v>0</v>
      </c>
      <c r="J105" s="47">
        <v>916</v>
      </c>
      <c r="K105" s="47">
        <v>0</v>
      </c>
      <c r="L105" s="47">
        <v>0</v>
      </c>
      <c r="M105" s="47">
        <v>0</v>
      </c>
      <c r="N105" s="47">
        <f t="shared" si="17"/>
        <v>241183</v>
      </c>
      <c r="O105" s="48">
        <f t="shared" si="15"/>
        <v>0.80480984526673716</v>
      </c>
      <c r="P105" s="9"/>
    </row>
    <row r="106" spans="1:119">
      <c r="A106" s="12"/>
      <c r="B106" s="25">
        <v>365</v>
      </c>
      <c r="C106" s="20" t="s">
        <v>123</v>
      </c>
      <c r="D106" s="47">
        <v>0</v>
      </c>
      <c r="E106" s="47">
        <v>21589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7"/>
        <v>21589</v>
      </c>
      <c r="O106" s="48">
        <f t="shared" si="15"/>
        <v>7.204089736616423E-2</v>
      </c>
      <c r="P106" s="9"/>
    </row>
    <row r="107" spans="1:119">
      <c r="A107" s="12"/>
      <c r="B107" s="25">
        <v>366</v>
      </c>
      <c r="C107" s="20" t="s">
        <v>124</v>
      </c>
      <c r="D107" s="47">
        <v>64668</v>
      </c>
      <c r="E107" s="47">
        <v>45298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7"/>
        <v>109966</v>
      </c>
      <c r="O107" s="48">
        <f t="shared" si="15"/>
        <v>0.36694841445956816</v>
      </c>
      <c r="P107" s="9"/>
    </row>
    <row r="108" spans="1:119">
      <c r="A108" s="12"/>
      <c r="B108" s="25">
        <v>369.9</v>
      </c>
      <c r="C108" s="20" t="s">
        <v>126</v>
      </c>
      <c r="D108" s="47">
        <v>578200</v>
      </c>
      <c r="E108" s="47">
        <v>2192072</v>
      </c>
      <c r="F108" s="47">
        <v>0</v>
      </c>
      <c r="G108" s="47">
        <v>25298</v>
      </c>
      <c r="H108" s="47">
        <v>0</v>
      </c>
      <c r="I108" s="47">
        <v>706388</v>
      </c>
      <c r="J108" s="47">
        <v>8382</v>
      </c>
      <c r="K108" s="47">
        <v>0</v>
      </c>
      <c r="L108" s="47">
        <v>0</v>
      </c>
      <c r="M108" s="47">
        <v>0</v>
      </c>
      <c r="N108" s="47">
        <f t="shared" si="17"/>
        <v>3510340</v>
      </c>
      <c r="O108" s="48">
        <f t="shared" si="15"/>
        <v>11.713745132259065</v>
      </c>
      <c r="P108" s="9"/>
    </row>
    <row r="109" spans="1:119" ht="15.75">
      <c r="A109" s="29" t="s">
        <v>64</v>
      </c>
      <c r="B109" s="30"/>
      <c r="C109" s="31"/>
      <c r="D109" s="32">
        <f t="shared" ref="D109:M109" si="18">SUM(D110:D110)</f>
        <v>7751282</v>
      </c>
      <c r="E109" s="32">
        <f t="shared" si="18"/>
        <v>7862627</v>
      </c>
      <c r="F109" s="32">
        <f t="shared" si="18"/>
        <v>6971815</v>
      </c>
      <c r="G109" s="32">
        <f t="shared" si="18"/>
        <v>9057683</v>
      </c>
      <c r="H109" s="32">
        <f t="shared" si="18"/>
        <v>0</v>
      </c>
      <c r="I109" s="32">
        <f t="shared" si="18"/>
        <v>3586000</v>
      </c>
      <c r="J109" s="32">
        <f t="shared" si="18"/>
        <v>0</v>
      </c>
      <c r="K109" s="32">
        <f t="shared" si="18"/>
        <v>0</v>
      </c>
      <c r="L109" s="32">
        <f t="shared" si="18"/>
        <v>0</v>
      </c>
      <c r="M109" s="32">
        <f t="shared" si="18"/>
        <v>0</v>
      </c>
      <c r="N109" s="32">
        <f t="shared" si="17"/>
        <v>35229407</v>
      </c>
      <c r="O109" s="46">
        <f t="shared" si="15"/>
        <v>117.55792736846672</v>
      </c>
      <c r="P109" s="9"/>
    </row>
    <row r="110" spans="1:119" ht="15.75" thickBot="1">
      <c r="A110" s="12"/>
      <c r="B110" s="25">
        <v>381</v>
      </c>
      <c r="C110" s="20" t="s">
        <v>127</v>
      </c>
      <c r="D110" s="47">
        <v>7751282</v>
      </c>
      <c r="E110" s="47">
        <v>7862627</v>
      </c>
      <c r="F110" s="47">
        <v>6971815</v>
      </c>
      <c r="G110" s="47">
        <v>9057683</v>
      </c>
      <c r="H110" s="47">
        <v>0</v>
      </c>
      <c r="I110" s="47">
        <v>3586000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35229407</v>
      </c>
      <c r="O110" s="48">
        <f t="shared" si="15"/>
        <v>117.55792736846672</v>
      </c>
      <c r="P110" s="9"/>
    </row>
    <row r="111" spans="1:119" ht="16.5" thickBot="1">
      <c r="A111" s="14" t="s">
        <v>94</v>
      </c>
      <c r="B111" s="23"/>
      <c r="C111" s="22"/>
      <c r="D111" s="15">
        <f t="shared" ref="D111:M111" si="19">SUM(D5,D13,D24,D57,D92,D102,D109)</f>
        <v>114207276</v>
      </c>
      <c r="E111" s="15">
        <f t="shared" si="19"/>
        <v>117374941</v>
      </c>
      <c r="F111" s="15">
        <f t="shared" si="19"/>
        <v>8969527</v>
      </c>
      <c r="G111" s="15">
        <f t="shared" si="19"/>
        <v>11630220</v>
      </c>
      <c r="H111" s="15">
        <f t="shared" si="19"/>
        <v>0</v>
      </c>
      <c r="I111" s="15">
        <f t="shared" si="19"/>
        <v>20938210</v>
      </c>
      <c r="J111" s="15">
        <f t="shared" si="19"/>
        <v>24261006</v>
      </c>
      <c r="K111" s="15">
        <f t="shared" si="19"/>
        <v>0</v>
      </c>
      <c r="L111" s="15">
        <f t="shared" si="19"/>
        <v>0</v>
      </c>
      <c r="M111" s="15">
        <f t="shared" si="19"/>
        <v>0</v>
      </c>
      <c r="N111" s="15">
        <f t="shared" si="17"/>
        <v>297381180</v>
      </c>
      <c r="O111" s="38">
        <f t="shared" si="15"/>
        <v>992.33901834308267</v>
      </c>
      <c r="P111" s="6"/>
      <c r="Q111" s="2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</row>
    <row r="112" spans="1:119">
      <c r="A112" s="16"/>
      <c r="B112" s="18"/>
      <c r="C112" s="18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9"/>
    </row>
    <row r="113" spans="1:15">
      <c r="A113" s="41"/>
      <c r="B113" s="42"/>
      <c r="C113" s="42"/>
      <c r="D113" s="43"/>
      <c r="E113" s="43"/>
      <c r="F113" s="43"/>
      <c r="G113" s="43"/>
      <c r="H113" s="43"/>
      <c r="I113" s="43"/>
      <c r="J113" s="43"/>
      <c r="K113" s="43"/>
      <c r="L113" s="49" t="s">
        <v>170</v>
      </c>
      <c r="M113" s="49"/>
      <c r="N113" s="49"/>
      <c r="O113" s="44">
        <v>299677</v>
      </c>
    </row>
    <row r="114" spans="1:15">
      <c r="A114" s="50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2"/>
    </row>
    <row r="115" spans="1:15" ht="15.75" customHeight="1" thickBot="1">
      <c r="A115" s="53" t="s">
        <v>146</v>
      </c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5"/>
    </row>
  </sheetData>
  <mergeCells count="10">
    <mergeCell ref="L113:N113"/>
    <mergeCell ref="A114:O114"/>
    <mergeCell ref="A115:O1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147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129</v>
      </c>
      <c r="B3" s="63"/>
      <c r="C3" s="64"/>
      <c r="D3" s="68" t="s">
        <v>58</v>
      </c>
      <c r="E3" s="69"/>
      <c r="F3" s="69"/>
      <c r="G3" s="69"/>
      <c r="H3" s="70"/>
      <c r="I3" s="68" t="s">
        <v>59</v>
      </c>
      <c r="J3" s="70"/>
      <c r="K3" s="68" t="s">
        <v>61</v>
      </c>
      <c r="L3" s="70"/>
      <c r="M3" s="36"/>
      <c r="N3" s="37"/>
      <c r="O3" s="71" t="s">
        <v>134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130</v>
      </c>
      <c r="F4" s="34" t="s">
        <v>131</v>
      </c>
      <c r="G4" s="34" t="s">
        <v>132</v>
      </c>
      <c r="H4" s="34" t="s">
        <v>7</v>
      </c>
      <c r="I4" s="34" t="s">
        <v>8</v>
      </c>
      <c r="J4" s="35" t="s">
        <v>133</v>
      </c>
      <c r="K4" s="35" t="s">
        <v>9</v>
      </c>
      <c r="L4" s="35" t="s">
        <v>10</v>
      </c>
      <c r="M4" s="35" t="s">
        <v>11</v>
      </c>
      <c r="N4" s="35" t="s">
        <v>60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80315749</v>
      </c>
      <c r="E5" s="27">
        <f t="shared" si="0"/>
        <v>33076001</v>
      </c>
      <c r="F5" s="27">
        <f t="shared" si="0"/>
        <v>1822356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115214106</v>
      </c>
      <c r="O5" s="33">
        <f t="shared" ref="O5:O36" si="1">(N5/O$111)</f>
        <v>386.28101185187671</v>
      </c>
      <c r="P5" s="6"/>
    </row>
    <row r="6" spans="1:133">
      <c r="A6" s="12"/>
      <c r="B6" s="25">
        <v>311</v>
      </c>
      <c r="C6" s="20" t="s">
        <v>3</v>
      </c>
      <c r="D6" s="47">
        <v>78258487</v>
      </c>
      <c r="E6" s="47">
        <v>13738672</v>
      </c>
      <c r="F6" s="47">
        <v>1822356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93819515</v>
      </c>
      <c r="O6" s="48">
        <f t="shared" si="1"/>
        <v>314.55086919350242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1969800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1969800</v>
      </c>
      <c r="O7" s="48">
        <f t="shared" si="1"/>
        <v>6.6041942567850738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1468669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1468669</v>
      </c>
      <c r="O8" s="48">
        <f t="shared" si="1"/>
        <v>4.9240407020602488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5419605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5419605</v>
      </c>
      <c r="O9" s="48">
        <f t="shared" si="1"/>
        <v>18.170435686386266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435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435</v>
      </c>
      <c r="O10" s="48">
        <f t="shared" si="1"/>
        <v>1.4584346135148275E-3</v>
      </c>
      <c r="P10" s="9"/>
    </row>
    <row r="11" spans="1:133">
      <c r="A11" s="12"/>
      <c r="B11" s="25">
        <v>312.60000000000002</v>
      </c>
      <c r="C11" s="20" t="s">
        <v>16</v>
      </c>
      <c r="D11" s="47">
        <v>0</v>
      </c>
      <c r="E11" s="47">
        <v>10478820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10478820</v>
      </c>
      <c r="O11" s="48">
        <f t="shared" si="1"/>
        <v>35.132583440899872</v>
      </c>
      <c r="P11" s="9"/>
    </row>
    <row r="12" spans="1:133">
      <c r="A12" s="12"/>
      <c r="B12" s="25">
        <v>315</v>
      </c>
      <c r="C12" s="20" t="s">
        <v>17</v>
      </c>
      <c r="D12" s="47">
        <v>2057262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2057262</v>
      </c>
      <c r="O12" s="48">
        <f t="shared" si="1"/>
        <v>6.8974301376292892</v>
      </c>
      <c r="P12" s="9"/>
    </row>
    <row r="13" spans="1:133" ht="15.75">
      <c r="A13" s="29" t="s">
        <v>18</v>
      </c>
      <c r="B13" s="30"/>
      <c r="C13" s="31"/>
      <c r="D13" s="32">
        <f>SUM(D14:D23)</f>
        <v>385841</v>
      </c>
      <c r="E13" s="32">
        <f t="shared" ref="E13:M13" si="3">SUM(E14:E23)</f>
        <v>19353254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19739095</v>
      </c>
      <c r="O13" s="46">
        <f t="shared" si="1"/>
        <v>66.179722729787272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1145150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1145150</v>
      </c>
      <c r="O14" s="48">
        <f t="shared" si="1"/>
        <v>3.8393710291184013</v>
      </c>
      <c r="P14" s="9"/>
    </row>
    <row r="15" spans="1:133">
      <c r="A15" s="12"/>
      <c r="B15" s="25">
        <v>324.11</v>
      </c>
      <c r="C15" s="20" t="s">
        <v>19</v>
      </c>
      <c r="D15" s="47">
        <v>0</v>
      </c>
      <c r="E15" s="47">
        <v>118867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3" si="4">SUM(D15:M15)</f>
        <v>118867</v>
      </c>
      <c r="O15" s="48">
        <f t="shared" si="1"/>
        <v>0.39852815449348733</v>
      </c>
      <c r="P15" s="9"/>
    </row>
    <row r="16" spans="1:133">
      <c r="A16" s="12"/>
      <c r="B16" s="25">
        <v>324.12</v>
      </c>
      <c r="C16" s="20" t="s">
        <v>20</v>
      </c>
      <c r="D16" s="47">
        <v>0</v>
      </c>
      <c r="E16" s="47">
        <v>119990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119990</v>
      </c>
      <c r="O16" s="48">
        <f t="shared" si="1"/>
        <v>0.40229326270263022</v>
      </c>
      <c r="P16" s="9"/>
    </row>
    <row r="17" spans="1:16">
      <c r="A17" s="12"/>
      <c r="B17" s="25">
        <v>324.31</v>
      </c>
      <c r="C17" s="20" t="s">
        <v>21</v>
      </c>
      <c r="D17" s="47">
        <v>0</v>
      </c>
      <c r="E17" s="47">
        <v>208138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208138</v>
      </c>
      <c r="O17" s="48">
        <f t="shared" si="1"/>
        <v>0.69782911169597506</v>
      </c>
      <c r="P17" s="9"/>
    </row>
    <row r="18" spans="1:16">
      <c r="A18" s="12"/>
      <c r="B18" s="25">
        <v>324.32</v>
      </c>
      <c r="C18" s="20" t="s">
        <v>22</v>
      </c>
      <c r="D18" s="47">
        <v>0</v>
      </c>
      <c r="E18" s="47">
        <v>6387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6387</v>
      </c>
      <c r="O18" s="48">
        <f t="shared" si="1"/>
        <v>2.1413843394297017E-2</v>
      </c>
      <c r="P18" s="9"/>
    </row>
    <row r="19" spans="1:16">
      <c r="A19" s="12"/>
      <c r="B19" s="25">
        <v>324.61</v>
      </c>
      <c r="C19" s="20" t="s">
        <v>23</v>
      </c>
      <c r="D19" s="47">
        <v>0</v>
      </c>
      <c r="E19" s="47">
        <v>199065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199065</v>
      </c>
      <c r="O19" s="48">
        <f t="shared" si="1"/>
        <v>0.66740985365363015</v>
      </c>
      <c r="P19" s="9"/>
    </row>
    <row r="20" spans="1:16">
      <c r="A20" s="12"/>
      <c r="B20" s="25">
        <v>325.10000000000002</v>
      </c>
      <c r="C20" s="20" t="s">
        <v>24</v>
      </c>
      <c r="D20" s="47">
        <v>177</v>
      </c>
      <c r="E20" s="47">
        <v>66162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66339</v>
      </c>
      <c r="O20" s="48">
        <f t="shared" si="1"/>
        <v>0.22241630764588538</v>
      </c>
      <c r="P20" s="9"/>
    </row>
    <row r="21" spans="1:16">
      <c r="A21" s="12"/>
      <c r="B21" s="25">
        <v>325.2</v>
      </c>
      <c r="C21" s="20" t="s">
        <v>25</v>
      </c>
      <c r="D21" s="47">
        <v>173</v>
      </c>
      <c r="E21" s="47">
        <v>17328512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17328685</v>
      </c>
      <c r="O21" s="48">
        <f t="shared" si="1"/>
        <v>58.098285082057899</v>
      </c>
      <c r="P21" s="9"/>
    </row>
    <row r="22" spans="1:16">
      <c r="A22" s="12"/>
      <c r="B22" s="25">
        <v>329</v>
      </c>
      <c r="C22" s="20" t="s">
        <v>26</v>
      </c>
      <c r="D22" s="47">
        <v>385491</v>
      </c>
      <c r="E22" s="47">
        <v>37130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422621</v>
      </c>
      <c r="O22" s="48">
        <f t="shared" si="1"/>
        <v>1.4169312524097699</v>
      </c>
      <c r="P22" s="9"/>
    </row>
    <row r="23" spans="1:16">
      <c r="A23" s="12"/>
      <c r="B23" s="25">
        <v>367</v>
      </c>
      <c r="C23" s="20" t="s">
        <v>125</v>
      </c>
      <c r="D23" s="47">
        <v>0</v>
      </c>
      <c r="E23" s="47">
        <v>123853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123853</v>
      </c>
      <c r="O23" s="48">
        <f t="shared" si="1"/>
        <v>0.41524483261529177</v>
      </c>
      <c r="P23" s="9"/>
    </row>
    <row r="24" spans="1:16" ht="15.75">
      <c r="A24" s="29" t="s">
        <v>28</v>
      </c>
      <c r="B24" s="30"/>
      <c r="C24" s="31"/>
      <c r="D24" s="32">
        <f t="shared" ref="D24:M24" si="5">SUM(D25:D56)</f>
        <v>18537501</v>
      </c>
      <c r="E24" s="32">
        <f t="shared" si="5"/>
        <v>32703278</v>
      </c>
      <c r="F24" s="32">
        <f t="shared" si="5"/>
        <v>297667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5">
        <f>SUM(D24:M24)</f>
        <v>51538446</v>
      </c>
      <c r="O24" s="46">
        <f t="shared" si="1"/>
        <v>172.79414614520644</v>
      </c>
      <c r="P24" s="10"/>
    </row>
    <row r="25" spans="1:16">
      <c r="A25" s="12"/>
      <c r="B25" s="25">
        <v>331.1</v>
      </c>
      <c r="C25" s="20" t="s">
        <v>139</v>
      </c>
      <c r="D25" s="47">
        <v>43470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43470</v>
      </c>
      <c r="O25" s="48">
        <f t="shared" si="1"/>
        <v>0.14574287965399896</v>
      </c>
      <c r="P25" s="9"/>
    </row>
    <row r="26" spans="1:16">
      <c r="A26" s="12"/>
      <c r="B26" s="25">
        <v>331.2</v>
      </c>
      <c r="C26" s="20" t="s">
        <v>27</v>
      </c>
      <c r="D26" s="47">
        <v>1104701</v>
      </c>
      <c r="E26" s="47">
        <v>1758024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2862725</v>
      </c>
      <c r="O26" s="48">
        <f t="shared" si="1"/>
        <v>9.597924664308584</v>
      </c>
      <c r="P26" s="9"/>
    </row>
    <row r="27" spans="1:16">
      <c r="A27" s="12"/>
      <c r="B27" s="25">
        <v>331.39</v>
      </c>
      <c r="C27" s="20" t="s">
        <v>140</v>
      </c>
      <c r="D27" s="47">
        <v>0</v>
      </c>
      <c r="E27" s="47">
        <v>1196801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6" si="6">SUM(D27:M27)</f>
        <v>1196801</v>
      </c>
      <c r="O27" s="48">
        <f t="shared" si="1"/>
        <v>4.0125425376762278</v>
      </c>
      <c r="P27" s="9"/>
    </row>
    <row r="28" spans="1:16">
      <c r="A28" s="12"/>
      <c r="B28" s="25">
        <v>331.49</v>
      </c>
      <c r="C28" s="20" t="s">
        <v>32</v>
      </c>
      <c r="D28" s="47">
        <v>0</v>
      </c>
      <c r="E28" s="47">
        <v>10677285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10677285</v>
      </c>
      <c r="O28" s="48">
        <f t="shared" si="1"/>
        <v>35.797981660603824</v>
      </c>
      <c r="P28" s="9"/>
    </row>
    <row r="29" spans="1:16">
      <c r="A29" s="12"/>
      <c r="B29" s="25">
        <v>331.5</v>
      </c>
      <c r="C29" s="20" t="s">
        <v>29</v>
      </c>
      <c r="D29" s="47">
        <v>298</v>
      </c>
      <c r="E29" s="47">
        <v>4517539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4517837</v>
      </c>
      <c r="O29" s="48">
        <f t="shared" si="1"/>
        <v>15.147057147167788</v>
      </c>
      <c r="P29" s="9"/>
    </row>
    <row r="30" spans="1:16">
      <c r="A30" s="12"/>
      <c r="B30" s="25">
        <v>331.61</v>
      </c>
      <c r="C30" s="20" t="s">
        <v>33</v>
      </c>
      <c r="D30" s="47">
        <v>0</v>
      </c>
      <c r="E30" s="47">
        <v>11348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11348</v>
      </c>
      <c r="O30" s="48">
        <f t="shared" si="1"/>
        <v>3.8046703434864972E-2</v>
      </c>
      <c r="P30" s="9"/>
    </row>
    <row r="31" spans="1:16">
      <c r="A31" s="12"/>
      <c r="B31" s="25">
        <v>331.65</v>
      </c>
      <c r="C31" s="20" t="s">
        <v>34</v>
      </c>
      <c r="D31" s="47">
        <v>430247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430247</v>
      </c>
      <c r="O31" s="48">
        <f t="shared" si="1"/>
        <v>1.4424991199101471</v>
      </c>
      <c r="P31" s="9"/>
    </row>
    <row r="32" spans="1:16">
      <c r="A32" s="12"/>
      <c r="B32" s="25">
        <v>331.69</v>
      </c>
      <c r="C32" s="20" t="s">
        <v>35</v>
      </c>
      <c r="D32" s="47">
        <v>0</v>
      </c>
      <c r="E32" s="47">
        <v>8000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8000</v>
      </c>
      <c r="O32" s="48">
        <f t="shared" si="1"/>
        <v>2.6821785995674988E-2</v>
      </c>
      <c r="P32" s="9"/>
    </row>
    <row r="33" spans="1:16">
      <c r="A33" s="12"/>
      <c r="B33" s="25">
        <v>331.7</v>
      </c>
      <c r="C33" s="20" t="s">
        <v>30</v>
      </c>
      <c r="D33" s="47">
        <v>0</v>
      </c>
      <c r="E33" s="47">
        <v>145762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145762</v>
      </c>
      <c r="O33" s="48">
        <f t="shared" si="1"/>
        <v>0.48869964628769719</v>
      </c>
      <c r="P33" s="9"/>
    </row>
    <row r="34" spans="1:16">
      <c r="A34" s="12"/>
      <c r="B34" s="25">
        <v>333</v>
      </c>
      <c r="C34" s="20" t="s">
        <v>4</v>
      </c>
      <c r="D34" s="47">
        <v>83747</v>
      </c>
      <c r="E34" s="47">
        <v>101643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185390</v>
      </c>
      <c r="O34" s="48">
        <f t="shared" si="1"/>
        <v>0.62156136321727318</v>
      </c>
      <c r="P34" s="9"/>
    </row>
    <row r="35" spans="1:16">
      <c r="A35" s="12"/>
      <c r="B35" s="25">
        <v>334.2</v>
      </c>
      <c r="C35" s="20" t="s">
        <v>31</v>
      </c>
      <c r="D35" s="47">
        <v>81701</v>
      </c>
      <c r="E35" s="47">
        <v>482359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564060</v>
      </c>
      <c r="O35" s="48">
        <f t="shared" si="1"/>
        <v>1.8911370760900541</v>
      </c>
      <c r="P35" s="9"/>
    </row>
    <row r="36" spans="1:16">
      <c r="A36" s="12"/>
      <c r="B36" s="25">
        <v>334.31</v>
      </c>
      <c r="C36" s="20" t="s">
        <v>36</v>
      </c>
      <c r="D36" s="47">
        <v>114208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114208</v>
      </c>
      <c r="O36" s="48">
        <f t="shared" si="1"/>
        <v>0.38290781687425612</v>
      </c>
      <c r="P36" s="9"/>
    </row>
    <row r="37" spans="1:16">
      <c r="A37" s="12"/>
      <c r="B37" s="25">
        <v>334.49</v>
      </c>
      <c r="C37" s="20" t="s">
        <v>38</v>
      </c>
      <c r="D37" s="47">
        <v>0</v>
      </c>
      <c r="E37" s="47">
        <v>1633382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52" si="7">SUM(D37:M37)</f>
        <v>1633382</v>
      </c>
      <c r="O37" s="48">
        <f t="shared" ref="O37:O68" si="8">(N37/O$111)</f>
        <v>5.4762778066484499</v>
      </c>
      <c r="P37" s="9"/>
    </row>
    <row r="38" spans="1:16">
      <c r="A38" s="12"/>
      <c r="B38" s="25">
        <v>334.62</v>
      </c>
      <c r="C38" s="20" t="s">
        <v>41</v>
      </c>
      <c r="D38" s="47">
        <v>39000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39000</v>
      </c>
      <c r="O38" s="48">
        <f t="shared" si="8"/>
        <v>0.13075620672891555</v>
      </c>
      <c r="P38" s="9"/>
    </row>
    <row r="39" spans="1:16">
      <c r="A39" s="12"/>
      <c r="B39" s="25">
        <v>334.69</v>
      </c>
      <c r="C39" s="20" t="s">
        <v>148</v>
      </c>
      <c r="D39" s="47">
        <v>0</v>
      </c>
      <c r="E39" s="47">
        <v>250000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250000</v>
      </c>
      <c r="O39" s="48">
        <f t="shared" si="8"/>
        <v>0.83818081236484332</v>
      </c>
      <c r="P39" s="9"/>
    </row>
    <row r="40" spans="1:16">
      <c r="A40" s="12"/>
      <c r="B40" s="25">
        <v>334.7</v>
      </c>
      <c r="C40" s="20" t="s">
        <v>42</v>
      </c>
      <c r="D40" s="47">
        <v>0</v>
      </c>
      <c r="E40" s="47">
        <v>177047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177047</v>
      </c>
      <c r="O40" s="48">
        <f t="shared" si="8"/>
        <v>0.59358959314703363</v>
      </c>
      <c r="P40" s="9"/>
    </row>
    <row r="41" spans="1:16">
      <c r="A41" s="12"/>
      <c r="B41" s="25">
        <v>335.12</v>
      </c>
      <c r="C41" s="20" t="s">
        <v>43</v>
      </c>
      <c r="D41" s="47">
        <v>4861059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4861059</v>
      </c>
      <c r="O41" s="48">
        <f t="shared" si="8"/>
        <v>16.297785526293733</v>
      </c>
      <c r="P41" s="9"/>
    </row>
    <row r="42" spans="1:16">
      <c r="A42" s="12"/>
      <c r="B42" s="25">
        <v>335.13</v>
      </c>
      <c r="C42" s="20" t="s">
        <v>44</v>
      </c>
      <c r="D42" s="47">
        <v>55759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55759</v>
      </c>
      <c r="O42" s="48">
        <f t="shared" si="8"/>
        <v>0.1869444956666052</v>
      </c>
      <c r="P42" s="9"/>
    </row>
    <row r="43" spans="1:16">
      <c r="A43" s="12"/>
      <c r="B43" s="25">
        <v>335.14</v>
      </c>
      <c r="C43" s="20" t="s">
        <v>45</v>
      </c>
      <c r="D43" s="47">
        <v>180610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180610</v>
      </c>
      <c r="O43" s="48">
        <f t="shared" si="8"/>
        <v>0.60553534608485737</v>
      </c>
      <c r="P43" s="9"/>
    </row>
    <row r="44" spans="1:16">
      <c r="A44" s="12"/>
      <c r="B44" s="25">
        <v>335.15</v>
      </c>
      <c r="C44" s="20" t="s">
        <v>46</v>
      </c>
      <c r="D44" s="47">
        <v>92854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92854</v>
      </c>
      <c r="O44" s="48">
        <f t="shared" si="8"/>
        <v>0.31131376460530064</v>
      </c>
      <c r="P44" s="9"/>
    </row>
    <row r="45" spans="1:16">
      <c r="A45" s="12"/>
      <c r="B45" s="25">
        <v>335.16</v>
      </c>
      <c r="C45" s="20" t="s">
        <v>47</v>
      </c>
      <c r="D45" s="47">
        <v>0</v>
      </c>
      <c r="E45" s="47">
        <v>0</v>
      </c>
      <c r="F45" s="47">
        <v>297667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297667</v>
      </c>
      <c r="O45" s="48">
        <f t="shared" si="8"/>
        <v>0.99799507149682332</v>
      </c>
      <c r="P45" s="9"/>
    </row>
    <row r="46" spans="1:16">
      <c r="A46" s="12"/>
      <c r="B46" s="25">
        <v>335.18</v>
      </c>
      <c r="C46" s="20" t="s">
        <v>48</v>
      </c>
      <c r="D46" s="47">
        <v>11207516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11207516</v>
      </c>
      <c r="O46" s="48">
        <f t="shared" si="8"/>
        <v>37.575699461887922</v>
      </c>
      <c r="P46" s="9"/>
    </row>
    <row r="47" spans="1:16">
      <c r="A47" s="12"/>
      <c r="B47" s="25">
        <v>335.29</v>
      </c>
      <c r="C47" s="20" t="s">
        <v>141</v>
      </c>
      <c r="D47" s="47">
        <v>0</v>
      </c>
      <c r="E47" s="47">
        <v>40276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40276</v>
      </c>
      <c r="O47" s="48">
        <f t="shared" si="8"/>
        <v>0.13503428159522574</v>
      </c>
      <c r="P47" s="9"/>
    </row>
    <row r="48" spans="1:16">
      <c r="A48" s="12"/>
      <c r="B48" s="25">
        <v>335.49</v>
      </c>
      <c r="C48" s="20" t="s">
        <v>51</v>
      </c>
      <c r="D48" s="47">
        <v>55365</v>
      </c>
      <c r="E48" s="47">
        <v>4501363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4556728</v>
      </c>
      <c r="O48" s="48">
        <f t="shared" si="8"/>
        <v>15.277447907062511</v>
      </c>
      <c r="P48" s="9"/>
    </row>
    <row r="49" spans="1:16">
      <c r="A49" s="12"/>
      <c r="B49" s="25">
        <v>335.5</v>
      </c>
      <c r="C49" s="20" t="s">
        <v>52</v>
      </c>
      <c r="D49" s="47">
        <v>0</v>
      </c>
      <c r="E49" s="47">
        <v>408531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408531</v>
      </c>
      <c r="O49" s="48">
        <f t="shared" si="8"/>
        <v>1.3696913818248873</v>
      </c>
      <c r="P49" s="9"/>
    </row>
    <row r="50" spans="1:16">
      <c r="A50" s="12"/>
      <c r="B50" s="25">
        <v>335.7</v>
      </c>
      <c r="C50" s="20" t="s">
        <v>53</v>
      </c>
      <c r="D50" s="47">
        <v>0</v>
      </c>
      <c r="E50" s="47">
        <v>8663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8663</v>
      </c>
      <c r="O50" s="48">
        <f t="shared" si="8"/>
        <v>2.9044641510066551E-2</v>
      </c>
      <c r="P50" s="9"/>
    </row>
    <row r="51" spans="1:16">
      <c r="A51" s="12"/>
      <c r="B51" s="25">
        <v>335.8</v>
      </c>
      <c r="C51" s="20" t="s">
        <v>54</v>
      </c>
      <c r="D51" s="47">
        <v>0</v>
      </c>
      <c r="E51" s="47">
        <v>6409983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6409983</v>
      </c>
      <c r="O51" s="48">
        <f t="shared" si="8"/>
        <v>21.490899032739343</v>
      </c>
      <c r="P51" s="9"/>
    </row>
    <row r="52" spans="1:16">
      <c r="A52" s="12"/>
      <c r="B52" s="25">
        <v>335.9</v>
      </c>
      <c r="C52" s="20" t="s">
        <v>55</v>
      </c>
      <c r="D52" s="47">
        <v>8692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8692</v>
      </c>
      <c r="O52" s="48">
        <f t="shared" si="8"/>
        <v>2.9141870484300874E-2</v>
      </c>
      <c r="P52" s="9"/>
    </row>
    <row r="53" spans="1:16">
      <c r="A53" s="12"/>
      <c r="B53" s="25">
        <v>337.2</v>
      </c>
      <c r="C53" s="20" t="s">
        <v>142</v>
      </c>
      <c r="D53" s="47">
        <v>0</v>
      </c>
      <c r="E53" s="47">
        <v>142435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58" si="9">SUM(D53:M53)</f>
        <v>142435</v>
      </c>
      <c r="O53" s="48">
        <f t="shared" si="8"/>
        <v>0.47754513603674587</v>
      </c>
      <c r="P53" s="9"/>
    </row>
    <row r="54" spans="1:16">
      <c r="A54" s="12"/>
      <c r="B54" s="25">
        <v>337.3</v>
      </c>
      <c r="C54" s="20" t="s">
        <v>56</v>
      </c>
      <c r="D54" s="47">
        <v>68736</v>
      </c>
      <c r="E54" s="47">
        <v>231283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300019</v>
      </c>
      <c r="O54" s="48">
        <f t="shared" si="8"/>
        <v>1.0058806765795518</v>
      </c>
      <c r="P54" s="9"/>
    </row>
    <row r="55" spans="1:16">
      <c r="A55" s="12"/>
      <c r="B55" s="25">
        <v>337.6</v>
      </c>
      <c r="C55" s="20" t="s">
        <v>149</v>
      </c>
      <c r="D55" s="47">
        <v>109538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109538</v>
      </c>
      <c r="O55" s="48">
        <f t="shared" si="8"/>
        <v>0.36725059929928083</v>
      </c>
      <c r="P55" s="9"/>
    </row>
    <row r="56" spans="1:16">
      <c r="A56" s="12"/>
      <c r="B56" s="25">
        <v>337.9</v>
      </c>
      <c r="C56" s="20" t="s">
        <v>57</v>
      </c>
      <c r="D56" s="47">
        <v>0</v>
      </c>
      <c r="E56" s="47">
        <v>1554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1554</v>
      </c>
      <c r="O56" s="48">
        <f t="shared" si="8"/>
        <v>5.2101319296598662E-3</v>
      </c>
      <c r="P56" s="9"/>
    </row>
    <row r="57" spans="1:16" ht="15.75">
      <c r="A57" s="29" t="s">
        <v>62</v>
      </c>
      <c r="B57" s="30"/>
      <c r="C57" s="31"/>
      <c r="D57" s="32">
        <f>SUM(D58:D89)</f>
        <v>11327848</v>
      </c>
      <c r="E57" s="32">
        <f t="shared" ref="E57:M57" si="10">SUM(E58:E89)</f>
        <v>5634460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16610995</v>
      </c>
      <c r="J57" s="32">
        <f t="shared" si="10"/>
        <v>25867036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si="9"/>
        <v>59440339</v>
      </c>
      <c r="O57" s="46">
        <f t="shared" si="8"/>
        <v>199.28700652104672</v>
      </c>
      <c r="P57" s="10"/>
    </row>
    <row r="58" spans="1:16">
      <c r="A58" s="12"/>
      <c r="B58" s="25">
        <v>341.1</v>
      </c>
      <c r="C58" s="20" t="s">
        <v>65</v>
      </c>
      <c r="D58" s="47">
        <v>899688</v>
      </c>
      <c r="E58" s="47">
        <v>134578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1034266</v>
      </c>
      <c r="O58" s="48">
        <f t="shared" si="8"/>
        <v>3.4676076643253482</v>
      </c>
      <c r="P58" s="9"/>
    </row>
    <row r="59" spans="1:16">
      <c r="A59" s="12"/>
      <c r="B59" s="25">
        <v>341.15</v>
      </c>
      <c r="C59" s="20" t="s">
        <v>66</v>
      </c>
      <c r="D59" s="47">
        <v>0</v>
      </c>
      <c r="E59" s="47">
        <v>377619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89" si="11">SUM(D59:M59)</f>
        <v>377619</v>
      </c>
      <c r="O59" s="48">
        <f t="shared" si="8"/>
        <v>1.266052000737599</v>
      </c>
      <c r="P59" s="9"/>
    </row>
    <row r="60" spans="1:16">
      <c r="A60" s="12"/>
      <c r="B60" s="25">
        <v>341.16</v>
      </c>
      <c r="C60" s="20" t="s">
        <v>67</v>
      </c>
      <c r="D60" s="47">
        <v>397482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397482</v>
      </c>
      <c r="O60" s="48">
        <f t="shared" si="8"/>
        <v>1.3326471426416107</v>
      </c>
      <c r="P60" s="9"/>
    </row>
    <row r="61" spans="1:16">
      <c r="A61" s="12"/>
      <c r="B61" s="25">
        <v>341.2</v>
      </c>
      <c r="C61" s="20" t="s">
        <v>68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25867036</v>
      </c>
      <c r="K61" s="47">
        <v>0</v>
      </c>
      <c r="L61" s="47">
        <v>0</v>
      </c>
      <c r="M61" s="47">
        <v>0</v>
      </c>
      <c r="N61" s="47">
        <f t="shared" si="11"/>
        <v>25867036</v>
      </c>
      <c r="O61" s="48">
        <f t="shared" si="8"/>
        <v>86.725012991802586</v>
      </c>
      <c r="P61" s="9"/>
    </row>
    <row r="62" spans="1:16">
      <c r="A62" s="12"/>
      <c r="B62" s="25">
        <v>341.3</v>
      </c>
      <c r="C62" s="20" t="s">
        <v>69</v>
      </c>
      <c r="D62" s="47">
        <v>196474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196474</v>
      </c>
      <c r="O62" s="48">
        <f t="shared" si="8"/>
        <v>0.65872294771428097</v>
      </c>
      <c r="P62" s="9"/>
    </row>
    <row r="63" spans="1:16">
      <c r="A63" s="12"/>
      <c r="B63" s="25">
        <v>341.52</v>
      </c>
      <c r="C63" s="20" t="s">
        <v>70</v>
      </c>
      <c r="D63" s="47">
        <v>288512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288512</v>
      </c>
      <c r="O63" s="48">
        <f t="shared" si="8"/>
        <v>0.96730089014802279</v>
      </c>
      <c r="P63" s="9"/>
    </row>
    <row r="64" spans="1:16">
      <c r="A64" s="12"/>
      <c r="B64" s="25">
        <v>341.8</v>
      </c>
      <c r="C64" s="20" t="s">
        <v>71</v>
      </c>
      <c r="D64" s="47">
        <v>3421488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3421488</v>
      </c>
      <c r="O64" s="48">
        <f t="shared" si="8"/>
        <v>11.471302365346252</v>
      </c>
      <c r="P64" s="9"/>
    </row>
    <row r="65" spans="1:16">
      <c r="A65" s="12"/>
      <c r="B65" s="25">
        <v>341.9</v>
      </c>
      <c r="C65" s="20" t="s">
        <v>72</v>
      </c>
      <c r="D65" s="47">
        <v>1490036</v>
      </c>
      <c r="E65" s="47">
        <v>481204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1971240</v>
      </c>
      <c r="O65" s="48">
        <f t="shared" si="8"/>
        <v>6.6090221782642953</v>
      </c>
      <c r="P65" s="9"/>
    </row>
    <row r="66" spans="1:16">
      <c r="A66" s="12"/>
      <c r="B66" s="25">
        <v>342.1</v>
      </c>
      <c r="C66" s="20" t="s">
        <v>73</v>
      </c>
      <c r="D66" s="47">
        <v>2242924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2242924</v>
      </c>
      <c r="O66" s="48">
        <f t="shared" si="8"/>
        <v>7.519903441570416</v>
      </c>
      <c r="P66" s="9"/>
    </row>
    <row r="67" spans="1:16">
      <c r="A67" s="12"/>
      <c r="B67" s="25">
        <v>342.2</v>
      </c>
      <c r="C67" s="20" t="s">
        <v>74</v>
      </c>
      <c r="D67" s="47">
        <v>0</v>
      </c>
      <c r="E67" s="47">
        <v>8452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8452</v>
      </c>
      <c r="O67" s="48">
        <f t="shared" si="8"/>
        <v>2.8337216904430623E-2</v>
      </c>
      <c r="P67" s="9"/>
    </row>
    <row r="68" spans="1:16">
      <c r="A68" s="12"/>
      <c r="B68" s="25">
        <v>342.3</v>
      </c>
      <c r="C68" s="20" t="s">
        <v>75</v>
      </c>
      <c r="D68" s="47">
        <v>55936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55936</v>
      </c>
      <c r="O68" s="48">
        <f t="shared" si="8"/>
        <v>0.1875379276817595</v>
      </c>
      <c r="P68" s="9"/>
    </row>
    <row r="69" spans="1:16">
      <c r="A69" s="12"/>
      <c r="B69" s="25">
        <v>342.4</v>
      </c>
      <c r="C69" s="20" t="s">
        <v>76</v>
      </c>
      <c r="D69" s="47">
        <v>2644</v>
      </c>
      <c r="E69" s="47">
        <v>1454737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1457381</v>
      </c>
      <c r="O69" s="48">
        <f t="shared" ref="O69:O100" si="12">(N69/O$111)</f>
        <v>4.8861951620203508</v>
      </c>
      <c r="P69" s="9"/>
    </row>
    <row r="70" spans="1:16">
      <c r="A70" s="12"/>
      <c r="B70" s="25">
        <v>342.5</v>
      </c>
      <c r="C70" s="20" t="s">
        <v>77</v>
      </c>
      <c r="D70" s="47">
        <v>0</v>
      </c>
      <c r="E70" s="47">
        <v>44688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44688</v>
      </c>
      <c r="O70" s="48">
        <f t="shared" si="12"/>
        <v>0.14982649657184047</v>
      </c>
      <c r="P70" s="9"/>
    </row>
    <row r="71" spans="1:16">
      <c r="A71" s="12"/>
      <c r="B71" s="25">
        <v>342.9</v>
      </c>
      <c r="C71" s="20" t="s">
        <v>78</v>
      </c>
      <c r="D71" s="47">
        <v>114971</v>
      </c>
      <c r="E71" s="47">
        <v>1111289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1226260</v>
      </c>
      <c r="O71" s="48">
        <f t="shared" si="12"/>
        <v>4.1113104118820516</v>
      </c>
      <c r="P71" s="9"/>
    </row>
    <row r="72" spans="1:16">
      <c r="A72" s="12"/>
      <c r="B72" s="25">
        <v>343.4</v>
      </c>
      <c r="C72" s="20" t="s">
        <v>79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16610995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16610995</v>
      </c>
      <c r="O72" s="48">
        <f t="shared" si="12"/>
        <v>55.692069133153403</v>
      </c>
      <c r="P72" s="9"/>
    </row>
    <row r="73" spans="1:16">
      <c r="A73" s="12"/>
      <c r="B73" s="25">
        <v>343.7</v>
      </c>
      <c r="C73" s="20" t="s">
        <v>80</v>
      </c>
      <c r="D73" s="47">
        <v>107385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107385</v>
      </c>
      <c r="O73" s="48">
        <f t="shared" si="12"/>
        <v>0.36003218614319482</v>
      </c>
      <c r="P73" s="9"/>
    </row>
    <row r="74" spans="1:16">
      <c r="A74" s="12"/>
      <c r="B74" s="25">
        <v>343.9</v>
      </c>
      <c r="C74" s="20" t="s">
        <v>81</v>
      </c>
      <c r="D74" s="47">
        <v>19875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19875</v>
      </c>
      <c r="O74" s="48">
        <f t="shared" si="12"/>
        <v>6.6635374583005044E-2</v>
      </c>
      <c r="P74" s="9"/>
    </row>
    <row r="75" spans="1:16">
      <c r="A75" s="12"/>
      <c r="B75" s="25">
        <v>344.9</v>
      </c>
      <c r="C75" s="20" t="s">
        <v>82</v>
      </c>
      <c r="D75" s="47">
        <v>108748</v>
      </c>
      <c r="E75" s="47">
        <v>1605850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1714598</v>
      </c>
      <c r="O75" s="48">
        <f t="shared" si="12"/>
        <v>5.7485725780765424</v>
      </c>
      <c r="P75" s="9"/>
    </row>
    <row r="76" spans="1:16">
      <c r="A76" s="12"/>
      <c r="B76" s="25">
        <v>346.3</v>
      </c>
      <c r="C76" s="20" t="s">
        <v>83</v>
      </c>
      <c r="D76" s="47">
        <v>62650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62650</v>
      </c>
      <c r="O76" s="48">
        <f t="shared" si="12"/>
        <v>0.21004811157862974</v>
      </c>
      <c r="P76" s="9"/>
    </row>
    <row r="77" spans="1:16">
      <c r="A77" s="12"/>
      <c r="B77" s="25">
        <v>346.4</v>
      </c>
      <c r="C77" s="20" t="s">
        <v>84</v>
      </c>
      <c r="D77" s="47">
        <v>146150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146150</v>
      </c>
      <c r="O77" s="48">
        <f t="shared" si="12"/>
        <v>0.4900005029084874</v>
      </c>
      <c r="P77" s="9"/>
    </row>
    <row r="78" spans="1:16">
      <c r="A78" s="12"/>
      <c r="B78" s="25">
        <v>347.1</v>
      </c>
      <c r="C78" s="20" t="s">
        <v>86</v>
      </c>
      <c r="D78" s="47">
        <v>0</v>
      </c>
      <c r="E78" s="47">
        <v>1065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1065</v>
      </c>
      <c r="O78" s="48">
        <f t="shared" si="12"/>
        <v>3.5706502606742325E-3</v>
      </c>
      <c r="P78" s="9"/>
    </row>
    <row r="79" spans="1:16">
      <c r="A79" s="12"/>
      <c r="B79" s="25">
        <v>347.2</v>
      </c>
      <c r="C79" s="20" t="s">
        <v>87</v>
      </c>
      <c r="D79" s="47">
        <v>0</v>
      </c>
      <c r="E79" s="47">
        <v>36822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36822</v>
      </c>
      <c r="O79" s="48">
        <f t="shared" si="12"/>
        <v>0.12345397549159305</v>
      </c>
      <c r="P79" s="9"/>
    </row>
    <row r="80" spans="1:16">
      <c r="A80" s="12"/>
      <c r="B80" s="25">
        <v>347.5</v>
      </c>
      <c r="C80" s="20" t="s">
        <v>88</v>
      </c>
      <c r="D80" s="47">
        <v>184864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184864</v>
      </c>
      <c r="O80" s="48">
        <f t="shared" si="12"/>
        <v>0.61979783078805761</v>
      </c>
      <c r="P80" s="9"/>
    </row>
    <row r="81" spans="1:16">
      <c r="A81" s="12"/>
      <c r="B81" s="25">
        <v>348.92099999999999</v>
      </c>
      <c r="C81" s="20" t="s">
        <v>89</v>
      </c>
      <c r="D81" s="47">
        <v>61217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61217</v>
      </c>
      <c r="O81" s="48">
        <f t="shared" si="12"/>
        <v>0.20524365916215445</v>
      </c>
      <c r="P81" s="9"/>
    </row>
    <row r="82" spans="1:16">
      <c r="A82" s="12"/>
      <c r="B82" s="25">
        <v>348.92200000000003</v>
      </c>
      <c r="C82" s="20" t="s">
        <v>90</v>
      </c>
      <c r="D82" s="47">
        <v>61217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61217</v>
      </c>
      <c r="O82" s="48">
        <f t="shared" si="12"/>
        <v>0.20524365916215445</v>
      </c>
      <c r="P82" s="9"/>
    </row>
    <row r="83" spans="1:16">
      <c r="A83" s="12"/>
      <c r="B83" s="25">
        <v>348.923</v>
      </c>
      <c r="C83" s="20" t="s">
        <v>91</v>
      </c>
      <c r="D83" s="47">
        <v>61217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61217</v>
      </c>
      <c r="O83" s="48">
        <f t="shared" si="12"/>
        <v>0.20524365916215445</v>
      </c>
      <c r="P83" s="9"/>
    </row>
    <row r="84" spans="1:16">
      <c r="A84" s="12"/>
      <c r="B84" s="25">
        <v>348.92399999999998</v>
      </c>
      <c r="C84" s="20" t="s">
        <v>92</v>
      </c>
      <c r="D84" s="47">
        <v>61217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61217</v>
      </c>
      <c r="O84" s="48">
        <f t="shared" si="12"/>
        <v>0.20524365916215445</v>
      </c>
      <c r="P84" s="9"/>
    </row>
    <row r="85" spans="1:16">
      <c r="A85" s="12"/>
      <c r="B85" s="25">
        <v>348.93</v>
      </c>
      <c r="C85" s="20" t="s">
        <v>93</v>
      </c>
      <c r="D85" s="47">
        <v>1106164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1106164</v>
      </c>
      <c r="O85" s="48">
        <f t="shared" si="12"/>
        <v>3.7086617605149783</v>
      </c>
      <c r="P85" s="9"/>
    </row>
    <row r="86" spans="1:16">
      <c r="A86" s="12"/>
      <c r="B86" s="25">
        <v>348.93200000000002</v>
      </c>
      <c r="C86" s="20" t="s">
        <v>150</v>
      </c>
      <c r="D86" s="47">
        <v>27845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27845</v>
      </c>
      <c r="O86" s="48">
        <f t="shared" si="12"/>
        <v>9.335657888119625E-2</v>
      </c>
      <c r="P86" s="9"/>
    </row>
    <row r="87" spans="1:16">
      <c r="A87" s="12"/>
      <c r="B87" s="25">
        <v>348.93299999999999</v>
      </c>
      <c r="C87" s="20" t="s">
        <v>151</v>
      </c>
      <c r="D87" s="47">
        <v>13350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13350</v>
      </c>
      <c r="O87" s="48">
        <f t="shared" si="12"/>
        <v>4.4758855380282632E-2</v>
      </c>
      <c r="P87" s="9"/>
    </row>
    <row r="88" spans="1:16">
      <c r="A88" s="12"/>
      <c r="B88" s="25">
        <v>348.99</v>
      </c>
      <c r="C88" s="20" t="s">
        <v>144</v>
      </c>
      <c r="D88" s="47">
        <v>0</v>
      </c>
      <c r="E88" s="47">
        <v>342190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342190</v>
      </c>
      <c r="O88" s="48">
        <f t="shared" si="12"/>
        <v>1.1472683687325029</v>
      </c>
      <c r="P88" s="9"/>
    </row>
    <row r="89" spans="1:16">
      <c r="A89" s="12"/>
      <c r="B89" s="25">
        <v>349</v>
      </c>
      <c r="C89" s="20" t="s">
        <v>1</v>
      </c>
      <c r="D89" s="47">
        <v>195794</v>
      </c>
      <c r="E89" s="47">
        <v>35966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231760</v>
      </c>
      <c r="O89" s="48">
        <f t="shared" si="12"/>
        <v>0.77702714029470432</v>
      </c>
      <c r="P89" s="9"/>
    </row>
    <row r="90" spans="1:16" ht="15.75">
      <c r="A90" s="29" t="s">
        <v>63</v>
      </c>
      <c r="B90" s="30"/>
      <c r="C90" s="31"/>
      <c r="D90" s="32">
        <f t="shared" ref="D90:M90" si="13">SUM(D91:D98)</f>
        <v>353122</v>
      </c>
      <c r="E90" s="32">
        <f t="shared" si="13"/>
        <v>1063270</v>
      </c>
      <c r="F90" s="32">
        <f t="shared" si="13"/>
        <v>0</v>
      </c>
      <c r="G90" s="32">
        <f t="shared" si="13"/>
        <v>0</v>
      </c>
      <c r="H90" s="32">
        <f t="shared" si="13"/>
        <v>0</v>
      </c>
      <c r="I90" s="32">
        <f t="shared" si="13"/>
        <v>0</v>
      </c>
      <c r="J90" s="32">
        <f t="shared" si="13"/>
        <v>0</v>
      </c>
      <c r="K90" s="32">
        <f t="shared" si="13"/>
        <v>0</v>
      </c>
      <c r="L90" s="32">
        <f t="shared" si="13"/>
        <v>0</v>
      </c>
      <c r="M90" s="32">
        <f t="shared" si="13"/>
        <v>0</v>
      </c>
      <c r="N90" s="32">
        <f>SUM(D90:M90)</f>
        <v>1416392</v>
      </c>
      <c r="O90" s="46">
        <f t="shared" si="12"/>
        <v>4.7487703887482606</v>
      </c>
      <c r="P90" s="10"/>
    </row>
    <row r="91" spans="1:16">
      <c r="A91" s="13"/>
      <c r="B91" s="40">
        <v>351.2</v>
      </c>
      <c r="C91" s="21" t="s">
        <v>111</v>
      </c>
      <c r="D91" s="47">
        <v>320</v>
      </c>
      <c r="E91" s="47">
        <v>337444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ref="N91:N98" si="14">SUM(D91:M91)</f>
        <v>337764</v>
      </c>
      <c r="O91" s="48">
        <f t="shared" si="12"/>
        <v>1.1324292156303959</v>
      </c>
      <c r="P91" s="9"/>
    </row>
    <row r="92" spans="1:16">
      <c r="A92" s="13"/>
      <c r="B92" s="40">
        <v>351.5</v>
      </c>
      <c r="C92" s="21" t="s">
        <v>114</v>
      </c>
      <c r="D92" s="47">
        <v>0</v>
      </c>
      <c r="E92" s="47">
        <v>184827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184827</v>
      </c>
      <c r="O92" s="48">
        <f t="shared" si="12"/>
        <v>0.61967378002782758</v>
      </c>
      <c r="P92" s="9"/>
    </row>
    <row r="93" spans="1:16">
      <c r="A93" s="13"/>
      <c r="B93" s="40">
        <v>351.7</v>
      </c>
      <c r="C93" s="21" t="s">
        <v>152</v>
      </c>
      <c r="D93" s="47">
        <v>313815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313815</v>
      </c>
      <c r="O93" s="48">
        <f t="shared" si="12"/>
        <v>1.0521348465290932</v>
      </c>
      <c r="P93" s="9"/>
    </row>
    <row r="94" spans="1:16">
      <c r="A94" s="13"/>
      <c r="B94" s="40">
        <v>351.8</v>
      </c>
      <c r="C94" s="21" t="s">
        <v>110</v>
      </c>
      <c r="D94" s="47">
        <v>0</v>
      </c>
      <c r="E94" s="47">
        <v>387080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387080</v>
      </c>
      <c r="O94" s="48">
        <f t="shared" si="12"/>
        <v>1.2977721154007342</v>
      </c>
      <c r="P94" s="9"/>
    </row>
    <row r="95" spans="1:16">
      <c r="A95" s="13"/>
      <c r="B95" s="40">
        <v>352</v>
      </c>
      <c r="C95" s="21" t="s">
        <v>115</v>
      </c>
      <c r="D95" s="47">
        <v>0</v>
      </c>
      <c r="E95" s="47">
        <v>59647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59647</v>
      </c>
      <c r="O95" s="48">
        <f t="shared" si="12"/>
        <v>0.19997988366050323</v>
      </c>
      <c r="P95" s="9"/>
    </row>
    <row r="96" spans="1:16">
      <c r="A96" s="13"/>
      <c r="B96" s="40">
        <v>354</v>
      </c>
      <c r="C96" s="21" t="s">
        <v>117</v>
      </c>
      <c r="D96" s="47">
        <v>4555</v>
      </c>
      <c r="E96" s="47">
        <v>6707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11262</v>
      </c>
      <c r="O96" s="48">
        <f t="shared" si="12"/>
        <v>3.7758369235411461E-2</v>
      </c>
      <c r="P96" s="9"/>
    </row>
    <row r="97" spans="1:119">
      <c r="A97" s="13"/>
      <c r="B97" s="40">
        <v>358.2</v>
      </c>
      <c r="C97" s="21" t="s">
        <v>118</v>
      </c>
      <c r="D97" s="47">
        <v>0</v>
      </c>
      <c r="E97" s="47">
        <v>87565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87565</v>
      </c>
      <c r="O97" s="48">
        <f t="shared" si="12"/>
        <v>0.29358121133891002</v>
      </c>
      <c r="P97" s="9"/>
    </row>
    <row r="98" spans="1:119">
      <c r="A98" s="13"/>
      <c r="B98" s="40">
        <v>359</v>
      </c>
      <c r="C98" s="21" t="s">
        <v>119</v>
      </c>
      <c r="D98" s="47">
        <v>34432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34432</v>
      </c>
      <c r="O98" s="48">
        <f t="shared" si="12"/>
        <v>0.11544096692538515</v>
      </c>
      <c r="P98" s="9"/>
    </row>
    <row r="99" spans="1:119" ht="15.75">
      <c r="A99" s="29" t="s">
        <v>5</v>
      </c>
      <c r="B99" s="30"/>
      <c r="C99" s="31"/>
      <c r="D99" s="32">
        <f t="shared" ref="D99:M99" si="15">SUM(D100:D105)</f>
        <v>1464416</v>
      </c>
      <c r="E99" s="32">
        <f t="shared" si="15"/>
        <v>1678496</v>
      </c>
      <c r="F99" s="32">
        <f t="shared" si="15"/>
        <v>38939</v>
      </c>
      <c r="G99" s="32">
        <f t="shared" si="15"/>
        <v>582110</v>
      </c>
      <c r="H99" s="32">
        <f t="shared" si="15"/>
        <v>0</v>
      </c>
      <c r="I99" s="32">
        <f t="shared" si="15"/>
        <v>1340982</v>
      </c>
      <c r="J99" s="32">
        <f t="shared" si="15"/>
        <v>230771</v>
      </c>
      <c r="K99" s="32">
        <f t="shared" si="15"/>
        <v>0</v>
      </c>
      <c r="L99" s="32">
        <f t="shared" si="15"/>
        <v>0</v>
      </c>
      <c r="M99" s="32">
        <f t="shared" si="15"/>
        <v>0</v>
      </c>
      <c r="N99" s="32">
        <f t="shared" ref="N99:N109" si="16">SUM(D99:M99)</f>
        <v>5335714</v>
      </c>
      <c r="O99" s="46">
        <f t="shared" si="12"/>
        <v>17.889172380265872</v>
      </c>
      <c r="P99" s="10"/>
    </row>
    <row r="100" spans="1:119">
      <c r="A100" s="12"/>
      <c r="B100" s="25">
        <v>361.1</v>
      </c>
      <c r="C100" s="20" t="s">
        <v>120</v>
      </c>
      <c r="D100" s="47">
        <v>479991</v>
      </c>
      <c r="E100" s="47">
        <v>550019</v>
      </c>
      <c r="F100" s="47">
        <v>38939</v>
      </c>
      <c r="G100" s="47">
        <v>582110</v>
      </c>
      <c r="H100" s="47">
        <v>0</v>
      </c>
      <c r="I100" s="47">
        <v>79746</v>
      </c>
      <c r="J100" s="47">
        <v>145433</v>
      </c>
      <c r="K100" s="47">
        <v>0</v>
      </c>
      <c r="L100" s="47">
        <v>0</v>
      </c>
      <c r="M100" s="47">
        <v>0</v>
      </c>
      <c r="N100" s="47">
        <f t="shared" si="16"/>
        <v>1876238</v>
      </c>
      <c r="O100" s="48">
        <f t="shared" si="12"/>
        <v>6.2905067641191561</v>
      </c>
      <c r="P100" s="9"/>
    </row>
    <row r="101" spans="1:119">
      <c r="A101" s="12"/>
      <c r="B101" s="25">
        <v>362</v>
      </c>
      <c r="C101" s="20" t="s">
        <v>121</v>
      </c>
      <c r="D101" s="47">
        <v>16371</v>
      </c>
      <c r="E101" s="47">
        <v>46065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6"/>
        <v>62436</v>
      </c>
      <c r="O101" s="48">
        <f t="shared" ref="O101:O109" si="17">(N101/O$111)</f>
        <v>0.20933062880324543</v>
      </c>
      <c r="P101" s="9"/>
    </row>
    <row r="102" spans="1:119">
      <c r="A102" s="12"/>
      <c r="B102" s="25">
        <v>364</v>
      </c>
      <c r="C102" s="20" t="s">
        <v>122</v>
      </c>
      <c r="D102" s="47">
        <v>11052</v>
      </c>
      <c r="E102" s="47">
        <v>74158</v>
      </c>
      <c r="F102" s="47">
        <v>0</v>
      </c>
      <c r="G102" s="47">
        <v>0</v>
      </c>
      <c r="H102" s="47">
        <v>0</v>
      </c>
      <c r="I102" s="47">
        <v>0</v>
      </c>
      <c r="J102" s="47">
        <v>4458</v>
      </c>
      <c r="K102" s="47">
        <v>0</v>
      </c>
      <c r="L102" s="47">
        <v>0</v>
      </c>
      <c r="M102" s="47">
        <v>0</v>
      </c>
      <c r="N102" s="47">
        <f t="shared" si="16"/>
        <v>89668</v>
      </c>
      <c r="O102" s="48">
        <f t="shared" si="17"/>
        <v>0.30063198833252308</v>
      </c>
      <c r="P102" s="9"/>
    </row>
    <row r="103" spans="1:119">
      <c r="A103" s="12"/>
      <c r="B103" s="25">
        <v>365</v>
      </c>
      <c r="C103" s="20" t="s">
        <v>123</v>
      </c>
      <c r="D103" s="47">
        <v>0</v>
      </c>
      <c r="E103" s="47">
        <v>43210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43210</v>
      </c>
      <c r="O103" s="48">
        <f t="shared" si="17"/>
        <v>0.14487117160913954</v>
      </c>
      <c r="P103" s="9"/>
    </row>
    <row r="104" spans="1:119">
      <c r="A104" s="12"/>
      <c r="B104" s="25">
        <v>366</v>
      </c>
      <c r="C104" s="20" t="s">
        <v>124</v>
      </c>
      <c r="D104" s="47">
        <v>52998</v>
      </c>
      <c r="E104" s="47">
        <v>3589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6"/>
        <v>56587</v>
      </c>
      <c r="O104" s="48">
        <f t="shared" si="17"/>
        <v>0.18972055051715755</v>
      </c>
      <c r="P104" s="9"/>
    </row>
    <row r="105" spans="1:119">
      <c r="A105" s="12"/>
      <c r="B105" s="25">
        <v>369.9</v>
      </c>
      <c r="C105" s="20" t="s">
        <v>126</v>
      </c>
      <c r="D105" s="47">
        <v>904004</v>
      </c>
      <c r="E105" s="47">
        <v>961455</v>
      </c>
      <c r="F105" s="47">
        <v>0</v>
      </c>
      <c r="G105" s="47">
        <v>0</v>
      </c>
      <c r="H105" s="47">
        <v>0</v>
      </c>
      <c r="I105" s="47">
        <v>1261236</v>
      </c>
      <c r="J105" s="47">
        <v>80880</v>
      </c>
      <c r="K105" s="47">
        <v>0</v>
      </c>
      <c r="L105" s="47">
        <v>0</v>
      </c>
      <c r="M105" s="47">
        <v>0</v>
      </c>
      <c r="N105" s="47">
        <f t="shared" si="16"/>
        <v>3207575</v>
      </c>
      <c r="O105" s="48">
        <f t="shared" si="17"/>
        <v>10.75411127688465</v>
      </c>
      <c r="P105" s="9"/>
    </row>
    <row r="106" spans="1:119" ht="15.75">
      <c r="A106" s="29" t="s">
        <v>64</v>
      </c>
      <c r="B106" s="30"/>
      <c r="C106" s="31"/>
      <c r="D106" s="32">
        <f t="shared" ref="D106:M106" si="18">SUM(D107:D108)</f>
        <v>7227860</v>
      </c>
      <c r="E106" s="32">
        <f t="shared" si="18"/>
        <v>7581082</v>
      </c>
      <c r="F106" s="32">
        <f t="shared" si="18"/>
        <v>8610983</v>
      </c>
      <c r="G106" s="32">
        <f t="shared" si="18"/>
        <v>11456484</v>
      </c>
      <c r="H106" s="32">
        <f t="shared" si="18"/>
        <v>0</v>
      </c>
      <c r="I106" s="32">
        <f t="shared" si="18"/>
        <v>3880000</v>
      </c>
      <c r="J106" s="32">
        <f t="shared" si="18"/>
        <v>0</v>
      </c>
      <c r="K106" s="32">
        <f t="shared" si="18"/>
        <v>0</v>
      </c>
      <c r="L106" s="32">
        <f t="shared" si="18"/>
        <v>0</v>
      </c>
      <c r="M106" s="32">
        <f t="shared" si="18"/>
        <v>0</v>
      </c>
      <c r="N106" s="32">
        <f t="shared" si="16"/>
        <v>38756409</v>
      </c>
      <c r="O106" s="46">
        <f t="shared" si="17"/>
        <v>129.93951351985649</v>
      </c>
      <c r="P106" s="9"/>
    </row>
    <row r="107" spans="1:119">
      <c r="A107" s="12"/>
      <c r="B107" s="25">
        <v>381</v>
      </c>
      <c r="C107" s="20" t="s">
        <v>127</v>
      </c>
      <c r="D107" s="47">
        <v>7227860</v>
      </c>
      <c r="E107" s="47">
        <v>7581082</v>
      </c>
      <c r="F107" s="47">
        <v>4975983</v>
      </c>
      <c r="G107" s="47">
        <v>11456484</v>
      </c>
      <c r="H107" s="47">
        <v>0</v>
      </c>
      <c r="I107" s="47">
        <v>3880000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35121409</v>
      </c>
      <c r="O107" s="48">
        <f t="shared" si="17"/>
        <v>117.75236450807168</v>
      </c>
      <c r="P107" s="9"/>
    </row>
    <row r="108" spans="1:119" ht="15.75" thickBot="1">
      <c r="A108" s="12"/>
      <c r="B108" s="25">
        <v>385</v>
      </c>
      <c r="C108" s="20" t="s">
        <v>153</v>
      </c>
      <c r="D108" s="47">
        <v>0</v>
      </c>
      <c r="E108" s="47">
        <v>0</v>
      </c>
      <c r="F108" s="47">
        <v>3635000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3635000</v>
      </c>
      <c r="O108" s="48">
        <f t="shared" si="17"/>
        <v>12.187149011784822</v>
      </c>
      <c r="P108" s="9"/>
    </row>
    <row r="109" spans="1:119" ht="16.5" thickBot="1">
      <c r="A109" s="14" t="s">
        <v>94</v>
      </c>
      <c r="B109" s="23"/>
      <c r="C109" s="22"/>
      <c r="D109" s="15">
        <f t="shared" ref="D109:M109" si="19">SUM(D5,D13,D24,D57,D90,D99,D106)</f>
        <v>119612337</v>
      </c>
      <c r="E109" s="15">
        <f t="shared" si="19"/>
        <v>101089841</v>
      </c>
      <c r="F109" s="15">
        <f t="shared" si="19"/>
        <v>10769945</v>
      </c>
      <c r="G109" s="15">
        <f t="shared" si="19"/>
        <v>12038594</v>
      </c>
      <c r="H109" s="15">
        <f t="shared" si="19"/>
        <v>0</v>
      </c>
      <c r="I109" s="15">
        <f t="shared" si="19"/>
        <v>21831977</v>
      </c>
      <c r="J109" s="15">
        <f t="shared" si="19"/>
        <v>26097807</v>
      </c>
      <c r="K109" s="15">
        <f t="shared" si="19"/>
        <v>0</v>
      </c>
      <c r="L109" s="15">
        <f t="shared" si="19"/>
        <v>0</v>
      </c>
      <c r="M109" s="15">
        <f t="shared" si="19"/>
        <v>0</v>
      </c>
      <c r="N109" s="15">
        <f t="shared" si="16"/>
        <v>291440501</v>
      </c>
      <c r="O109" s="38">
        <f t="shared" si="17"/>
        <v>977.11934353678771</v>
      </c>
      <c r="P109" s="6"/>
      <c r="Q109" s="2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</row>
    <row r="110" spans="1:119">
      <c r="A110" s="16"/>
      <c r="B110" s="18"/>
      <c r="C110" s="18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9"/>
    </row>
    <row r="111" spans="1:119">
      <c r="A111" s="41"/>
      <c r="B111" s="42"/>
      <c r="C111" s="42"/>
      <c r="D111" s="43"/>
      <c r="E111" s="43"/>
      <c r="F111" s="43"/>
      <c r="G111" s="43"/>
      <c r="H111" s="43"/>
      <c r="I111" s="43"/>
      <c r="J111" s="43"/>
      <c r="K111" s="43"/>
      <c r="L111" s="49" t="s">
        <v>154</v>
      </c>
      <c r="M111" s="49"/>
      <c r="N111" s="49"/>
      <c r="O111" s="44">
        <v>298265</v>
      </c>
    </row>
    <row r="112" spans="1:119">
      <c r="A112" s="50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2"/>
    </row>
    <row r="113" spans="1:15" ht="15.75" customHeight="1" thickBot="1">
      <c r="A113" s="53" t="s">
        <v>146</v>
      </c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5"/>
    </row>
  </sheetData>
  <mergeCells count="10">
    <mergeCell ref="L111:N111"/>
    <mergeCell ref="A112:O112"/>
    <mergeCell ref="A113:O11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129</v>
      </c>
      <c r="B3" s="63"/>
      <c r="C3" s="64"/>
      <c r="D3" s="68" t="s">
        <v>58</v>
      </c>
      <c r="E3" s="69"/>
      <c r="F3" s="69"/>
      <c r="G3" s="69"/>
      <c r="H3" s="70"/>
      <c r="I3" s="68" t="s">
        <v>59</v>
      </c>
      <c r="J3" s="70"/>
      <c r="K3" s="68" t="s">
        <v>61</v>
      </c>
      <c r="L3" s="70"/>
      <c r="M3" s="36"/>
      <c r="N3" s="37"/>
      <c r="O3" s="71" t="s">
        <v>134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130</v>
      </c>
      <c r="F4" s="34" t="s">
        <v>131</v>
      </c>
      <c r="G4" s="34" t="s">
        <v>132</v>
      </c>
      <c r="H4" s="34" t="s">
        <v>7</v>
      </c>
      <c r="I4" s="34" t="s">
        <v>8</v>
      </c>
      <c r="J4" s="35" t="s">
        <v>133</v>
      </c>
      <c r="K4" s="35" t="s">
        <v>9</v>
      </c>
      <c r="L4" s="35" t="s">
        <v>10</v>
      </c>
      <c r="M4" s="35" t="s">
        <v>11</v>
      </c>
      <c r="N4" s="35" t="s">
        <v>60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89000217</v>
      </c>
      <c r="E5" s="27">
        <f t="shared" si="0"/>
        <v>35713843</v>
      </c>
      <c r="F5" s="27">
        <f t="shared" si="0"/>
        <v>2059565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126773625</v>
      </c>
      <c r="O5" s="33">
        <f t="shared" ref="O5:O36" si="1">(N5/O$112)</f>
        <v>426.77250111091661</v>
      </c>
      <c r="P5" s="6"/>
    </row>
    <row r="6" spans="1:133">
      <c r="A6" s="12"/>
      <c r="B6" s="25">
        <v>311</v>
      </c>
      <c r="C6" s="20" t="s">
        <v>3</v>
      </c>
      <c r="D6" s="47">
        <v>86796348</v>
      </c>
      <c r="E6" s="47">
        <v>16964565</v>
      </c>
      <c r="F6" s="47">
        <v>2059565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105820478</v>
      </c>
      <c r="O6" s="48">
        <f t="shared" si="1"/>
        <v>356.23553451920878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1882790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1882790</v>
      </c>
      <c r="O7" s="48">
        <f t="shared" si="1"/>
        <v>6.3382505419926476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1470187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1470187</v>
      </c>
      <c r="O8" s="48">
        <f t="shared" si="1"/>
        <v>4.9492580423629535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5422771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5422771</v>
      </c>
      <c r="O9" s="48">
        <f t="shared" si="1"/>
        <v>18.255292002746994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135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135</v>
      </c>
      <c r="O10" s="48">
        <f t="shared" si="1"/>
        <v>4.5446588476091729E-4</v>
      </c>
      <c r="P10" s="9"/>
    </row>
    <row r="11" spans="1:133">
      <c r="A11" s="12"/>
      <c r="B11" s="25">
        <v>312.60000000000002</v>
      </c>
      <c r="C11" s="20" t="s">
        <v>16</v>
      </c>
      <c r="D11" s="47">
        <v>0</v>
      </c>
      <c r="E11" s="47">
        <v>9973395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9973395</v>
      </c>
      <c r="O11" s="48">
        <f t="shared" si="1"/>
        <v>33.574576168482288</v>
      </c>
      <c r="P11" s="9"/>
    </row>
    <row r="12" spans="1:133">
      <c r="A12" s="12"/>
      <c r="B12" s="25">
        <v>315</v>
      </c>
      <c r="C12" s="20" t="s">
        <v>17</v>
      </c>
      <c r="D12" s="47">
        <v>2203869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2203869</v>
      </c>
      <c r="O12" s="48">
        <f t="shared" si="1"/>
        <v>7.419135370238207</v>
      </c>
      <c r="P12" s="9"/>
    </row>
    <row r="13" spans="1:133" ht="15.75">
      <c r="A13" s="29" t="s">
        <v>18</v>
      </c>
      <c r="B13" s="30"/>
      <c r="C13" s="31"/>
      <c r="D13" s="32">
        <f>SUM(D14:D23)</f>
        <v>389355</v>
      </c>
      <c r="E13" s="32">
        <f t="shared" ref="E13:M13" si="3">SUM(E14:E23)</f>
        <v>20821654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21211009</v>
      </c>
      <c r="O13" s="46">
        <f t="shared" si="1"/>
        <v>71.40503682856874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1252325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1252325</v>
      </c>
      <c r="O14" s="48">
        <f t="shared" si="1"/>
        <v>4.2158443639497465</v>
      </c>
      <c r="P14" s="9"/>
    </row>
    <row r="15" spans="1:133">
      <c r="A15" s="12"/>
      <c r="B15" s="25">
        <v>324.11</v>
      </c>
      <c r="C15" s="20" t="s">
        <v>19</v>
      </c>
      <c r="D15" s="47">
        <v>0</v>
      </c>
      <c r="E15" s="47">
        <v>186158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3" si="4">SUM(D15:M15)</f>
        <v>186158</v>
      </c>
      <c r="O15" s="48">
        <f t="shared" si="1"/>
        <v>0.62668489018757656</v>
      </c>
      <c r="P15" s="9"/>
    </row>
    <row r="16" spans="1:133">
      <c r="A16" s="12"/>
      <c r="B16" s="25">
        <v>324.12</v>
      </c>
      <c r="C16" s="20" t="s">
        <v>20</v>
      </c>
      <c r="D16" s="47">
        <v>0</v>
      </c>
      <c r="E16" s="47">
        <v>127694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127694</v>
      </c>
      <c r="O16" s="48">
        <f t="shared" si="1"/>
        <v>0.42987086436044869</v>
      </c>
      <c r="P16" s="9"/>
    </row>
    <row r="17" spans="1:16">
      <c r="A17" s="12"/>
      <c r="B17" s="25">
        <v>324.31</v>
      </c>
      <c r="C17" s="20" t="s">
        <v>21</v>
      </c>
      <c r="D17" s="47">
        <v>0</v>
      </c>
      <c r="E17" s="47">
        <v>897110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897110</v>
      </c>
      <c r="O17" s="48">
        <f t="shared" si="1"/>
        <v>3.0200436287249373</v>
      </c>
      <c r="P17" s="9"/>
    </row>
    <row r="18" spans="1:16">
      <c r="A18" s="12"/>
      <c r="B18" s="25">
        <v>324.32</v>
      </c>
      <c r="C18" s="20" t="s">
        <v>22</v>
      </c>
      <c r="D18" s="47">
        <v>0</v>
      </c>
      <c r="E18" s="47">
        <v>369932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369932</v>
      </c>
      <c r="O18" s="48">
        <f t="shared" si="1"/>
        <v>1.2453442494916716</v>
      </c>
      <c r="P18" s="9"/>
    </row>
    <row r="19" spans="1:16">
      <c r="A19" s="12"/>
      <c r="B19" s="25">
        <v>324.61</v>
      </c>
      <c r="C19" s="20" t="s">
        <v>23</v>
      </c>
      <c r="D19" s="47">
        <v>0</v>
      </c>
      <c r="E19" s="47">
        <v>306955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306955</v>
      </c>
      <c r="O19" s="48">
        <f t="shared" si="1"/>
        <v>1.0333375974576842</v>
      </c>
      <c r="P19" s="9"/>
    </row>
    <row r="20" spans="1:16">
      <c r="A20" s="12"/>
      <c r="B20" s="25">
        <v>325.10000000000002</v>
      </c>
      <c r="C20" s="20" t="s">
        <v>24</v>
      </c>
      <c r="D20" s="47">
        <v>903</v>
      </c>
      <c r="E20" s="47">
        <v>92791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93694</v>
      </c>
      <c r="O20" s="48">
        <f t="shared" si="1"/>
        <v>0.31541278967992137</v>
      </c>
      <c r="P20" s="9"/>
    </row>
    <row r="21" spans="1:16">
      <c r="A21" s="12"/>
      <c r="B21" s="25">
        <v>325.2</v>
      </c>
      <c r="C21" s="20" t="s">
        <v>25</v>
      </c>
      <c r="D21" s="47">
        <v>1497</v>
      </c>
      <c r="E21" s="47">
        <v>17426951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17428448</v>
      </c>
      <c r="O21" s="48">
        <f t="shared" si="1"/>
        <v>58.671370669108441</v>
      </c>
      <c r="P21" s="9"/>
    </row>
    <row r="22" spans="1:16">
      <c r="A22" s="12"/>
      <c r="B22" s="25">
        <v>329</v>
      </c>
      <c r="C22" s="20" t="s">
        <v>26</v>
      </c>
      <c r="D22" s="47">
        <v>386955</v>
      </c>
      <c r="E22" s="47">
        <v>56054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443009</v>
      </c>
      <c r="O22" s="48">
        <f t="shared" si="1"/>
        <v>1.4913516825336979</v>
      </c>
      <c r="P22" s="9"/>
    </row>
    <row r="23" spans="1:16">
      <c r="A23" s="12"/>
      <c r="B23" s="25">
        <v>367</v>
      </c>
      <c r="C23" s="20" t="s">
        <v>125</v>
      </c>
      <c r="D23" s="47">
        <v>0</v>
      </c>
      <c r="E23" s="47">
        <v>105684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105684</v>
      </c>
      <c r="O23" s="48">
        <f t="shared" si="1"/>
        <v>0.35577609307461322</v>
      </c>
      <c r="P23" s="9"/>
    </row>
    <row r="24" spans="1:16" ht="15.75">
      <c r="A24" s="29" t="s">
        <v>28</v>
      </c>
      <c r="B24" s="30"/>
      <c r="C24" s="31"/>
      <c r="D24" s="32">
        <f t="shared" ref="D24:M24" si="5">SUM(D25:D57)</f>
        <v>18518896</v>
      </c>
      <c r="E24" s="32">
        <f t="shared" si="5"/>
        <v>34452025</v>
      </c>
      <c r="F24" s="32">
        <f t="shared" si="5"/>
        <v>297667</v>
      </c>
      <c r="G24" s="32">
        <f t="shared" si="5"/>
        <v>794899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5">
        <f>SUM(D24:M24)</f>
        <v>54063487</v>
      </c>
      <c r="O24" s="46">
        <f t="shared" si="1"/>
        <v>182.00007742752112</v>
      </c>
      <c r="P24" s="10"/>
    </row>
    <row r="25" spans="1:16">
      <c r="A25" s="12"/>
      <c r="B25" s="25">
        <v>331.1</v>
      </c>
      <c r="C25" s="20" t="s">
        <v>139</v>
      </c>
      <c r="D25" s="47">
        <v>80716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80716</v>
      </c>
      <c r="O25" s="48">
        <f t="shared" si="1"/>
        <v>0.27172346929157187</v>
      </c>
      <c r="P25" s="9"/>
    </row>
    <row r="26" spans="1:16">
      <c r="A26" s="12"/>
      <c r="B26" s="25">
        <v>331.2</v>
      </c>
      <c r="C26" s="20" t="s">
        <v>27</v>
      </c>
      <c r="D26" s="47">
        <v>1324346</v>
      </c>
      <c r="E26" s="47">
        <v>2852953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4177299</v>
      </c>
      <c r="O26" s="48">
        <f t="shared" si="1"/>
        <v>14.062517673673296</v>
      </c>
      <c r="P26" s="9"/>
    </row>
    <row r="27" spans="1:16">
      <c r="A27" s="12"/>
      <c r="B27" s="25">
        <v>331.39</v>
      </c>
      <c r="C27" s="20" t="s">
        <v>140</v>
      </c>
      <c r="D27" s="47">
        <v>0</v>
      </c>
      <c r="E27" s="47">
        <v>233012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6" si="6">SUM(D27:M27)</f>
        <v>233012</v>
      </c>
      <c r="O27" s="48">
        <f t="shared" si="1"/>
        <v>0.78441484992526556</v>
      </c>
      <c r="P27" s="9"/>
    </row>
    <row r="28" spans="1:16">
      <c r="A28" s="12"/>
      <c r="B28" s="25">
        <v>331.49</v>
      </c>
      <c r="C28" s="20" t="s">
        <v>32</v>
      </c>
      <c r="D28" s="47">
        <v>0</v>
      </c>
      <c r="E28" s="47">
        <v>8955408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8955408</v>
      </c>
      <c r="O28" s="48">
        <f t="shared" si="1"/>
        <v>30.147610519370346</v>
      </c>
      <c r="P28" s="9"/>
    </row>
    <row r="29" spans="1:16">
      <c r="A29" s="12"/>
      <c r="B29" s="25">
        <v>331.5</v>
      </c>
      <c r="C29" s="20" t="s">
        <v>29</v>
      </c>
      <c r="D29" s="47">
        <v>284325</v>
      </c>
      <c r="E29" s="47">
        <v>6986479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7270804</v>
      </c>
      <c r="O29" s="48">
        <f t="shared" si="1"/>
        <v>24.476536094690491</v>
      </c>
      <c r="P29" s="9"/>
    </row>
    <row r="30" spans="1:16">
      <c r="A30" s="12"/>
      <c r="B30" s="25">
        <v>331.61</v>
      </c>
      <c r="C30" s="20" t="s">
        <v>33</v>
      </c>
      <c r="D30" s="47">
        <v>0</v>
      </c>
      <c r="E30" s="47">
        <v>16709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16709</v>
      </c>
      <c r="O30" s="48">
        <f t="shared" si="1"/>
        <v>5.6249410877556791E-2</v>
      </c>
      <c r="P30" s="9"/>
    </row>
    <row r="31" spans="1:16">
      <c r="A31" s="12"/>
      <c r="B31" s="25">
        <v>331.65</v>
      </c>
      <c r="C31" s="20" t="s">
        <v>34</v>
      </c>
      <c r="D31" s="47">
        <v>358021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358021</v>
      </c>
      <c r="O31" s="48">
        <f t="shared" si="1"/>
        <v>1.2052468927999138</v>
      </c>
      <c r="P31" s="9"/>
    </row>
    <row r="32" spans="1:16">
      <c r="A32" s="12"/>
      <c r="B32" s="25">
        <v>331.69</v>
      </c>
      <c r="C32" s="20" t="s">
        <v>35</v>
      </c>
      <c r="D32" s="47">
        <v>0</v>
      </c>
      <c r="E32" s="47">
        <v>11000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11000</v>
      </c>
      <c r="O32" s="48">
        <f t="shared" si="1"/>
        <v>3.7030553573111781E-2</v>
      </c>
      <c r="P32" s="9"/>
    </row>
    <row r="33" spans="1:16">
      <c r="A33" s="12"/>
      <c r="B33" s="25">
        <v>331.7</v>
      </c>
      <c r="C33" s="20" t="s">
        <v>30</v>
      </c>
      <c r="D33" s="47">
        <v>0</v>
      </c>
      <c r="E33" s="47">
        <v>30227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30227</v>
      </c>
      <c r="O33" s="48">
        <f t="shared" si="1"/>
        <v>0.10175659480494997</v>
      </c>
      <c r="P33" s="9"/>
    </row>
    <row r="34" spans="1:16">
      <c r="A34" s="12"/>
      <c r="B34" s="25">
        <v>333</v>
      </c>
      <c r="C34" s="20" t="s">
        <v>4</v>
      </c>
      <c r="D34" s="47">
        <v>75682</v>
      </c>
      <c r="E34" s="47">
        <v>104502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180184</v>
      </c>
      <c r="O34" s="48">
        <f t="shared" si="1"/>
        <v>0.60657393318341568</v>
      </c>
      <c r="P34" s="9"/>
    </row>
    <row r="35" spans="1:16">
      <c r="A35" s="12"/>
      <c r="B35" s="25">
        <v>334.2</v>
      </c>
      <c r="C35" s="20" t="s">
        <v>31</v>
      </c>
      <c r="D35" s="47">
        <v>111009</v>
      </c>
      <c r="E35" s="47">
        <v>97405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208414</v>
      </c>
      <c r="O35" s="48">
        <f t="shared" si="1"/>
        <v>0.70160779930786532</v>
      </c>
      <c r="P35" s="9"/>
    </row>
    <row r="36" spans="1:16">
      <c r="A36" s="12"/>
      <c r="B36" s="25">
        <v>334.31</v>
      </c>
      <c r="C36" s="20" t="s">
        <v>36</v>
      </c>
      <c r="D36" s="47">
        <v>154513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154513</v>
      </c>
      <c r="O36" s="48">
        <f t="shared" si="1"/>
        <v>0.52015472038565636</v>
      </c>
      <c r="P36" s="9"/>
    </row>
    <row r="37" spans="1:16">
      <c r="A37" s="12"/>
      <c r="B37" s="25">
        <v>334.36</v>
      </c>
      <c r="C37" s="20" t="s">
        <v>37</v>
      </c>
      <c r="D37" s="47">
        <v>0</v>
      </c>
      <c r="E37" s="47">
        <v>406910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53" si="7">SUM(D37:M37)</f>
        <v>406910</v>
      </c>
      <c r="O37" s="48">
        <f t="shared" ref="O37:O68" si="8">(N37/O$112)</f>
        <v>1.3698275049486286</v>
      </c>
      <c r="P37" s="9"/>
    </row>
    <row r="38" spans="1:16">
      <c r="A38" s="12"/>
      <c r="B38" s="25">
        <v>334.49</v>
      </c>
      <c r="C38" s="20" t="s">
        <v>38</v>
      </c>
      <c r="D38" s="47">
        <v>0</v>
      </c>
      <c r="E38" s="47">
        <v>2634575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2634575</v>
      </c>
      <c r="O38" s="48">
        <f t="shared" si="8"/>
        <v>8.8690700618073599</v>
      </c>
      <c r="P38" s="9"/>
    </row>
    <row r="39" spans="1:16">
      <c r="A39" s="12"/>
      <c r="B39" s="25">
        <v>334.5</v>
      </c>
      <c r="C39" s="20" t="s">
        <v>39</v>
      </c>
      <c r="D39" s="47">
        <v>46867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46867</v>
      </c>
      <c r="O39" s="48">
        <f t="shared" si="8"/>
        <v>0.15777372311918453</v>
      </c>
      <c r="P39" s="9"/>
    </row>
    <row r="40" spans="1:16">
      <c r="A40" s="12"/>
      <c r="B40" s="25">
        <v>334.62</v>
      </c>
      <c r="C40" s="20" t="s">
        <v>41</v>
      </c>
      <c r="D40" s="47">
        <v>37683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37683</v>
      </c>
      <c r="O40" s="48">
        <f t="shared" si="8"/>
        <v>0.12685657729959737</v>
      </c>
      <c r="P40" s="9"/>
    </row>
    <row r="41" spans="1:16">
      <c r="A41" s="12"/>
      <c r="B41" s="25">
        <v>334.7</v>
      </c>
      <c r="C41" s="20" t="s">
        <v>42</v>
      </c>
      <c r="D41" s="47">
        <v>0</v>
      </c>
      <c r="E41" s="47">
        <v>401958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401958</v>
      </c>
      <c r="O41" s="48">
        <f t="shared" si="8"/>
        <v>1.3531570230128058</v>
      </c>
      <c r="P41" s="9"/>
    </row>
    <row r="42" spans="1:16">
      <c r="A42" s="12"/>
      <c r="B42" s="25">
        <v>335.12</v>
      </c>
      <c r="C42" s="20" t="s">
        <v>43</v>
      </c>
      <c r="D42" s="47">
        <v>4656789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4656789</v>
      </c>
      <c r="O42" s="48">
        <f t="shared" si="8"/>
        <v>15.676679503925239</v>
      </c>
      <c r="P42" s="9"/>
    </row>
    <row r="43" spans="1:16">
      <c r="A43" s="12"/>
      <c r="B43" s="25">
        <v>335.13</v>
      </c>
      <c r="C43" s="20" t="s">
        <v>44</v>
      </c>
      <c r="D43" s="47">
        <v>49885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49885</v>
      </c>
      <c r="O43" s="48">
        <f t="shared" si="8"/>
        <v>0.16793356045406191</v>
      </c>
      <c r="P43" s="9"/>
    </row>
    <row r="44" spans="1:16">
      <c r="A44" s="12"/>
      <c r="B44" s="25">
        <v>335.14</v>
      </c>
      <c r="C44" s="20" t="s">
        <v>45</v>
      </c>
      <c r="D44" s="47">
        <v>194186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194186</v>
      </c>
      <c r="O44" s="48">
        <f t="shared" si="8"/>
        <v>0.65371046146802581</v>
      </c>
      <c r="P44" s="9"/>
    </row>
    <row r="45" spans="1:16">
      <c r="A45" s="12"/>
      <c r="B45" s="25">
        <v>335.15</v>
      </c>
      <c r="C45" s="20" t="s">
        <v>46</v>
      </c>
      <c r="D45" s="47">
        <v>87327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87327</v>
      </c>
      <c r="O45" s="48">
        <f t="shared" si="8"/>
        <v>0.29397883198901203</v>
      </c>
      <c r="P45" s="9"/>
    </row>
    <row r="46" spans="1:16">
      <c r="A46" s="12"/>
      <c r="B46" s="25">
        <v>335.16</v>
      </c>
      <c r="C46" s="20" t="s">
        <v>47</v>
      </c>
      <c r="D46" s="47">
        <v>0</v>
      </c>
      <c r="E46" s="47">
        <v>0</v>
      </c>
      <c r="F46" s="47">
        <v>297667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297667</v>
      </c>
      <c r="O46" s="48">
        <f t="shared" si="8"/>
        <v>1.002070344586133</v>
      </c>
      <c r="P46" s="9"/>
    </row>
    <row r="47" spans="1:16">
      <c r="A47" s="12"/>
      <c r="B47" s="25">
        <v>335.18</v>
      </c>
      <c r="C47" s="20" t="s">
        <v>48</v>
      </c>
      <c r="D47" s="47">
        <v>10898633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10898633</v>
      </c>
      <c r="O47" s="48">
        <f t="shared" si="8"/>
        <v>36.689310289107631</v>
      </c>
      <c r="P47" s="9"/>
    </row>
    <row r="48" spans="1:16">
      <c r="A48" s="12"/>
      <c r="B48" s="25">
        <v>335.29</v>
      </c>
      <c r="C48" s="20" t="s">
        <v>141</v>
      </c>
      <c r="D48" s="47">
        <v>0</v>
      </c>
      <c r="E48" s="47">
        <v>39120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39120</v>
      </c>
      <c r="O48" s="48">
        <f t="shared" si="8"/>
        <v>0.13169411416183024</v>
      </c>
      <c r="P48" s="9"/>
    </row>
    <row r="49" spans="1:16">
      <c r="A49" s="12"/>
      <c r="B49" s="25">
        <v>335.49</v>
      </c>
      <c r="C49" s="20" t="s">
        <v>51</v>
      </c>
      <c r="D49" s="47">
        <v>70644</v>
      </c>
      <c r="E49" s="47">
        <v>4401743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4472387</v>
      </c>
      <c r="O49" s="48">
        <f t="shared" si="8"/>
        <v>15.055906036653516</v>
      </c>
      <c r="P49" s="9"/>
    </row>
    <row r="50" spans="1:16">
      <c r="A50" s="12"/>
      <c r="B50" s="25">
        <v>335.5</v>
      </c>
      <c r="C50" s="20" t="s">
        <v>52</v>
      </c>
      <c r="D50" s="47">
        <v>0</v>
      </c>
      <c r="E50" s="47">
        <v>162751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162751</v>
      </c>
      <c r="O50" s="48">
        <f t="shared" si="8"/>
        <v>0.54788723859795596</v>
      </c>
      <c r="P50" s="9"/>
    </row>
    <row r="51" spans="1:16">
      <c r="A51" s="12"/>
      <c r="B51" s="25">
        <v>335.7</v>
      </c>
      <c r="C51" s="20" t="s">
        <v>53</v>
      </c>
      <c r="D51" s="47">
        <v>0</v>
      </c>
      <c r="E51" s="47">
        <v>17872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17872</v>
      </c>
      <c r="O51" s="48">
        <f t="shared" si="8"/>
        <v>6.0164550314423061E-2</v>
      </c>
      <c r="P51" s="9"/>
    </row>
    <row r="52" spans="1:16">
      <c r="A52" s="12"/>
      <c r="B52" s="25">
        <v>335.8</v>
      </c>
      <c r="C52" s="20" t="s">
        <v>54</v>
      </c>
      <c r="D52" s="47">
        <v>0</v>
      </c>
      <c r="E52" s="47">
        <v>6520471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6520471</v>
      </c>
      <c r="O52" s="48">
        <f t="shared" si="8"/>
        <v>21.95060460794743</v>
      </c>
      <c r="P52" s="9"/>
    </row>
    <row r="53" spans="1:16">
      <c r="A53" s="12"/>
      <c r="B53" s="25">
        <v>335.9</v>
      </c>
      <c r="C53" s="20" t="s">
        <v>55</v>
      </c>
      <c r="D53" s="47">
        <v>2414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2414</v>
      </c>
      <c r="O53" s="48">
        <f t="shared" si="8"/>
        <v>8.1265233023174385E-3</v>
      </c>
      <c r="P53" s="9"/>
    </row>
    <row r="54" spans="1:16">
      <c r="A54" s="12"/>
      <c r="B54" s="25">
        <v>337.2</v>
      </c>
      <c r="C54" s="20" t="s">
        <v>142</v>
      </c>
      <c r="D54" s="47">
        <v>0</v>
      </c>
      <c r="E54" s="47">
        <v>17435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59" si="9">SUM(D54:M54)</f>
        <v>17435</v>
      </c>
      <c r="O54" s="48">
        <f t="shared" si="8"/>
        <v>5.8693427413382168E-2</v>
      </c>
      <c r="P54" s="9"/>
    </row>
    <row r="55" spans="1:16">
      <c r="A55" s="12"/>
      <c r="B55" s="25">
        <v>337.3</v>
      </c>
      <c r="C55" s="20" t="s">
        <v>56</v>
      </c>
      <c r="D55" s="47">
        <v>85856</v>
      </c>
      <c r="E55" s="47">
        <v>558219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644075</v>
      </c>
      <c r="O55" s="48">
        <f t="shared" si="8"/>
        <v>2.1682230720547246</v>
      </c>
      <c r="P55" s="9"/>
    </row>
    <row r="56" spans="1:16">
      <c r="A56" s="12"/>
      <c r="B56" s="25">
        <v>337.7</v>
      </c>
      <c r="C56" s="20" t="s">
        <v>143</v>
      </c>
      <c r="D56" s="47">
        <v>0</v>
      </c>
      <c r="E56" s="47">
        <v>0</v>
      </c>
      <c r="F56" s="47">
        <v>0</v>
      </c>
      <c r="G56" s="47">
        <v>794899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794899</v>
      </c>
      <c r="O56" s="48">
        <f t="shared" si="8"/>
        <v>2.6759590913375435</v>
      </c>
      <c r="P56" s="9"/>
    </row>
    <row r="57" spans="1:16">
      <c r="A57" s="12"/>
      <c r="B57" s="25">
        <v>337.9</v>
      </c>
      <c r="C57" s="20" t="s">
        <v>57</v>
      </c>
      <c r="D57" s="47">
        <v>0</v>
      </c>
      <c r="E57" s="47">
        <v>3276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3276</v>
      </c>
      <c r="O57" s="48">
        <f t="shared" si="8"/>
        <v>1.1028372136864925E-2</v>
      </c>
      <c r="P57" s="9"/>
    </row>
    <row r="58" spans="1:16" ht="15.75">
      <c r="A58" s="29" t="s">
        <v>62</v>
      </c>
      <c r="B58" s="30"/>
      <c r="C58" s="31"/>
      <c r="D58" s="32">
        <f>SUM(D59:D89)</f>
        <v>11722315</v>
      </c>
      <c r="E58" s="32">
        <f t="shared" ref="E58:M58" si="10">SUM(E59:E89)</f>
        <v>5418613</v>
      </c>
      <c r="F58" s="32">
        <f t="shared" si="10"/>
        <v>0</v>
      </c>
      <c r="G58" s="32">
        <f t="shared" si="10"/>
        <v>0</v>
      </c>
      <c r="H58" s="32">
        <f t="shared" si="10"/>
        <v>0</v>
      </c>
      <c r="I58" s="32">
        <f t="shared" si="10"/>
        <v>16522805</v>
      </c>
      <c r="J58" s="32">
        <f t="shared" si="10"/>
        <v>22904556</v>
      </c>
      <c r="K58" s="32">
        <f t="shared" si="10"/>
        <v>0</v>
      </c>
      <c r="L58" s="32">
        <f t="shared" si="10"/>
        <v>0</v>
      </c>
      <c r="M58" s="32">
        <f t="shared" si="10"/>
        <v>0</v>
      </c>
      <c r="N58" s="32">
        <f t="shared" si="9"/>
        <v>56568289</v>
      </c>
      <c r="O58" s="46">
        <f t="shared" si="8"/>
        <v>190.4322778503427</v>
      </c>
      <c r="P58" s="10"/>
    </row>
    <row r="59" spans="1:16">
      <c r="A59" s="12"/>
      <c r="B59" s="25">
        <v>341.1</v>
      </c>
      <c r="C59" s="20" t="s">
        <v>65</v>
      </c>
      <c r="D59" s="47">
        <v>873756</v>
      </c>
      <c r="E59" s="47">
        <v>134087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1007843</v>
      </c>
      <c r="O59" s="48">
        <f t="shared" si="8"/>
        <v>3.3928167458896086</v>
      </c>
      <c r="P59" s="9"/>
    </row>
    <row r="60" spans="1:16">
      <c r="A60" s="12"/>
      <c r="B60" s="25">
        <v>341.15</v>
      </c>
      <c r="C60" s="20" t="s">
        <v>66</v>
      </c>
      <c r="D60" s="47">
        <v>0</v>
      </c>
      <c r="E60" s="47">
        <v>375619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ref="N60:N89" si="11">SUM(D60:M60)</f>
        <v>375619</v>
      </c>
      <c r="O60" s="48">
        <f t="shared" si="8"/>
        <v>1.2644890456889704</v>
      </c>
      <c r="P60" s="9"/>
    </row>
    <row r="61" spans="1:16">
      <c r="A61" s="12"/>
      <c r="B61" s="25">
        <v>341.16</v>
      </c>
      <c r="C61" s="20" t="s">
        <v>67</v>
      </c>
      <c r="D61" s="47">
        <v>395378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395378</v>
      </c>
      <c r="O61" s="48">
        <f t="shared" si="8"/>
        <v>1.3310060191481625</v>
      </c>
      <c r="P61" s="9"/>
    </row>
    <row r="62" spans="1:16">
      <c r="A62" s="12"/>
      <c r="B62" s="25">
        <v>341.2</v>
      </c>
      <c r="C62" s="20" t="s">
        <v>68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22904556</v>
      </c>
      <c r="K62" s="47">
        <v>0</v>
      </c>
      <c r="L62" s="47">
        <v>0</v>
      </c>
      <c r="M62" s="47">
        <v>0</v>
      </c>
      <c r="N62" s="47">
        <f t="shared" si="11"/>
        <v>22904556</v>
      </c>
      <c r="O62" s="48">
        <f t="shared" si="8"/>
        <v>77.106217093303528</v>
      </c>
      <c r="P62" s="9"/>
    </row>
    <row r="63" spans="1:16">
      <c r="A63" s="12"/>
      <c r="B63" s="25">
        <v>341.3</v>
      </c>
      <c r="C63" s="20" t="s">
        <v>69</v>
      </c>
      <c r="D63" s="47">
        <v>196474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196474</v>
      </c>
      <c r="O63" s="48">
        <f t="shared" si="8"/>
        <v>0.66141281661123308</v>
      </c>
      <c r="P63" s="9"/>
    </row>
    <row r="64" spans="1:16">
      <c r="A64" s="12"/>
      <c r="B64" s="25">
        <v>341.52</v>
      </c>
      <c r="C64" s="20" t="s">
        <v>70</v>
      </c>
      <c r="D64" s="47">
        <v>339790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339790</v>
      </c>
      <c r="O64" s="48">
        <f t="shared" si="8"/>
        <v>1.1438737998734227</v>
      </c>
      <c r="P64" s="9"/>
    </row>
    <row r="65" spans="1:16">
      <c r="A65" s="12"/>
      <c r="B65" s="25">
        <v>341.8</v>
      </c>
      <c r="C65" s="20" t="s">
        <v>71</v>
      </c>
      <c r="D65" s="47">
        <v>3713947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3713947</v>
      </c>
      <c r="O65" s="48">
        <f t="shared" si="8"/>
        <v>12.50268303192707</v>
      </c>
      <c r="P65" s="9"/>
    </row>
    <row r="66" spans="1:16">
      <c r="A66" s="12"/>
      <c r="B66" s="25">
        <v>341.9</v>
      </c>
      <c r="C66" s="20" t="s">
        <v>72</v>
      </c>
      <c r="D66" s="47">
        <v>1549312</v>
      </c>
      <c r="E66" s="47">
        <v>418967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1968279</v>
      </c>
      <c r="O66" s="48">
        <f t="shared" si="8"/>
        <v>6.6260419051209887</v>
      </c>
      <c r="P66" s="9"/>
    </row>
    <row r="67" spans="1:16">
      <c r="A67" s="12"/>
      <c r="B67" s="25">
        <v>342.1</v>
      </c>
      <c r="C67" s="20" t="s">
        <v>73</v>
      </c>
      <c r="D67" s="47">
        <v>2330539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2330539</v>
      </c>
      <c r="O67" s="48">
        <f t="shared" si="8"/>
        <v>7.8455590267023956</v>
      </c>
      <c r="P67" s="9"/>
    </row>
    <row r="68" spans="1:16">
      <c r="A68" s="12"/>
      <c r="B68" s="25">
        <v>342.2</v>
      </c>
      <c r="C68" s="20" t="s">
        <v>74</v>
      </c>
      <c r="D68" s="47">
        <v>0</v>
      </c>
      <c r="E68" s="47">
        <v>9592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9592</v>
      </c>
      <c r="O68" s="48">
        <f t="shared" si="8"/>
        <v>3.2290642715753472E-2</v>
      </c>
      <c r="P68" s="9"/>
    </row>
    <row r="69" spans="1:16">
      <c r="A69" s="12"/>
      <c r="B69" s="25">
        <v>342.3</v>
      </c>
      <c r="C69" s="20" t="s">
        <v>75</v>
      </c>
      <c r="D69" s="47">
        <v>70635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70635</v>
      </c>
      <c r="O69" s="48">
        <f t="shared" ref="O69:O100" si="12">(N69/O$112)</f>
        <v>0.23778665014879549</v>
      </c>
      <c r="P69" s="9"/>
    </row>
    <row r="70" spans="1:16">
      <c r="A70" s="12"/>
      <c r="B70" s="25">
        <v>342.4</v>
      </c>
      <c r="C70" s="20" t="s">
        <v>76</v>
      </c>
      <c r="D70" s="47">
        <v>3226</v>
      </c>
      <c r="E70" s="47">
        <v>1531111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1534337</v>
      </c>
      <c r="O70" s="48">
        <f t="shared" si="12"/>
        <v>5.1652134979734186</v>
      </c>
      <c r="P70" s="9"/>
    </row>
    <row r="71" spans="1:16">
      <c r="A71" s="12"/>
      <c r="B71" s="25">
        <v>342.5</v>
      </c>
      <c r="C71" s="20" t="s">
        <v>77</v>
      </c>
      <c r="D71" s="47">
        <v>0</v>
      </c>
      <c r="E71" s="47">
        <v>54877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54877</v>
      </c>
      <c r="O71" s="48">
        <f t="shared" si="12"/>
        <v>0.18473869894833228</v>
      </c>
      <c r="P71" s="9"/>
    </row>
    <row r="72" spans="1:16">
      <c r="A72" s="12"/>
      <c r="B72" s="25">
        <v>342.9</v>
      </c>
      <c r="C72" s="20" t="s">
        <v>78</v>
      </c>
      <c r="D72" s="47">
        <v>121917</v>
      </c>
      <c r="E72" s="47">
        <v>836495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958412</v>
      </c>
      <c r="O72" s="48">
        <f t="shared" si="12"/>
        <v>3.2264115373739277</v>
      </c>
      <c r="P72" s="9"/>
    </row>
    <row r="73" spans="1:16">
      <c r="A73" s="12"/>
      <c r="B73" s="25">
        <v>343.4</v>
      </c>
      <c r="C73" s="20" t="s">
        <v>79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16522805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16522805</v>
      </c>
      <c r="O73" s="48">
        <f t="shared" si="12"/>
        <v>55.622601430052647</v>
      </c>
      <c r="P73" s="9"/>
    </row>
    <row r="74" spans="1:16">
      <c r="A74" s="12"/>
      <c r="B74" s="25">
        <v>343.7</v>
      </c>
      <c r="C74" s="20" t="s">
        <v>80</v>
      </c>
      <c r="D74" s="47">
        <v>91131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91131</v>
      </c>
      <c r="O74" s="48">
        <f t="shared" si="12"/>
        <v>0.3067846706973863</v>
      </c>
      <c r="P74" s="9"/>
    </row>
    <row r="75" spans="1:16">
      <c r="A75" s="12"/>
      <c r="B75" s="25">
        <v>343.9</v>
      </c>
      <c r="C75" s="20" t="s">
        <v>81</v>
      </c>
      <c r="D75" s="47">
        <v>4178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4178</v>
      </c>
      <c r="O75" s="48">
        <f t="shared" si="12"/>
        <v>1.4064877529860092E-2</v>
      </c>
      <c r="P75" s="9"/>
    </row>
    <row r="76" spans="1:16">
      <c r="A76" s="12"/>
      <c r="B76" s="25">
        <v>344.9</v>
      </c>
      <c r="C76" s="20" t="s">
        <v>82</v>
      </c>
      <c r="D76" s="47">
        <v>111290</v>
      </c>
      <c r="E76" s="47">
        <v>1639416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1750706</v>
      </c>
      <c r="O76" s="48">
        <f t="shared" si="12"/>
        <v>5.8936011203425664</v>
      </c>
      <c r="P76" s="9"/>
    </row>
    <row r="77" spans="1:16">
      <c r="A77" s="12"/>
      <c r="B77" s="25">
        <v>346.3</v>
      </c>
      <c r="C77" s="20" t="s">
        <v>83</v>
      </c>
      <c r="D77" s="47">
        <v>71529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71529</v>
      </c>
      <c r="O77" s="48">
        <f t="shared" si="12"/>
        <v>0.24079622423010114</v>
      </c>
      <c r="P77" s="9"/>
    </row>
    <row r="78" spans="1:16">
      <c r="A78" s="12"/>
      <c r="B78" s="25">
        <v>346.4</v>
      </c>
      <c r="C78" s="20" t="s">
        <v>84</v>
      </c>
      <c r="D78" s="47">
        <v>149581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149581</v>
      </c>
      <c r="O78" s="48">
        <f t="shared" si="12"/>
        <v>0.50355156672905754</v>
      </c>
      <c r="P78" s="9"/>
    </row>
    <row r="79" spans="1:16">
      <c r="A79" s="12"/>
      <c r="B79" s="25">
        <v>346.9</v>
      </c>
      <c r="C79" s="20" t="s">
        <v>85</v>
      </c>
      <c r="D79" s="47">
        <v>0</v>
      </c>
      <c r="E79" s="47">
        <v>1500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1500</v>
      </c>
      <c r="O79" s="48">
        <f t="shared" si="12"/>
        <v>5.04962094178797E-3</v>
      </c>
      <c r="P79" s="9"/>
    </row>
    <row r="80" spans="1:16">
      <c r="A80" s="12"/>
      <c r="B80" s="25">
        <v>347.1</v>
      </c>
      <c r="C80" s="20" t="s">
        <v>86</v>
      </c>
      <c r="D80" s="47">
        <v>0</v>
      </c>
      <c r="E80" s="47">
        <v>1466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1466</v>
      </c>
      <c r="O80" s="48">
        <f t="shared" si="12"/>
        <v>4.9351628671074422E-3</v>
      </c>
      <c r="P80" s="9"/>
    </row>
    <row r="81" spans="1:16">
      <c r="A81" s="12"/>
      <c r="B81" s="25">
        <v>347.2</v>
      </c>
      <c r="C81" s="20" t="s">
        <v>87</v>
      </c>
      <c r="D81" s="47">
        <v>0</v>
      </c>
      <c r="E81" s="47">
        <v>24436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24436</v>
      </c>
      <c r="O81" s="48">
        <f t="shared" si="12"/>
        <v>8.2261691555687216E-2</v>
      </c>
      <c r="P81" s="9"/>
    </row>
    <row r="82" spans="1:16">
      <c r="A82" s="12"/>
      <c r="B82" s="25">
        <v>347.5</v>
      </c>
      <c r="C82" s="20" t="s">
        <v>88</v>
      </c>
      <c r="D82" s="47">
        <v>207078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207078</v>
      </c>
      <c r="O82" s="48">
        <f t="shared" si="12"/>
        <v>0.69711027025571282</v>
      </c>
      <c r="P82" s="9"/>
    </row>
    <row r="83" spans="1:16">
      <c r="A83" s="12"/>
      <c r="B83" s="25">
        <v>348.92099999999999</v>
      </c>
      <c r="C83" s="20" t="s">
        <v>89</v>
      </c>
      <c r="D83" s="47">
        <v>55772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55772</v>
      </c>
      <c r="O83" s="48">
        <f t="shared" si="12"/>
        <v>0.1877516394435991</v>
      </c>
      <c r="P83" s="9"/>
    </row>
    <row r="84" spans="1:16">
      <c r="A84" s="12"/>
      <c r="B84" s="25">
        <v>348.92200000000003</v>
      </c>
      <c r="C84" s="20" t="s">
        <v>90</v>
      </c>
      <c r="D84" s="47">
        <v>55772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55772</v>
      </c>
      <c r="O84" s="48">
        <f t="shared" si="12"/>
        <v>0.1877516394435991</v>
      </c>
      <c r="P84" s="9"/>
    </row>
    <row r="85" spans="1:16">
      <c r="A85" s="12"/>
      <c r="B85" s="25">
        <v>348.923</v>
      </c>
      <c r="C85" s="20" t="s">
        <v>91</v>
      </c>
      <c r="D85" s="47">
        <v>55772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55772</v>
      </c>
      <c r="O85" s="48">
        <f t="shared" si="12"/>
        <v>0.1877516394435991</v>
      </c>
      <c r="P85" s="9"/>
    </row>
    <row r="86" spans="1:16">
      <c r="A86" s="12"/>
      <c r="B86" s="25">
        <v>348.92399999999998</v>
      </c>
      <c r="C86" s="20" t="s">
        <v>92</v>
      </c>
      <c r="D86" s="47">
        <v>55772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55772</v>
      </c>
      <c r="O86" s="48">
        <f t="shared" si="12"/>
        <v>0.1877516394435991</v>
      </c>
      <c r="P86" s="9"/>
    </row>
    <row r="87" spans="1:16">
      <c r="A87" s="12"/>
      <c r="B87" s="25">
        <v>348.93</v>
      </c>
      <c r="C87" s="20" t="s">
        <v>93</v>
      </c>
      <c r="D87" s="47">
        <v>1069611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1069611</v>
      </c>
      <c r="O87" s="48">
        <f t="shared" si="12"/>
        <v>3.6007534034445148</v>
      </c>
      <c r="P87" s="9"/>
    </row>
    <row r="88" spans="1:16">
      <c r="A88" s="12"/>
      <c r="B88" s="25">
        <v>348.99</v>
      </c>
      <c r="C88" s="20" t="s">
        <v>144</v>
      </c>
      <c r="D88" s="47">
        <v>0</v>
      </c>
      <c r="E88" s="47">
        <v>340743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340743</v>
      </c>
      <c r="O88" s="48">
        <f t="shared" si="12"/>
        <v>1.1470819923784388</v>
      </c>
      <c r="P88" s="9"/>
    </row>
    <row r="89" spans="1:16">
      <c r="A89" s="12"/>
      <c r="B89" s="25">
        <v>349</v>
      </c>
      <c r="C89" s="20" t="s">
        <v>1</v>
      </c>
      <c r="D89" s="47">
        <v>199855</v>
      </c>
      <c r="E89" s="47">
        <v>50304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250159</v>
      </c>
      <c r="O89" s="48">
        <f t="shared" si="12"/>
        <v>0.84213875011782446</v>
      </c>
      <c r="P89" s="9"/>
    </row>
    <row r="90" spans="1:16" ht="15.75">
      <c r="A90" s="29" t="s">
        <v>63</v>
      </c>
      <c r="B90" s="30"/>
      <c r="C90" s="31"/>
      <c r="D90" s="32">
        <f>SUM(D91:D100)</f>
        <v>185104</v>
      </c>
      <c r="E90" s="32">
        <f t="shared" ref="E90:M90" si="13">SUM(E91:E100)</f>
        <v>975828</v>
      </c>
      <c r="F90" s="32">
        <f t="shared" si="13"/>
        <v>0</v>
      </c>
      <c r="G90" s="32">
        <f t="shared" si="13"/>
        <v>0</v>
      </c>
      <c r="H90" s="32">
        <f t="shared" si="13"/>
        <v>0</v>
      </c>
      <c r="I90" s="32">
        <f t="shared" si="13"/>
        <v>0</v>
      </c>
      <c r="J90" s="32">
        <f t="shared" si="13"/>
        <v>0</v>
      </c>
      <c r="K90" s="32">
        <f t="shared" si="13"/>
        <v>0</v>
      </c>
      <c r="L90" s="32">
        <f t="shared" si="13"/>
        <v>0</v>
      </c>
      <c r="M90" s="32">
        <f t="shared" si="13"/>
        <v>0</v>
      </c>
      <c r="N90" s="32">
        <f>SUM(D90:M90)</f>
        <v>1160932</v>
      </c>
      <c r="O90" s="46">
        <f t="shared" si="12"/>
        <v>3.9081776927945278</v>
      </c>
      <c r="P90" s="10"/>
    </row>
    <row r="91" spans="1:16">
      <c r="A91" s="13"/>
      <c r="B91" s="40">
        <v>351.1</v>
      </c>
      <c r="C91" s="21" t="s">
        <v>109</v>
      </c>
      <c r="D91" s="47">
        <v>32887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32887</v>
      </c>
      <c r="O91" s="48">
        <f t="shared" si="12"/>
        <v>0.11071125594172064</v>
      </c>
      <c r="P91" s="9"/>
    </row>
    <row r="92" spans="1:16">
      <c r="A92" s="13"/>
      <c r="B92" s="40">
        <v>351.2</v>
      </c>
      <c r="C92" s="21" t="s">
        <v>111</v>
      </c>
      <c r="D92" s="47">
        <v>100</v>
      </c>
      <c r="E92" s="47">
        <v>143331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ref="N92:N100" si="14">SUM(D92:M92)</f>
        <v>143431</v>
      </c>
      <c r="O92" s="48">
        <f t="shared" si="12"/>
        <v>0.48284812086772688</v>
      </c>
      <c r="P92" s="9"/>
    </row>
    <row r="93" spans="1:16">
      <c r="A93" s="13"/>
      <c r="B93" s="40">
        <v>351.4</v>
      </c>
      <c r="C93" s="21" t="s">
        <v>113</v>
      </c>
      <c r="D93" s="47">
        <v>117847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117847</v>
      </c>
      <c r="O93" s="48">
        <f t="shared" si="12"/>
        <v>0.39672178608459124</v>
      </c>
      <c r="P93" s="9"/>
    </row>
    <row r="94" spans="1:16">
      <c r="A94" s="13"/>
      <c r="B94" s="40">
        <v>351.5</v>
      </c>
      <c r="C94" s="21" t="s">
        <v>114</v>
      </c>
      <c r="D94" s="47">
        <v>0</v>
      </c>
      <c r="E94" s="47">
        <v>189083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189083</v>
      </c>
      <c r="O94" s="48">
        <f t="shared" si="12"/>
        <v>0.63653165102406317</v>
      </c>
      <c r="P94" s="9"/>
    </row>
    <row r="95" spans="1:16">
      <c r="A95" s="13"/>
      <c r="B95" s="40">
        <v>351.8</v>
      </c>
      <c r="C95" s="21" t="s">
        <v>110</v>
      </c>
      <c r="D95" s="47">
        <v>0</v>
      </c>
      <c r="E95" s="47">
        <v>411223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411223</v>
      </c>
      <c r="O95" s="48">
        <f t="shared" si="12"/>
        <v>1.3843468483632495</v>
      </c>
      <c r="P95" s="9"/>
    </row>
    <row r="96" spans="1:16">
      <c r="A96" s="13"/>
      <c r="B96" s="40">
        <v>352</v>
      </c>
      <c r="C96" s="21" t="s">
        <v>115</v>
      </c>
      <c r="D96" s="47">
        <v>0</v>
      </c>
      <c r="E96" s="47">
        <v>70573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70573</v>
      </c>
      <c r="O96" s="48">
        <f t="shared" si="12"/>
        <v>0.23757793248320158</v>
      </c>
      <c r="P96" s="9"/>
    </row>
    <row r="97" spans="1:119">
      <c r="A97" s="13"/>
      <c r="B97" s="40">
        <v>353</v>
      </c>
      <c r="C97" s="21" t="s">
        <v>116</v>
      </c>
      <c r="D97" s="47">
        <v>0</v>
      </c>
      <c r="E97" s="47">
        <v>1000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1000</v>
      </c>
      <c r="O97" s="48">
        <f t="shared" si="12"/>
        <v>3.3664139611919797E-3</v>
      </c>
      <c r="P97" s="9"/>
    </row>
    <row r="98" spans="1:119">
      <c r="A98" s="13"/>
      <c r="B98" s="40">
        <v>354</v>
      </c>
      <c r="C98" s="21" t="s">
        <v>117</v>
      </c>
      <c r="D98" s="47">
        <v>11935</v>
      </c>
      <c r="E98" s="47">
        <v>29168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41103</v>
      </c>
      <c r="O98" s="48">
        <f t="shared" si="12"/>
        <v>0.13836971304687395</v>
      </c>
      <c r="P98" s="9"/>
    </row>
    <row r="99" spans="1:119">
      <c r="A99" s="13"/>
      <c r="B99" s="40">
        <v>358.2</v>
      </c>
      <c r="C99" s="21" t="s">
        <v>118</v>
      </c>
      <c r="D99" s="47">
        <v>0</v>
      </c>
      <c r="E99" s="47">
        <v>131450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131450</v>
      </c>
      <c r="O99" s="48">
        <f t="shared" si="12"/>
        <v>0.44251511519868575</v>
      </c>
      <c r="P99" s="9"/>
    </row>
    <row r="100" spans="1:119">
      <c r="A100" s="13"/>
      <c r="B100" s="40">
        <v>359</v>
      </c>
      <c r="C100" s="21" t="s">
        <v>119</v>
      </c>
      <c r="D100" s="47">
        <v>22335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22335</v>
      </c>
      <c r="O100" s="48">
        <f t="shared" si="12"/>
        <v>7.5188855823222864E-2</v>
      </c>
      <c r="P100" s="9"/>
    </row>
    <row r="101" spans="1:119" ht="15.75">
      <c r="A101" s="29" t="s">
        <v>5</v>
      </c>
      <c r="B101" s="30"/>
      <c r="C101" s="31"/>
      <c r="D101" s="32">
        <f t="shared" ref="D101:M101" si="15">SUM(D102:D107)</f>
        <v>1569439</v>
      </c>
      <c r="E101" s="32">
        <f t="shared" si="15"/>
        <v>1812137</v>
      </c>
      <c r="F101" s="32">
        <f t="shared" si="15"/>
        <v>82110</v>
      </c>
      <c r="G101" s="32">
        <f t="shared" si="15"/>
        <v>882950</v>
      </c>
      <c r="H101" s="32">
        <f t="shared" si="15"/>
        <v>0</v>
      </c>
      <c r="I101" s="32">
        <f t="shared" si="15"/>
        <v>1107305</v>
      </c>
      <c r="J101" s="32">
        <f t="shared" si="15"/>
        <v>286890</v>
      </c>
      <c r="K101" s="32">
        <f t="shared" si="15"/>
        <v>0</v>
      </c>
      <c r="L101" s="32">
        <f t="shared" si="15"/>
        <v>0</v>
      </c>
      <c r="M101" s="32">
        <f t="shared" si="15"/>
        <v>0</v>
      </c>
      <c r="N101" s="32">
        <f t="shared" ref="N101:N110" si="16">SUM(D101:M101)</f>
        <v>5740831</v>
      </c>
      <c r="O101" s="46">
        <f t="shared" ref="O101:O110" si="17">(N101/O$112)</f>
        <v>19.326013627243714</v>
      </c>
      <c r="P101" s="10"/>
    </row>
    <row r="102" spans="1:119">
      <c r="A102" s="12"/>
      <c r="B102" s="25">
        <v>361.1</v>
      </c>
      <c r="C102" s="20" t="s">
        <v>120</v>
      </c>
      <c r="D102" s="47">
        <v>804739</v>
      </c>
      <c r="E102" s="47">
        <v>1029586</v>
      </c>
      <c r="F102" s="47">
        <v>82110</v>
      </c>
      <c r="G102" s="47">
        <v>882950</v>
      </c>
      <c r="H102" s="47">
        <v>0</v>
      </c>
      <c r="I102" s="47">
        <v>137260</v>
      </c>
      <c r="J102" s="47">
        <v>245992</v>
      </c>
      <c r="K102" s="47">
        <v>0</v>
      </c>
      <c r="L102" s="47">
        <v>0</v>
      </c>
      <c r="M102" s="47">
        <v>0</v>
      </c>
      <c r="N102" s="47">
        <f t="shared" si="16"/>
        <v>3182637</v>
      </c>
      <c r="O102" s="48">
        <f t="shared" si="17"/>
        <v>10.714073630206158</v>
      </c>
      <c r="P102" s="9"/>
    </row>
    <row r="103" spans="1:119">
      <c r="A103" s="12"/>
      <c r="B103" s="25">
        <v>362</v>
      </c>
      <c r="C103" s="20" t="s">
        <v>121</v>
      </c>
      <c r="D103" s="47">
        <v>17459</v>
      </c>
      <c r="E103" s="47">
        <v>32322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49781</v>
      </c>
      <c r="O103" s="48">
        <f t="shared" si="17"/>
        <v>0.16758345340209796</v>
      </c>
      <c r="P103" s="9"/>
    </row>
    <row r="104" spans="1:119">
      <c r="A104" s="12"/>
      <c r="B104" s="25">
        <v>364</v>
      </c>
      <c r="C104" s="20" t="s">
        <v>122</v>
      </c>
      <c r="D104" s="47">
        <v>29773</v>
      </c>
      <c r="E104" s="47">
        <v>330716</v>
      </c>
      <c r="F104" s="47">
        <v>0</v>
      </c>
      <c r="G104" s="47">
        <v>0</v>
      </c>
      <c r="H104" s="47">
        <v>0</v>
      </c>
      <c r="I104" s="47">
        <v>557</v>
      </c>
      <c r="J104" s="47">
        <v>480</v>
      </c>
      <c r="K104" s="47">
        <v>0</v>
      </c>
      <c r="L104" s="47">
        <v>0</v>
      </c>
      <c r="M104" s="47">
        <v>0</v>
      </c>
      <c r="N104" s="47">
        <f t="shared" si="16"/>
        <v>361526</v>
      </c>
      <c r="O104" s="48">
        <f t="shared" si="17"/>
        <v>1.2170461737338918</v>
      </c>
      <c r="P104" s="9"/>
    </row>
    <row r="105" spans="1:119">
      <c r="A105" s="12"/>
      <c r="B105" s="25">
        <v>365</v>
      </c>
      <c r="C105" s="20" t="s">
        <v>123</v>
      </c>
      <c r="D105" s="47">
        <v>0</v>
      </c>
      <c r="E105" s="47">
        <v>3429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3429</v>
      </c>
      <c r="O105" s="48">
        <f t="shared" si="17"/>
        <v>1.1543433472927299E-2</v>
      </c>
      <c r="P105" s="9"/>
    </row>
    <row r="106" spans="1:119">
      <c r="A106" s="12"/>
      <c r="B106" s="25">
        <v>366</v>
      </c>
      <c r="C106" s="20" t="s">
        <v>124</v>
      </c>
      <c r="D106" s="47">
        <v>29046</v>
      </c>
      <c r="E106" s="47">
        <v>17097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46143</v>
      </c>
      <c r="O106" s="48">
        <f t="shared" si="17"/>
        <v>0.15533643941128153</v>
      </c>
      <c r="P106" s="9"/>
    </row>
    <row r="107" spans="1:119">
      <c r="A107" s="12"/>
      <c r="B107" s="25">
        <v>369.9</v>
      </c>
      <c r="C107" s="20" t="s">
        <v>126</v>
      </c>
      <c r="D107" s="47">
        <v>688422</v>
      </c>
      <c r="E107" s="47">
        <v>398987</v>
      </c>
      <c r="F107" s="47">
        <v>0</v>
      </c>
      <c r="G107" s="47">
        <v>0</v>
      </c>
      <c r="H107" s="47">
        <v>0</v>
      </c>
      <c r="I107" s="47">
        <v>969488</v>
      </c>
      <c r="J107" s="47">
        <v>40418</v>
      </c>
      <c r="K107" s="47">
        <v>0</v>
      </c>
      <c r="L107" s="47">
        <v>0</v>
      </c>
      <c r="M107" s="47">
        <v>0</v>
      </c>
      <c r="N107" s="47">
        <f t="shared" si="16"/>
        <v>2097315</v>
      </c>
      <c r="O107" s="48">
        <f t="shared" si="17"/>
        <v>7.0604304970173573</v>
      </c>
      <c r="P107" s="9"/>
    </row>
    <row r="108" spans="1:119" ht="15.75">
      <c r="A108" s="29" t="s">
        <v>64</v>
      </c>
      <c r="B108" s="30"/>
      <c r="C108" s="31"/>
      <c r="D108" s="32">
        <f t="shared" ref="D108:M108" si="18">SUM(D109:D109)</f>
        <v>6669939</v>
      </c>
      <c r="E108" s="32">
        <f t="shared" si="18"/>
        <v>10428042</v>
      </c>
      <c r="F108" s="32">
        <f t="shared" si="18"/>
        <v>6980981</v>
      </c>
      <c r="G108" s="32">
        <f t="shared" si="18"/>
        <v>8889086</v>
      </c>
      <c r="H108" s="32">
        <f t="shared" si="18"/>
        <v>0</v>
      </c>
      <c r="I108" s="32">
        <f t="shared" si="18"/>
        <v>2116336</v>
      </c>
      <c r="J108" s="32">
        <f t="shared" si="18"/>
        <v>625215</v>
      </c>
      <c r="K108" s="32">
        <f t="shared" si="18"/>
        <v>0</v>
      </c>
      <c r="L108" s="32">
        <f t="shared" si="18"/>
        <v>0</v>
      </c>
      <c r="M108" s="32">
        <f t="shared" si="18"/>
        <v>0</v>
      </c>
      <c r="N108" s="32">
        <f t="shared" si="16"/>
        <v>35709599</v>
      </c>
      <c r="O108" s="46">
        <f t="shared" si="17"/>
        <v>120.21329262216716</v>
      </c>
      <c r="P108" s="9"/>
    </row>
    <row r="109" spans="1:119" ht="15.75" thickBot="1">
      <c r="A109" s="12"/>
      <c r="B109" s="25">
        <v>381</v>
      </c>
      <c r="C109" s="20" t="s">
        <v>127</v>
      </c>
      <c r="D109" s="47">
        <v>6669939</v>
      </c>
      <c r="E109" s="47">
        <v>10428042</v>
      </c>
      <c r="F109" s="47">
        <v>6980981</v>
      </c>
      <c r="G109" s="47">
        <v>8889086</v>
      </c>
      <c r="H109" s="47">
        <v>0</v>
      </c>
      <c r="I109" s="47">
        <v>2116336</v>
      </c>
      <c r="J109" s="47">
        <v>625215</v>
      </c>
      <c r="K109" s="47">
        <v>0</v>
      </c>
      <c r="L109" s="47">
        <v>0</v>
      </c>
      <c r="M109" s="47">
        <v>0</v>
      </c>
      <c r="N109" s="47">
        <f t="shared" si="16"/>
        <v>35709599</v>
      </c>
      <c r="O109" s="48">
        <f t="shared" si="17"/>
        <v>120.21329262216716</v>
      </c>
      <c r="P109" s="9"/>
    </row>
    <row r="110" spans="1:119" ht="16.5" thickBot="1">
      <c r="A110" s="14" t="s">
        <v>94</v>
      </c>
      <c r="B110" s="23"/>
      <c r="C110" s="22"/>
      <c r="D110" s="15">
        <f t="shared" ref="D110:M110" si="19">SUM(D5,D13,D24,D58,D90,D101,D108)</f>
        <v>128055265</v>
      </c>
      <c r="E110" s="15">
        <f t="shared" si="19"/>
        <v>109622142</v>
      </c>
      <c r="F110" s="15">
        <f t="shared" si="19"/>
        <v>9420323</v>
      </c>
      <c r="G110" s="15">
        <f t="shared" si="19"/>
        <v>10566935</v>
      </c>
      <c r="H110" s="15">
        <f t="shared" si="19"/>
        <v>0</v>
      </c>
      <c r="I110" s="15">
        <f t="shared" si="19"/>
        <v>19746446</v>
      </c>
      <c r="J110" s="15">
        <f t="shared" si="19"/>
        <v>23816661</v>
      </c>
      <c r="K110" s="15">
        <f t="shared" si="19"/>
        <v>0</v>
      </c>
      <c r="L110" s="15">
        <f t="shared" si="19"/>
        <v>0</v>
      </c>
      <c r="M110" s="15">
        <f t="shared" si="19"/>
        <v>0</v>
      </c>
      <c r="N110" s="15">
        <f t="shared" si="16"/>
        <v>301227772</v>
      </c>
      <c r="O110" s="38">
        <f t="shared" si="17"/>
        <v>1014.0573771595546</v>
      </c>
      <c r="P110" s="6"/>
      <c r="Q110" s="2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</row>
    <row r="111" spans="1:119">
      <c r="A111" s="16"/>
      <c r="B111" s="18"/>
      <c r="C111" s="18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9"/>
    </row>
    <row r="112" spans="1:119">
      <c r="A112" s="41"/>
      <c r="B112" s="42"/>
      <c r="C112" s="42"/>
      <c r="D112" s="43"/>
      <c r="E112" s="43"/>
      <c r="F112" s="43"/>
      <c r="G112" s="43"/>
      <c r="H112" s="43"/>
      <c r="I112" s="43"/>
      <c r="J112" s="43"/>
      <c r="K112" s="43"/>
      <c r="L112" s="49" t="s">
        <v>145</v>
      </c>
      <c r="M112" s="49"/>
      <c r="N112" s="49"/>
      <c r="O112" s="44">
        <v>297052</v>
      </c>
    </row>
    <row r="113" spans="1:15">
      <c r="A113" s="50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2"/>
    </row>
    <row r="114" spans="1:15" ht="15.75" thickBot="1">
      <c r="A114" s="53" t="s">
        <v>146</v>
      </c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5"/>
    </row>
  </sheetData>
  <mergeCells count="10">
    <mergeCell ref="L112:N112"/>
    <mergeCell ref="A113:O113"/>
    <mergeCell ref="A114:O1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129</v>
      </c>
      <c r="B3" s="63"/>
      <c r="C3" s="64"/>
      <c r="D3" s="68" t="s">
        <v>58</v>
      </c>
      <c r="E3" s="69"/>
      <c r="F3" s="69"/>
      <c r="G3" s="69"/>
      <c r="H3" s="70"/>
      <c r="I3" s="68" t="s">
        <v>59</v>
      </c>
      <c r="J3" s="70"/>
      <c r="K3" s="68" t="s">
        <v>61</v>
      </c>
      <c r="L3" s="70"/>
      <c r="M3" s="36"/>
      <c r="N3" s="37"/>
      <c r="O3" s="71" t="s">
        <v>134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130</v>
      </c>
      <c r="F4" s="34" t="s">
        <v>131</v>
      </c>
      <c r="G4" s="34" t="s">
        <v>132</v>
      </c>
      <c r="H4" s="34" t="s">
        <v>7</v>
      </c>
      <c r="I4" s="34" t="s">
        <v>8</v>
      </c>
      <c r="J4" s="35" t="s">
        <v>133</v>
      </c>
      <c r="K4" s="35" t="s">
        <v>9</v>
      </c>
      <c r="L4" s="35" t="s">
        <v>10</v>
      </c>
      <c r="M4" s="35" t="s">
        <v>11</v>
      </c>
      <c r="N4" s="35" t="s">
        <v>60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96708133</v>
      </c>
      <c r="E5" s="27">
        <f t="shared" si="0"/>
        <v>36992939</v>
      </c>
      <c r="F5" s="27">
        <f t="shared" si="0"/>
        <v>2229212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135930284</v>
      </c>
      <c r="O5" s="33">
        <f t="shared" ref="O5:O36" si="1">(N5/O$124)</f>
        <v>465.52583109869073</v>
      </c>
      <c r="P5" s="6"/>
    </row>
    <row r="6" spans="1:133">
      <c r="A6" s="12"/>
      <c r="B6" s="25">
        <v>311</v>
      </c>
      <c r="C6" s="20" t="s">
        <v>3</v>
      </c>
      <c r="D6" s="47">
        <v>94057792</v>
      </c>
      <c r="E6" s="47">
        <v>18414489</v>
      </c>
      <c r="F6" s="47">
        <v>2229212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114701493</v>
      </c>
      <c r="O6" s="48">
        <f t="shared" si="1"/>
        <v>392.82274917549393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1829512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1829512</v>
      </c>
      <c r="O7" s="48">
        <f t="shared" si="1"/>
        <v>6.265602257588367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1439070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1439070</v>
      </c>
      <c r="O8" s="48">
        <f t="shared" si="1"/>
        <v>4.9284400653440326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5298099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5298099</v>
      </c>
      <c r="O9" s="48">
        <f t="shared" si="1"/>
        <v>18.144609631052798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272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272</v>
      </c>
      <c r="O10" s="48">
        <f t="shared" si="1"/>
        <v>9.3152918049405292E-4</v>
      </c>
      <c r="P10" s="9"/>
    </row>
    <row r="11" spans="1:133">
      <c r="A11" s="12"/>
      <c r="B11" s="25">
        <v>312.60000000000002</v>
      </c>
      <c r="C11" s="20" t="s">
        <v>16</v>
      </c>
      <c r="D11" s="47">
        <v>0</v>
      </c>
      <c r="E11" s="47">
        <v>10011497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10011497</v>
      </c>
      <c r="O11" s="48">
        <f t="shared" si="1"/>
        <v>34.286770573267169</v>
      </c>
      <c r="P11" s="9"/>
    </row>
    <row r="12" spans="1:133">
      <c r="A12" s="12"/>
      <c r="B12" s="25">
        <v>315</v>
      </c>
      <c r="C12" s="20" t="s">
        <v>17</v>
      </c>
      <c r="D12" s="47">
        <v>2650341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2650341</v>
      </c>
      <c r="O12" s="48">
        <f t="shared" si="1"/>
        <v>9.07672786676393</v>
      </c>
      <c r="P12" s="9"/>
    </row>
    <row r="13" spans="1:133" ht="15.75">
      <c r="A13" s="29" t="s">
        <v>18</v>
      </c>
      <c r="B13" s="30"/>
      <c r="C13" s="31"/>
      <c r="D13" s="32">
        <f>SUM(D14:D22)</f>
        <v>393141</v>
      </c>
      <c r="E13" s="32">
        <f t="shared" ref="E13:M13" si="3">SUM(E14:E22)</f>
        <v>22851127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4" si="4">SUM(D13:M13)</f>
        <v>23244268</v>
      </c>
      <c r="O13" s="46">
        <f t="shared" si="1"/>
        <v>79.605565886853455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1477554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1477554</v>
      </c>
      <c r="O14" s="48">
        <f t="shared" si="1"/>
        <v>5.0602377454254039</v>
      </c>
      <c r="P14" s="9"/>
    </row>
    <row r="15" spans="1:133">
      <c r="A15" s="12"/>
      <c r="B15" s="25">
        <v>324.02</v>
      </c>
      <c r="C15" s="20" t="s">
        <v>19</v>
      </c>
      <c r="D15" s="47">
        <v>0</v>
      </c>
      <c r="E15" s="47">
        <v>61448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61448</v>
      </c>
      <c r="O15" s="48">
        <f t="shared" si="1"/>
        <v>0.21044340104043591</v>
      </c>
      <c r="P15" s="9"/>
    </row>
    <row r="16" spans="1:133">
      <c r="A16" s="12"/>
      <c r="B16" s="25">
        <v>324.02100000000002</v>
      </c>
      <c r="C16" s="20" t="s">
        <v>20</v>
      </c>
      <c r="D16" s="47">
        <v>0</v>
      </c>
      <c r="E16" s="47">
        <v>326679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326679</v>
      </c>
      <c r="O16" s="48">
        <f t="shared" si="1"/>
        <v>1.1187905189507967</v>
      </c>
      <c r="P16" s="9"/>
    </row>
    <row r="17" spans="1:16">
      <c r="A17" s="12"/>
      <c r="B17" s="25">
        <v>324.04000000000002</v>
      </c>
      <c r="C17" s="20" t="s">
        <v>21</v>
      </c>
      <c r="D17" s="47">
        <v>0</v>
      </c>
      <c r="E17" s="47">
        <v>1671894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1671894</v>
      </c>
      <c r="O17" s="48">
        <f t="shared" si="1"/>
        <v>5.7258016459298684</v>
      </c>
      <c r="P17" s="9"/>
    </row>
    <row r="18" spans="1:16">
      <c r="A18" s="12"/>
      <c r="B18" s="25">
        <v>324.041</v>
      </c>
      <c r="C18" s="20" t="s">
        <v>22</v>
      </c>
      <c r="D18" s="47">
        <v>0</v>
      </c>
      <c r="E18" s="47">
        <v>1883231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1883231</v>
      </c>
      <c r="O18" s="48">
        <f t="shared" si="1"/>
        <v>6.449575845996308</v>
      </c>
      <c r="P18" s="9"/>
    </row>
    <row r="19" spans="1:16">
      <c r="A19" s="12"/>
      <c r="B19" s="25">
        <v>324.07</v>
      </c>
      <c r="C19" s="20" t="s">
        <v>23</v>
      </c>
      <c r="D19" s="47">
        <v>0</v>
      </c>
      <c r="E19" s="47">
        <v>147925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147925</v>
      </c>
      <c r="O19" s="48">
        <f t="shared" si="1"/>
        <v>0.50660461038449556</v>
      </c>
      <c r="P19" s="9"/>
    </row>
    <row r="20" spans="1:16">
      <c r="A20" s="12"/>
      <c r="B20" s="25">
        <v>325.10000000000002</v>
      </c>
      <c r="C20" s="20" t="s">
        <v>24</v>
      </c>
      <c r="D20" s="47">
        <v>3285</v>
      </c>
      <c r="E20" s="47">
        <v>17222409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17225694</v>
      </c>
      <c r="O20" s="48">
        <f t="shared" si="1"/>
        <v>58.993516967872516</v>
      </c>
      <c r="P20" s="9"/>
    </row>
    <row r="21" spans="1:16">
      <c r="A21" s="12"/>
      <c r="B21" s="25">
        <v>325.2</v>
      </c>
      <c r="C21" s="20" t="s">
        <v>25</v>
      </c>
      <c r="D21" s="47">
        <v>158</v>
      </c>
      <c r="E21" s="47">
        <v>15628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15786</v>
      </c>
      <c r="O21" s="48">
        <f t="shared" si="1"/>
        <v>5.4062939864996766E-2</v>
      </c>
      <c r="P21" s="9"/>
    </row>
    <row r="22" spans="1:16">
      <c r="A22" s="12"/>
      <c r="B22" s="25">
        <v>329</v>
      </c>
      <c r="C22" s="20" t="s">
        <v>26</v>
      </c>
      <c r="D22" s="47">
        <v>389698</v>
      </c>
      <c r="E22" s="47">
        <v>44359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434057</v>
      </c>
      <c r="O22" s="48">
        <f t="shared" si="1"/>
        <v>1.4865322113886292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SUM(D24:D54)</f>
        <v>19408154</v>
      </c>
      <c r="E23" s="32">
        <f t="shared" si="5"/>
        <v>24543440</v>
      </c>
      <c r="F23" s="32">
        <f t="shared" si="5"/>
        <v>297667</v>
      </c>
      <c r="G23" s="32">
        <f t="shared" si="5"/>
        <v>200000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5">
        <f t="shared" si="4"/>
        <v>44449261</v>
      </c>
      <c r="O23" s="46">
        <f t="shared" si="1"/>
        <v>152.22714585623629</v>
      </c>
      <c r="P23" s="10"/>
    </row>
    <row r="24" spans="1:16">
      <c r="A24" s="12"/>
      <c r="B24" s="25">
        <v>331.2</v>
      </c>
      <c r="C24" s="20" t="s">
        <v>27</v>
      </c>
      <c r="D24" s="47">
        <v>1502929</v>
      </c>
      <c r="E24" s="47">
        <v>60024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1562953</v>
      </c>
      <c r="O24" s="48">
        <f t="shared" si="1"/>
        <v>5.3527070854438294</v>
      </c>
      <c r="P24" s="9"/>
    </row>
    <row r="25" spans="1:16">
      <c r="A25" s="12"/>
      <c r="B25" s="25">
        <v>331.49</v>
      </c>
      <c r="C25" s="20" t="s">
        <v>32</v>
      </c>
      <c r="D25" s="47">
        <v>551290</v>
      </c>
      <c r="E25" s="47">
        <v>3220019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3" si="6">SUM(D25:M25)</f>
        <v>3771309</v>
      </c>
      <c r="O25" s="48">
        <f t="shared" si="1"/>
        <v>12.915751404999435</v>
      </c>
      <c r="P25" s="9"/>
    </row>
    <row r="26" spans="1:16">
      <c r="A26" s="12"/>
      <c r="B26" s="25">
        <v>331.5</v>
      </c>
      <c r="C26" s="20" t="s">
        <v>29</v>
      </c>
      <c r="D26" s="47">
        <v>389363</v>
      </c>
      <c r="E26" s="47">
        <v>4303792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4693155</v>
      </c>
      <c r="O26" s="48">
        <f t="shared" si="1"/>
        <v>16.072833937799878</v>
      </c>
      <c r="P26" s="9"/>
    </row>
    <row r="27" spans="1:16">
      <c r="A27" s="12"/>
      <c r="B27" s="25">
        <v>331.61</v>
      </c>
      <c r="C27" s="20" t="s">
        <v>33</v>
      </c>
      <c r="D27" s="47">
        <v>38110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38110</v>
      </c>
      <c r="O27" s="48">
        <f t="shared" si="1"/>
        <v>0.13051682745819249</v>
      </c>
      <c r="P27" s="9"/>
    </row>
    <row r="28" spans="1:16">
      <c r="A28" s="12"/>
      <c r="B28" s="25">
        <v>331.65</v>
      </c>
      <c r="C28" s="20" t="s">
        <v>34</v>
      </c>
      <c r="D28" s="47">
        <v>314607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314607</v>
      </c>
      <c r="O28" s="48">
        <f t="shared" si="1"/>
        <v>1.0774470620871048</v>
      </c>
      <c r="P28" s="9"/>
    </row>
    <row r="29" spans="1:16">
      <c r="A29" s="12"/>
      <c r="B29" s="25">
        <v>331.69</v>
      </c>
      <c r="C29" s="20" t="s">
        <v>35</v>
      </c>
      <c r="D29" s="47">
        <v>6000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6000</v>
      </c>
      <c r="O29" s="48">
        <f t="shared" si="1"/>
        <v>2.0548437805015873E-2</v>
      </c>
      <c r="P29" s="9"/>
    </row>
    <row r="30" spans="1:16">
      <c r="A30" s="12"/>
      <c r="B30" s="25">
        <v>331.7</v>
      </c>
      <c r="C30" s="20" t="s">
        <v>30</v>
      </c>
      <c r="D30" s="47">
        <v>8468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8468</v>
      </c>
      <c r="O30" s="48">
        <f t="shared" si="1"/>
        <v>2.9000695222145736E-2</v>
      </c>
      <c r="P30" s="9"/>
    </row>
    <row r="31" spans="1:16">
      <c r="A31" s="12"/>
      <c r="B31" s="25">
        <v>333</v>
      </c>
      <c r="C31" s="20" t="s">
        <v>4</v>
      </c>
      <c r="D31" s="47">
        <v>35442</v>
      </c>
      <c r="E31" s="47">
        <v>110088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145530</v>
      </c>
      <c r="O31" s="48">
        <f t="shared" si="1"/>
        <v>0.49840235896066004</v>
      </c>
      <c r="P31" s="9"/>
    </row>
    <row r="32" spans="1:16">
      <c r="A32" s="12"/>
      <c r="B32" s="25">
        <v>334.2</v>
      </c>
      <c r="C32" s="20" t="s">
        <v>31</v>
      </c>
      <c r="D32" s="47">
        <v>173972</v>
      </c>
      <c r="E32" s="47">
        <v>1148083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1322055</v>
      </c>
      <c r="O32" s="48">
        <f t="shared" si="1"/>
        <v>4.5276941570517097</v>
      </c>
      <c r="P32" s="9"/>
    </row>
    <row r="33" spans="1:16">
      <c r="A33" s="12"/>
      <c r="B33" s="25">
        <v>334.31</v>
      </c>
      <c r="C33" s="20" t="s">
        <v>36</v>
      </c>
      <c r="D33" s="47">
        <v>193829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193829</v>
      </c>
      <c r="O33" s="48">
        <f t="shared" si="1"/>
        <v>0.66381385855140362</v>
      </c>
      <c r="P33" s="9"/>
    </row>
    <row r="34" spans="1:16">
      <c r="A34" s="12"/>
      <c r="B34" s="25">
        <v>334.36</v>
      </c>
      <c r="C34" s="20" t="s">
        <v>37</v>
      </c>
      <c r="D34" s="47">
        <v>0</v>
      </c>
      <c r="E34" s="47">
        <v>503455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6" si="7">SUM(D34:M34)</f>
        <v>503455</v>
      </c>
      <c r="O34" s="48">
        <f t="shared" si="1"/>
        <v>1.7242022925207112</v>
      </c>
      <c r="P34" s="9"/>
    </row>
    <row r="35" spans="1:16">
      <c r="A35" s="12"/>
      <c r="B35" s="25">
        <v>334.49</v>
      </c>
      <c r="C35" s="20" t="s">
        <v>38</v>
      </c>
      <c r="D35" s="47">
        <v>0</v>
      </c>
      <c r="E35" s="47">
        <v>5797081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5797081</v>
      </c>
      <c r="O35" s="48">
        <f t="shared" si="1"/>
        <v>19.85349306318987</v>
      </c>
      <c r="P35" s="9"/>
    </row>
    <row r="36" spans="1:16">
      <c r="A36" s="12"/>
      <c r="B36" s="25">
        <v>334.5</v>
      </c>
      <c r="C36" s="20" t="s">
        <v>39</v>
      </c>
      <c r="D36" s="47">
        <v>64894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64894</v>
      </c>
      <c r="O36" s="48">
        <f t="shared" si="1"/>
        <v>0.22224505381978335</v>
      </c>
      <c r="P36" s="9"/>
    </row>
    <row r="37" spans="1:16">
      <c r="A37" s="12"/>
      <c r="B37" s="25">
        <v>334.61</v>
      </c>
      <c r="C37" s="20" t="s">
        <v>40</v>
      </c>
      <c r="D37" s="47">
        <v>1000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1000</v>
      </c>
      <c r="O37" s="48">
        <f t="shared" ref="O37:O68" si="8">(N37/O$124)</f>
        <v>3.4247396341693121E-3</v>
      </c>
      <c r="P37" s="9"/>
    </row>
    <row r="38" spans="1:16">
      <c r="A38" s="12"/>
      <c r="B38" s="25">
        <v>334.62</v>
      </c>
      <c r="C38" s="20" t="s">
        <v>41</v>
      </c>
      <c r="D38" s="47">
        <v>37023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37023</v>
      </c>
      <c r="O38" s="48">
        <f t="shared" si="8"/>
        <v>0.12679413547585044</v>
      </c>
      <c r="P38" s="9"/>
    </row>
    <row r="39" spans="1:16">
      <c r="A39" s="12"/>
      <c r="B39" s="25">
        <v>334.7</v>
      </c>
      <c r="C39" s="20" t="s">
        <v>42</v>
      </c>
      <c r="D39" s="47">
        <v>0</v>
      </c>
      <c r="E39" s="47">
        <v>539321</v>
      </c>
      <c r="F39" s="47">
        <v>0</v>
      </c>
      <c r="G39" s="47">
        <v>200000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739321</v>
      </c>
      <c r="O39" s="48">
        <f t="shared" si="8"/>
        <v>2.5319819310736902</v>
      </c>
      <c r="P39" s="9"/>
    </row>
    <row r="40" spans="1:16">
      <c r="A40" s="12"/>
      <c r="B40" s="25">
        <v>335.12</v>
      </c>
      <c r="C40" s="20" t="s">
        <v>43</v>
      </c>
      <c r="D40" s="47">
        <v>4658104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4658104</v>
      </c>
      <c r="O40" s="48">
        <f t="shared" si="8"/>
        <v>15.952793388882609</v>
      </c>
      <c r="P40" s="9"/>
    </row>
    <row r="41" spans="1:16">
      <c r="A41" s="12"/>
      <c r="B41" s="25">
        <v>335.13</v>
      </c>
      <c r="C41" s="20" t="s">
        <v>44</v>
      </c>
      <c r="D41" s="47">
        <v>59030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59030</v>
      </c>
      <c r="O41" s="48">
        <f t="shared" si="8"/>
        <v>0.20216238060501451</v>
      </c>
      <c r="P41" s="9"/>
    </row>
    <row r="42" spans="1:16">
      <c r="A42" s="12"/>
      <c r="B42" s="25">
        <v>335.14</v>
      </c>
      <c r="C42" s="20" t="s">
        <v>45</v>
      </c>
      <c r="D42" s="47">
        <v>224968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224968</v>
      </c>
      <c r="O42" s="48">
        <f t="shared" si="8"/>
        <v>0.77045682601980181</v>
      </c>
      <c r="P42" s="9"/>
    </row>
    <row r="43" spans="1:16">
      <c r="A43" s="12"/>
      <c r="B43" s="25">
        <v>335.15</v>
      </c>
      <c r="C43" s="20" t="s">
        <v>46</v>
      </c>
      <c r="D43" s="47">
        <v>87521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87521</v>
      </c>
      <c r="O43" s="48">
        <f t="shared" si="8"/>
        <v>0.29973663752213237</v>
      </c>
      <c r="P43" s="9"/>
    </row>
    <row r="44" spans="1:16">
      <c r="A44" s="12"/>
      <c r="B44" s="25">
        <v>335.16</v>
      </c>
      <c r="C44" s="20" t="s">
        <v>47</v>
      </c>
      <c r="D44" s="47">
        <v>0</v>
      </c>
      <c r="E44" s="47">
        <v>0</v>
      </c>
      <c r="F44" s="47">
        <v>297667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297667</v>
      </c>
      <c r="O44" s="48">
        <f t="shared" si="8"/>
        <v>1.0194319726842767</v>
      </c>
      <c r="P44" s="9"/>
    </row>
    <row r="45" spans="1:16">
      <c r="A45" s="12"/>
      <c r="B45" s="25">
        <v>335.18</v>
      </c>
      <c r="C45" s="20" t="s">
        <v>48</v>
      </c>
      <c r="D45" s="47">
        <v>10906925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10906925</v>
      </c>
      <c r="O45" s="48">
        <f t="shared" si="8"/>
        <v>37.353378334412128</v>
      </c>
      <c r="P45" s="9"/>
    </row>
    <row r="46" spans="1:16">
      <c r="A46" s="12"/>
      <c r="B46" s="25">
        <v>335.21</v>
      </c>
      <c r="C46" s="20" t="s">
        <v>49</v>
      </c>
      <c r="D46" s="47">
        <v>0</v>
      </c>
      <c r="E46" s="47">
        <v>35020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35020</v>
      </c>
      <c r="O46" s="48">
        <f t="shared" si="8"/>
        <v>0.11993438198860931</v>
      </c>
      <c r="P46" s="9"/>
    </row>
    <row r="47" spans="1:16">
      <c r="A47" s="12"/>
      <c r="B47" s="25">
        <v>335.42</v>
      </c>
      <c r="C47" s="20" t="s">
        <v>50</v>
      </c>
      <c r="D47" s="47">
        <v>0</v>
      </c>
      <c r="E47" s="47">
        <v>3046144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52" si="9">SUM(D47:M47)</f>
        <v>3046144</v>
      </c>
      <c r="O47" s="48">
        <f t="shared" si="8"/>
        <v>10.432250088187045</v>
      </c>
      <c r="P47" s="9"/>
    </row>
    <row r="48" spans="1:16">
      <c r="A48" s="12"/>
      <c r="B48" s="25">
        <v>335.49</v>
      </c>
      <c r="C48" s="20" t="s">
        <v>51</v>
      </c>
      <c r="D48" s="47">
        <v>61603</v>
      </c>
      <c r="E48" s="47">
        <v>1377182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1438785</v>
      </c>
      <c r="O48" s="48">
        <f t="shared" si="8"/>
        <v>4.9274640145482937</v>
      </c>
      <c r="P48" s="9"/>
    </row>
    <row r="49" spans="1:16">
      <c r="A49" s="12"/>
      <c r="B49" s="25">
        <v>335.5</v>
      </c>
      <c r="C49" s="20" t="s">
        <v>52</v>
      </c>
      <c r="D49" s="47">
        <v>0</v>
      </c>
      <c r="E49" s="47">
        <v>2366136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2366136</v>
      </c>
      <c r="O49" s="48">
        <f t="shared" si="8"/>
        <v>8.10339973903484</v>
      </c>
      <c r="P49" s="9"/>
    </row>
    <row r="50" spans="1:16">
      <c r="A50" s="12"/>
      <c r="B50" s="25">
        <v>335.7</v>
      </c>
      <c r="C50" s="20" t="s">
        <v>53</v>
      </c>
      <c r="D50" s="47">
        <v>19821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19821</v>
      </c>
      <c r="O50" s="48">
        <f t="shared" si="8"/>
        <v>6.7881764288869939E-2</v>
      </c>
      <c r="P50" s="9"/>
    </row>
    <row r="51" spans="1:16">
      <c r="A51" s="12"/>
      <c r="B51" s="25">
        <v>335.8</v>
      </c>
      <c r="C51" s="20" t="s">
        <v>54</v>
      </c>
      <c r="D51" s="47">
        <v>0</v>
      </c>
      <c r="E51" s="47">
        <v>1629886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1629886</v>
      </c>
      <c r="O51" s="48">
        <f t="shared" si="8"/>
        <v>5.5819351833776834</v>
      </c>
      <c r="P51" s="9"/>
    </row>
    <row r="52" spans="1:16">
      <c r="A52" s="12"/>
      <c r="B52" s="25">
        <v>335.9</v>
      </c>
      <c r="C52" s="20" t="s">
        <v>55</v>
      </c>
      <c r="D52" s="47">
        <v>0</v>
      </c>
      <c r="E52" s="47">
        <v>7706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7706</v>
      </c>
      <c r="O52" s="48">
        <f t="shared" si="8"/>
        <v>2.639104362090872E-2</v>
      </c>
      <c r="P52" s="9"/>
    </row>
    <row r="53" spans="1:16">
      <c r="A53" s="12"/>
      <c r="B53" s="25">
        <v>337.3</v>
      </c>
      <c r="C53" s="20" t="s">
        <v>56</v>
      </c>
      <c r="D53" s="47">
        <v>73255</v>
      </c>
      <c r="E53" s="47">
        <v>396700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469955</v>
      </c>
      <c r="O53" s="48">
        <f t="shared" si="8"/>
        <v>1.6094735147760391</v>
      </c>
      <c r="P53" s="9"/>
    </row>
    <row r="54" spans="1:16">
      <c r="A54" s="12"/>
      <c r="B54" s="25">
        <v>337.9</v>
      </c>
      <c r="C54" s="20" t="s">
        <v>57</v>
      </c>
      <c r="D54" s="47">
        <v>0</v>
      </c>
      <c r="E54" s="47">
        <v>2803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2803</v>
      </c>
      <c r="O54" s="48">
        <f t="shared" si="8"/>
        <v>9.5995451945765815E-3</v>
      </c>
      <c r="P54" s="9"/>
    </row>
    <row r="55" spans="1:16" ht="15.75">
      <c r="A55" s="29" t="s">
        <v>62</v>
      </c>
      <c r="B55" s="30"/>
      <c r="C55" s="31"/>
      <c r="D55" s="32">
        <f t="shared" ref="D55:M55" si="10">SUM(D56:D98)</f>
        <v>11687805</v>
      </c>
      <c r="E55" s="32">
        <f t="shared" si="10"/>
        <v>8972799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15556059</v>
      </c>
      <c r="J55" s="32">
        <f t="shared" si="10"/>
        <v>18066207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>SUM(D55:M55)</f>
        <v>54282870</v>
      </c>
      <c r="O55" s="46">
        <f t="shared" si="8"/>
        <v>185.90469634546034</v>
      </c>
      <c r="P55" s="10"/>
    </row>
    <row r="56" spans="1:16">
      <c r="A56" s="12"/>
      <c r="B56" s="25">
        <v>341.1</v>
      </c>
      <c r="C56" s="20" t="s">
        <v>65</v>
      </c>
      <c r="D56" s="47">
        <v>971768</v>
      </c>
      <c r="E56" s="47">
        <v>148728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1120496</v>
      </c>
      <c r="O56" s="48">
        <f t="shared" si="8"/>
        <v>3.8374070611281779</v>
      </c>
      <c r="P56" s="9"/>
    </row>
    <row r="57" spans="1:16">
      <c r="A57" s="12"/>
      <c r="B57" s="25">
        <v>341.15</v>
      </c>
      <c r="C57" s="20" t="s">
        <v>66</v>
      </c>
      <c r="D57" s="47">
        <v>0</v>
      </c>
      <c r="E57" s="47">
        <v>421591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98" si="11">SUM(D57:M57)</f>
        <v>421591</v>
      </c>
      <c r="O57" s="48">
        <f t="shared" si="8"/>
        <v>1.4438394071090745</v>
      </c>
      <c r="P57" s="9"/>
    </row>
    <row r="58" spans="1:16">
      <c r="A58" s="12"/>
      <c r="B58" s="25">
        <v>341.16</v>
      </c>
      <c r="C58" s="20" t="s">
        <v>67</v>
      </c>
      <c r="D58" s="47">
        <v>443774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443774</v>
      </c>
      <c r="O58" s="48">
        <f t="shared" si="8"/>
        <v>1.5198104064138525</v>
      </c>
      <c r="P58" s="9"/>
    </row>
    <row r="59" spans="1:16">
      <c r="A59" s="12"/>
      <c r="B59" s="25">
        <v>341.2</v>
      </c>
      <c r="C59" s="20" t="s">
        <v>68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18066207</v>
      </c>
      <c r="K59" s="47">
        <v>0</v>
      </c>
      <c r="L59" s="47">
        <v>0</v>
      </c>
      <c r="M59" s="47">
        <v>0</v>
      </c>
      <c r="N59" s="47">
        <f t="shared" si="11"/>
        <v>18066207</v>
      </c>
      <c r="O59" s="48">
        <f t="shared" si="8"/>
        <v>61.872055152007071</v>
      </c>
      <c r="P59" s="9"/>
    </row>
    <row r="60" spans="1:16">
      <c r="A60" s="12"/>
      <c r="B60" s="25">
        <v>341.3</v>
      </c>
      <c r="C60" s="20" t="s">
        <v>69</v>
      </c>
      <c r="D60" s="47">
        <v>196474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196474</v>
      </c>
      <c r="O60" s="48">
        <f t="shared" si="8"/>
        <v>0.67287229488378142</v>
      </c>
      <c r="P60" s="9"/>
    </row>
    <row r="61" spans="1:16">
      <c r="A61" s="12"/>
      <c r="B61" s="25">
        <v>341.52</v>
      </c>
      <c r="C61" s="20" t="s">
        <v>70</v>
      </c>
      <c r="D61" s="47">
        <v>244452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244452</v>
      </c>
      <c r="O61" s="48">
        <f t="shared" si="8"/>
        <v>0.83718445305195677</v>
      </c>
      <c r="P61" s="9"/>
    </row>
    <row r="62" spans="1:16">
      <c r="A62" s="12"/>
      <c r="B62" s="25">
        <v>341.8</v>
      </c>
      <c r="C62" s="20" t="s">
        <v>71</v>
      </c>
      <c r="D62" s="47">
        <v>4084782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4084782</v>
      </c>
      <c r="O62" s="48">
        <f t="shared" si="8"/>
        <v>13.989314812341393</v>
      </c>
      <c r="P62" s="9"/>
    </row>
    <row r="63" spans="1:16">
      <c r="A63" s="12"/>
      <c r="B63" s="25">
        <v>341.9</v>
      </c>
      <c r="C63" s="20" t="s">
        <v>72</v>
      </c>
      <c r="D63" s="47">
        <v>1450135</v>
      </c>
      <c r="E63" s="47">
        <v>424063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1874198</v>
      </c>
      <c r="O63" s="48">
        <f t="shared" si="8"/>
        <v>6.4186401728808571</v>
      </c>
      <c r="P63" s="9"/>
    </row>
    <row r="64" spans="1:16">
      <c r="A64" s="12"/>
      <c r="B64" s="25">
        <v>342.1</v>
      </c>
      <c r="C64" s="20" t="s">
        <v>73</v>
      </c>
      <c r="D64" s="47">
        <v>2400366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2400366</v>
      </c>
      <c r="O64" s="48">
        <f t="shared" si="8"/>
        <v>8.2206285767124552</v>
      </c>
      <c r="P64" s="9"/>
    </row>
    <row r="65" spans="1:16">
      <c r="A65" s="12"/>
      <c r="B65" s="25">
        <v>342.2</v>
      </c>
      <c r="C65" s="20" t="s">
        <v>74</v>
      </c>
      <c r="D65" s="47">
        <v>0</v>
      </c>
      <c r="E65" s="47">
        <v>15984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15984</v>
      </c>
      <c r="O65" s="48">
        <f t="shared" si="8"/>
        <v>5.4741038312562287E-2</v>
      </c>
      <c r="P65" s="9"/>
    </row>
    <row r="66" spans="1:16">
      <c r="A66" s="12"/>
      <c r="B66" s="25">
        <v>342.3</v>
      </c>
      <c r="C66" s="20" t="s">
        <v>75</v>
      </c>
      <c r="D66" s="47">
        <v>110227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110227</v>
      </c>
      <c r="O66" s="48">
        <f t="shared" si="8"/>
        <v>0.37749877565558076</v>
      </c>
      <c r="P66" s="9"/>
    </row>
    <row r="67" spans="1:16">
      <c r="A67" s="12"/>
      <c r="B67" s="25">
        <v>342.4</v>
      </c>
      <c r="C67" s="20" t="s">
        <v>76</v>
      </c>
      <c r="D67" s="47">
        <v>2269</v>
      </c>
      <c r="E67" s="47">
        <v>1523306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1525575</v>
      </c>
      <c r="O67" s="48">
        <f t="shared" si="8"/>
        <v>5.2246971673978484</v>
      </c>
      <c r="P67" s="9"/>
    </row>
    <row r="68" spans="1:16">
      <c r="A68" s="12"/>
      <c r="B68" s="25">
        <v>342.5</v>
      </c>
      <c r="C68" s="20" t="s">
        <v>77</v>
      </c>
      <c r="D68" s="47">
        <v>0</v>
      </c>
      <c r="E68" s="47">
        <v>62473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62473</v>
      </c>
      <c r="O68" s="48">
        <f t="shared" si="8"/>
        <v>0.21395375916545945</v>
      </c>
      <c r="P68" s="9"/>
    </row>
    <row r="69" spans="1:16">
      <c r="A69" s="12"/>
      <c r="B69" s="25">
        <v>342.9</v>
      </c>
      <c r="C69" s="20" t="s">
        <v>78</v>
      </c>
      <c r="D69" s="47">
        <v>0</v>
      </c>
      <c r="E69" s="47">
        <v>856736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856736</v>
      </c>
      <c r="O69" s="48">
        <f t="shared" ref="O69:O100" si="12">(N69/O$124)</f>
        <v>2.9340977352196798</v>
      </c>
      <c r="P69" s="9"/>
    </row>
    <row r="70" spans="1:16">
      <c r="A70" s="12"/>
      <c r="B70" s="25">
        <v>343.4</v>
      </c>
      <c r="C70" s="20" t="s">
        <v>79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15556059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15556059</v>
      </c>
      <c r="O70" s="48">
        <f t="shared" si="12"/>
        <v>53.275451808776239</v>
      </c>
      <c r="P70" s="9"/>
    </row>
    <row r="71" spans="1:16">
      <c r="A71" s="12"/>
      <c r="B71" s="25">
        <v>343.7</v>
      </c>
      <c r="C71" s="20" t="s">
        <v>80</v>
      </c>
      <c r="D71" s="47">
        <v>70126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70126</v>
      </c>
      <c r="O71" s="48">
        <f t="shared" si="12"/>
        <v>0.24016329158575719</v>
      </c>
      <c r="P71" s="9"/>
    </row>
    <row r="72" spans="1:16">
      <c r="A72" s="12"/>
      <c r="B72" s="25">
        <v>343.9</v>
      </c>
      <c r="C72" s="20" t="s">
        <v>81</v>
      </c>
      <c r="D72" s="47">
        <v>34275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34275</v>
      </c>
      <c r="O72" s="48">
        <f t="shared" si="12"/>
        <v>0.11738295096115318</v>
      </c>
      <c r="P72" s="9"/>
    </row>
    <row r="73" spans="1:16">
      <c r="A73" s="12"/>
      <c r="B73" s="25">
        <v>344.9</v>
      </c>
      <c r="C73" s="20" t="s">
        <v>82</v>
      </c>
      <c r="D73" s="47">
        <v>105821</v>
      </c>
      <c r="E73" s="47">
        <v>1629890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1735711</v>
      </c>
      <c r="O73" s="48">
        <f t="shared" si="12"/>
        <v>5.9443582551636514</v>
      </c>
      <c r="P73" s="9"/>
    </row>
    <row r="74" spans="1:16">
      <c r="A74" s="12"/>
      <c r="B74" s="25">
        <v>346.3</v>
      </c>
      <c r="C74" s="20" t="s">
        <v>83</v>
      </c>
      <c r="D74" s="47">
        <v>70674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70674</v>
      </c>
      <c r="O74" s="48">
        <f t="shared" si="12"/>
        <v>0.24204004890528197</v>
      </c>
      <c r="P74" s="9"/>
    </row>
    <row r="75" spans="1:16">
      <c r="A75" s="12"/>
      <c r="B75" s="25">
        <v>346.4</v>
      </c>
      <c r="C75" s="20" t="s">
        <v>84</v>
      </c>
      <c r="D75" s="47">
        <v>162047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162047</v>
      </c>
      <c r="O75" s="48">
        <f t="shared" si="12"/>
        <v>0.55496878349823453</v>
      </c>
      <c r="P75" s="9"/>
    </row>
    <row r="76" spans="1:16">
      <c r="A76" s="12"/>
      <c r="B76" s="25">
        <v>346.9</v>
      </c>
      <c r="C76" s="20" t="s">
        <v>85</v>
      </c>
      <c r="D76" s="47">
        <v>10750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10750</v>
      </c>
      <c r="O76" s="48">
        <f t="shared" si="12"/>
        <v>3.6815951067320107E-2</v>
      </c>
      <c r="P76" s="9"/>
    </row>
    <row r="77" spans="1:16">
      <c r="A77" s="12"/>
      <c r="B77" s="25">
        <v>347.1</v>
      </c>
      <c r="C77" s="20" t="s">
        <v>86</v>
      </c>
      <c r="D77" s="47">
        <v>0</v>
      </c>
      <c r="E77" s="47">
        <v>4018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4018</v>
      </c>
      <c r="O77" s="48">
        <f t="shared" si="12"/>
        <v>1.3760603850092297E-2</v>
      </c>
      <c r="P77" s="9"/>
    </row>
    <row r="78" spans="1:16">
      <c r="A78" s="12"/>
      <c r="B78" s="25">
        <v>347.2</v>
      </c>
      <c r="C78" s="20" t="s">
        <v>87</v>
      </c>
      <c r="D78" s="47">
        <v>12459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12459</v>
      </c>
      <c r="O78" s="48">
        <f t="shared" si="12"/>
        <v>4.2668831102115459E-2</v>
      </c>
      <c r="P78" s="9"/>
    </row>
    <row r="79" spans="1:16">
      <c r="A79" s="12"/>
      <c r="B79" s="25">
        <v>347.5</v>
      </c>
      <c r="C79" s="20" t="s">
        <v>88</v>
      </c>
      <c r="D79" s="47">
        <v>210871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210871</v>
      </c>
      <c r="O79" s="48">
        <f t="shared" si="12"/>
        <v>0.72217827139691704</v>
      </c>
      <c r="P79" s="9"/>
    </row>
    <row r="80" spans="1:16">
      <c r="A80" s="12"/>
      <c r="B80" s="25">
        <v>348.12</v>
      </c>
      <c r="C80" s="39" t="s">
        <v>95</v>
      </c>
      <c r="D80" s="47">
        <v>0</v>
      </c>
      <c r="E80" s="47">
        <v>14768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ref="N80:N90" si="13">SUM(D80:M80)</f>
        <v>14768</v>
      </c>
      <c r="O80" s="48">
        <f t="shared" si="12"/>
        <v>5.0576554917412406E-2</v>
      </c>
      <c r="P80" s="9"/>
    </row>
    <row r="81" spans="1:16">
      <c r="A81" s="12"/>
      <c r="B81" s="25">
        <v>348.13</v>
      </c>
      <c r="C81" s="39" t="s">
        <v>96</v>
      </c>
      <c r="D81" s="47">
        <v>7800</v>
      </c>
      <c r="E81" s="47">
        <v>125684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133484</v>
      </c>
      <c r="O81" s="48">
        <f t="shared" si="12"/>
        <v>0.45714794532745651</v>
      </c>
      <c r="P81" s="9"/>
    </row>
    <row r="82" spans="1:16">
      <c r="A82" s="12"/>
      <c r="B82" s="25">
        <v>348.22</v>
      </c>
      <c r="C82" s="39" t="s">
        <v>97</v>
      </c>
      <c r="D82" s="47">
        <v>0</v>
      </c>
      <c r="E82" s="47">
        <v>38679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38679</v>
      </c>
      <c r="O82" s="48">
        <f t="shared" si="12"/>
        <v>0.13246550431003484</v>
      </c>
      <c r="P82" s="9"/>
    </row>
    <row r="83" spans="1:16">
      <c r="A83" s="12"/>
      <c r="B83" s="25">
        <v>348.31</v>
      </c>
      <c r="C83" s="39" t="s">
        <v>98</v>
      </c>
      <c r="D83" s="47">
        <v>0</v>
      </c>
      <c r="E83" s="47">
        <v>727130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727130</v>
      </c>
      <c r="O83" s="48">
        <f t="shared" si="12"/>
        <v>2.4902309301935319</v>
      </c>
      <c r="P83" s="9"/>
    </row>
    <row r="84" spans="1:16">
      <c r="A84" s="12"/>
      <c r="B84" s="25">
        <v>348.32</v>
      </c>
      <c r="C84" s="39" t="s">
        <v>99</v>
      </c>
      <c r="D84" s="47">
        <v>0</v>
      </c>
      <c r="E84" s="47">
        <v>86134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86134</v>
      </c>
      <c r="O84" s="48">
        <f t="shared" si="12"/>
        <v>0.29498652364953953</v>
      </c>
      <c r="P84" s="9"/>
    </row>
    <row r="85" spans="1:16">
      <c r="A85" s="12"/>
      <c r="B85" s="25">
        <v>348.41</v>
      </c>
      <c r="C85" s="39" t="s">
        <v>100</v>
      </c>
      <c r="D85" s="47">
        <v>0</v>
      </c>
      <c r="E85" s="47">
        <v>1251379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1251379</v>
      </c>
      <c r="O85" s="48">
        <f t="shared" si="12"/>
        <v>4.2856472586671597</v>
      </c>
      <c r="P85" s="9"/>
    </row>
    <row r="86" spans="1:16">
      <c r="A86" s="12"/>
      <c r="B86" s="25">
        <v>348.42</v>
      </c>
      <c r="C86" s="39" t="s">
        <v>101</v>
      </c>
      <c r="D86" s="47">
        <v>0</v>
      </c>
      <c r="E86" s="47">
        <v>220963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220963</v>
      </c>
      <c r="O86" s="48">
        <f t="shared" si="12"/>
        <v>0.75674074378495371</v>
      </c>
      <c r="P86" s="9"/>
    </row>
    <row r="87" spans="1:16">
      <c r="A87" s="12"/>
      <c r="B87" s="25">
        <v>348.48</v>
      </c>
      <c r="C87" s="39" t="s">
        <v>102</v>
      </c>
      <c r="D87" s="47">
        <v>0</v>
      </c>
      <c r="E87" s="47">
        <v>71578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71578</v>
      </c>
      <c r="O87" s="48">
        <f t="shared" si="12"/>
        <v>0.24513601353457104</v>
      </c>
      <c r="P87" s="9"/>
    </row>
    <row r="88" spans="1:16">
      <c r="A88" s="12"/>
      <c r="B88" s="25">
        <v>348.52</v>
      </c>
      <c r="C88" s="39" t="s">
        <v>103</v>
      </c>
      <c r="D88" s="47">
        <v>0</v>
      </c>
      <c r="E88" s="47">
        <v>321399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321399</v>
      </c>
      <c r="O88" s="48">
        <f t="shared" si="12"/>
        <v>1.1007078936823829</v>
      </c>
      <c r="P88" s="9"/>
    </row>
    <row r="89" spans="1:16">
      <c r="A89" s="12"/>
      <c r="B89" s="25">
        <v>348.53</v>
      </c>
      <c r="C89" s="39" t="s">
        <v>104</v>
      </c>
      <c r="D89" s="47">
        <v>0</v>
      </c>
      <c r="E89" s="47">
        <v>771459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771459</v>
      </c>
      <c r="O89" s="48">
        <f t="shared" si="12"/>
        <v>2.6420462134366236</v>
      </c>
      <c r="P89" s="9"/>
    </row>
    <row r="90" spans="1:16">
      <c r="A90" s="12"/>
      <c r="B90" s="25">
        <v>348.62</v>
      </c>
      <c r="C90" s="39" t="s">
        <v>105</v>
      </c>
      <c r="D90" s="47">
        <v>0</v>
      </c>
      <c r="E90" s="47">
        <v>1688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1688</v>
      </c>
      <c r="O90" s="48">
        <f t="shared" si="12"/>
        <v>5.7809605024777989E-3</v>
      </c>
      <c r="P90" s="9"/>
    </row>
    <row r="91" spans="1:16">
      <c r="A91" s="12"/>
      <c r="B91" s="25">
        <v>348.71</v>
      </c>
      <c r="C91" s="39" t="s">
        <v>106</v>
      </c>
      <c r="D91" s="47">
        <v>0</v>
      </c>
      <c r="E91" s="47">
        <v>158507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ref="N91:N97" si="14">SUM(D91:M91)</f>
        <v>158507</v>
      </c>
      <c r="O91" s="48">
        <f t="shared" si="12"/>
        <v>0.54284520519327517</v>
      </c>
      <c r="P91" s="9"/>
    </row>
    <row r="92" spans="1:16">
      <c r="A92" s="12"/>
      <c r="B92" s="25">
        <v>348.72</v>
      </c>
      <c r="C92" s="39" t="s">
        <v>107</v>
      </c>
      <c r="D92" s="47">
        <v>0</v>
      </c>
      <c r="E92" s="47">
        <v>18560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18560</v>
      </c>
      <c r="O92" s="48">
        <f t="shared" si="12"/>
        <v>6.3563167610182436E-2</v>
      </c>
      <c r="P92" s="9"/>
    </row>
    <row r="93" spans="1:16">
      <c r="A93" s="12"/>
      <c r="B93" s="25">
        <v>348.92099999999999</v>
      </c>
      <c r="C93" s="20" t="s">
        <v>89</v>
      </c>
      <c r="D93" s="47">
        <v>67222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67222</v>
      </c>
      <c r="O93" s="48">
        <f t="shared" si="12"/>
        <v>0.2302178476881295</v>
      </c>
      <c r="P93" s="9"/>
    </row>
    <row r="94" spans="1:16">
      <c r="A94" s="12"/>
      <c r="B94" s="25">
        <v>348.92200000000003</v>
      </c>
      <c r="C94" s="20" t="s">
        <v>90</v>
      </c>
      <c r="D94" s="47">
        <v>67222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67222</v>
      </c>
      <c r="O94" s="48">
        <f t="shared" si="12"/>
        <v>0.2302178476881295</v>
      </c>
      <c r="P94" s="9"/>
    </row>
    <row r="95" spans="1:16">
      <c r="A95" s="12"/>
      <c r="B95" s="25">
        <v>348.923</v>
      </c>
      <c r="C95" s="20" t="s">
        <v>91</v>
      </c>
      <c r="D95" s="47">
        <v>67222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67222</v>
      </c>
      <c r="O95" s="48">
        <f t="shared" si="12"/>
        <v>0.2302178476881295</v>
      </c>
      <c r="P95" s="9"/>
    </row>
    <row r="96" spans="1:16">
      <c r="A96" s="12"/>
      <c r="B96" s="25">
        <v>348.92399999999998</v>
      </c>
      <c r="C96" s="20" t="s">
        <v>92</v>
      </c>
      <c r="D96" s="47">
        <v>67222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67222</v>
      </c>
      <c r="O96" s="48">
        <f t="shared" si="12"/>
        <v>0.2302178476881295</v>
      </c>
      <c r="P96" s="9"/>
    </row>
    <row r="97" spans="1:16">
      <c r="A97" s="12"/>
      <c r="B97" s="25">
        <v>348.93</v>
      </c>
      <c r="C97" s="20" t="s">
        <v>93</v>
      </c>
      <c r="D97" s="47">
        <v>589936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589936</v>
      </c>
      <c r="O97" s="48">
        <f t="shared" si="12"/>
        <v>2.0203772008233076</v>
      </c>
      <c r="P97" s="9"/>
    </row>
    <row r="98" spans="1:16">
      <c r="A98" s="12"/>
      <c r="B98" s="25">
        <v>349</v>
      </c>
      <c r="C98" s="20" t="s">
        <v>1</v>
      </c>
      <c r="D98" s="47">
        <v>239911</v>
      </c>
      <c r="E98" s="47">
        <v>78082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317993</v>
      </c>
      <c r="O98" s="48">
        <f t="shared" si="12"/>
        <v>1.0890432304884021</v>
      </c>
      <c r="P98" s="9"/>
    </row>
    <row r="99" spans="1:16" ht="15.75">
      <c r="A99" s="29" t="s">
        <v>63</v>
      </c>
      <c r="B99" s="30"/>
      <c r="C99" s="31"/>
      <c r="D99" s="32">
        <f>SUM(D100:D110)</f>
        <v>721294</v>
      </c>
      <c r="E99" s="32">
        <f t="shared" ref="E99:M99" si="15">SUM(E100:E110)</f>
        <v>2205985</v>
      </c>
      <c r="F99" s="32">
        <f t="shared" si="15"/>
        <v>0</v>
      </c>
      <c r="G99" s="32">
        <f t="shared" si="15"/>
        <v>0</v>
      </c>
      <c r="H99" s="32">
        <f t="shared" si="15"/>
        <v>0</v>
      </c>
      <c r="I99" s="32">
        <f t="shared" si="15"/>
        <v>0</v>
      </c>
      <c r="J99" s="32">
        <f t="shared" si="15"/>
        <v>0</v>
      </c>
      <c r="K99" s="32">
        <f t="shared" si="15"/>
        <v>0</v>
      </c>
      <c r="L99" s="32">
        <f t="shared" si="15"/>
        <v>0</v>
      </c>
      <c r="M99" s="32">
        <f t="shared" si="15"/>
        <v>0</v>
      </c>
      <c r="N99" s="32">
        <f>SUM(D99:M99)</f>
        <v>2927279</v>
      </c>
      <c r="O99" s="46">
        <f t="shared" si="12"/>
        <v>10.02516841157151</v>
      </c>
      <c r="P99" s="10"/>
    </row>
    <row r="100" spans="1:16">
      <c r="A100" s="13"/>
      <c r="B100" s="40">
        <v>351.1</v>
      </c>
      <c r="C100" s="21" t="s">
        <v>109</v>
      </c>
      <c r="D100" s="47">
        <v>340054</v>
      </c>
      <c r="E100" s="47">
        <v>212499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552553</v>
      </c>
      <c r="O100" s="48">
        <f t="shared" si="12"/>
        <v>1.892350159079156</v>
      </c>
      <c r="P100" s="9"/>
    </row>
    <row r="101" spans="1:16">
      <c r="A101" s="13"/>
      <c r="B101" s="40">
        <v>351.2</v>
      </c>
      <c r="C101" s="21" t="s">
        <v>111</v>
      </c>
      <c r="D101" s="47">
        <v>0</v>
      </c>
      <c r="E101" s="47">
        <v>676320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ref="N101:N110" si="16">SUM(D101:M101)</f>
        <v>676320</v>
      </c>
      <c r="O101" s="48">
        <f t="shared" ref="O101:O122" si="17">(N101/O$124)</f>
        <v>2.3162199093813891</v>
      </c>
      <c r="P101" s="9"/>
    </row>
    <row r="102" spans="1:16">
      <c r="A102" s="13"/>
      <c r="B102" s="40">
        <v>351.3</v>
      </c>
      <c r="C102" s="21" t="s">
        <v>112</v>
      </c>
      <c r="D102" s="47">
        <v>34358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6"/>
        <v>34358</v>
      </c>
      <c r="O102" s="48">
        <f t="shared" si="17"/>
        <v>0.11766720435078923</v>
      </c>
      <c r="P102" s="9"/>
    </row>
    <row r="103" spans="1:16">
      <c r="A103" s="13"/>
      <c r="B103" s="40">
        <v>351.4</v>
      </c>
      <c r="C103" s="21" t="s">
        <v>113</v>
      </c>
      <c r="D103" s="47">
        <v>133141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133141</v>
      </c>
      <c r="O103" s="48">
        <f t="shared" si="17"/>
        <v>0.45597325963293639</v>
      </c>
      <c r="P103" s="9"/>
    </row>
    <row r="104" spans="1:16">
      <c r="A104" s="13"/>
      <c r="B104" s="40">
        <v>351.5</v>
      </c>
      <c r="C104" s="21" t="s">
        <v>114</v>
      </c>
      <c r="D104" s="47">
        <v>208866</v>
      </c>
      <c r="E104" s="47">
        <v>1005509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6"/>
        <v>1214375</v>
      </c>
      <c r="O104" s="48">
        <f t="shared" si="17"/>
        <v>4.1589181932443582</v>
      </c>
      <c r="P104" s="9"/>
    </row>
    <row r="105" spans="1:16">
      <c r="A105" s="13"/>
      <c r="B105" s="40">
        <v>351.8</v>
      </c>
      <c r="C105" s="21" t="s">
        <v>110</v>
      </c>
      <c r="D105" s="47">
        <v>0</v>
      </c>
      <c r="E105" s="47">
        <v>105271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105271</v>
      </c>
      <c r="O105" s="48">
        <f t="shared" si="17"/>
        <v>0.36052576602863767</v>
      </c>
      <c r="P105" s="9"/>
    </row>
    <row r="106" spans="1:16">
      <c r="A106" s="13"/>
      <c r="B106" s="40">
        <v>352</v>
      </c>
      <c r="C106" s="21" t="s">
        <v>115</v>
      </c>
      <c r="D106" s="47">
        <v>0</v>
      </c>
      <c r="E106" s="47">
        <v>66731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66731</v>
      </c>
      <c r="O106" s="48">
        <f t="shared" si="17"/>
        <v>0.22853630052775237</v>
      </c>
      <c r="P106" s="9"/>
    </row>
    <row r="107" spans="1:16">
      <c r="A107" s="13"/>
      <c r="B107" s="40">
        <v>353</v>
      </c>
      <c r="C107" s="21" t="s">
        <v>116</v>
      </c>
      <c r="D107" s="47">
        <v>0</v>
      </c>
      <c r="E107" s="47">
        <v>1500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1500</v>
      </c>
      <c r="O107" s="48">
        <f t="shared" si="17"/>
        <v>5.1371094512539682E-3</v>
      </c>
      <c r="P107" s="9"/>
    </row>
    <row r="108" spans="1:16">
      <c r="A108" s="13"/>
      <c r="B108" s="40">
        <v>354</v>
      </c>
      <c r="C108" s="21" t="s">
        <v>117</v>
      </c>
      <c r="D108" s="47">
        <v>865</v>
      </c>
      <c r="E108" s="47">
        <v>34829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35694</v>
      </c>
      <c r="O108" s="48">
        <f t="shared" si="17"/>
        <v>0.12224265650203943</v>
      </c>
      <c r="P108" s="9"/>
    </row>
    <row r="109" spans="1:16">
      <c r="A109" s="13"/>
      <c r="B109" s="40">
        <v>358.2</v>
      </c>
      <c r="C109" s="21" t="s">
        <v>118</v>
      </c>
      <c r="D109" s="47">
        <v>0</v>
      </c>
      <c r="E109" s="47">
        <v>103326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103326</v>
      </c>
      <c r="O109" s="48">
        <f t="shared" si="17"/>
        <v>0.35386464744017837</v>
      </c>
      <c r="P109" s="9"/>
    </row>
    <row r="110" spans="1:16">
      <c r="A110" s="13"/>
      <c r="B110" s="40">
        <v>359</v>
      </c>
      <c r="C110" s="21" t="s">
        <v>119</v>
      </c>
      <c r="D110" s="47">
        <v>4010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4010</v>
      </c>
      <c r="O110" s="48">
        <f t="shared" si="17"/>
        <v>1.3733205933018942E-2</v>
      </c>
      <c r="P110" s="9"/>
    </row>
    <row r="111" spans="1:16" ht="15.75">
      <c r="A111" s="29" t="s">
        <v>5</v>
      </c>
      <c r="B111" s="30"/>
      <c r="C111" s="31"/>
      <c r="D111" s="32">
        <f t="shared" ref="D111:M111" si="18">SUM(D112:D118)</f>
        <v>2145362</v>
      </c>
      <c r="E111" s="32">
        <f t="shared" si="18"/>
        <v>2745570</v>
      </c>
      <c r="F111" s="32">
        <f t="shared" si="18"/>
        <v>132850</v>
      </c>
      <c r="G111" s="32">
        <f t="shared" si="18"/>
        <v>1470777</v>
      </c>
      <c r="H111" s="32">
        <f t="shared" si="18"/>
        <v>0</v>
      </c>
      <c r="I111" s="32">
        <f t="shared" si="18"/>
        <v>958072</v>
      </c>
      <c r="J111" s="32">
        <f t="shared" si="18"/>
        <v>428593</v>
      </c>
      <c r="K111" s="32">
        <f t="shared" si="18"/>
        <v>0</v>
      </c>
      <c r="L111" s="32">
        <f t="shared" si="18"/>
        <v>0</v>
      </c>
      <c r="M111" s="32">
        <f t="shared" si="18"/>
        <v>0</v>
      </c>
      <c r="N111" s="32">
        <f>SUM(D111:M111)</f>
        <v>7881224</v>
      </c>
      <c r="O111" s="46">
        <f t="shared" si="17"/>
        <v>26.991140198566406</v>
      </c>
      <c r="P111" s="10"/>
    </row>
    <row r="112" spans="1:16">
      <c r="A112" s="12"/>
      <c r="B112" s="25">
        <v>361.1</v>
      </c>
      <c r="C112" s="20" t="s">
        <v>120</v>
      </c>
      <c r="D112" s="47">
        <v>1346030</v>
      </c>
      <c r="E112" s="47">
        <v>1757888</v>
      </c>
      <c r="F112" s="47">
        <v>132850</v>
      </c>
      <c r="G112" s="47">
        <v>1440777</v>
      </c>
      <c r="H112" s="47">
        <v>0</v>
      </c>
      <c r="I112" s="47">
        <v>260838</v>
      </c>
      <c r="J112" s="47">
        <v>404971</v>
      </c>
      <c r="K112" s="47">
        <v>0</v>
      </c>
      <c r="L112" s="47">
        <v>0</v>
      </c>
      <c r="M112" s="47">
        <v>0</v>
      </c>
      <c r="N112" s="47">
        <f>SUM(D112:M112)</f>
        <v>5343354</v>
      </c>
      <c r="O112" s="48">
        <f t="shared" si="17"/>
        <v>18.299596223197131</v>
      </c>
      <c r="P112" s="9"/>
    </row>
    <row r="113" spans="1:119">
      <c r="A113" s="12"/>
      <c r="B113" s="25">
        <v>362</v>
      </c>
      <c r="C113" s="20" t="s">
        <v>121</v>
      </c>
      <c r="D113" s="47">
        <v>33624</v>
      </c>
      <c r="E113" s="47">
        <v>4282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ref="N113:N118" si="19">SUM(D113:M113)</f>
        <v>37906</v>
      </c>
      <c r="O113" s="48">
        <f t="shared" si="17"/>
        <v>0.12981818057282196</v>
      </c>
      <c r="P113" s="9"/>
    </row>
    <row r="114" spans="1:119">
      <c r="A114" s="12"/>
      <c r="B114" s="25">
        <v>364</v>
      </c>
      <c r="C114" s="20" t="s">
        <v>122</v>
      </c>
      <c r="D114" s="47">
        <v>78656</v>
      </c>
      <c r="E114" s="47">
        <v>147998</v>
      </c>
      <c r="F114" s="47">
        <v>0</v>
      </c>
      <c r="G114" s="47">
        <v>0</v>
      </c>
      <c r="H114" s="47">
        <v>0</v>
      </c>
      <c r="I114" s="47">
        <v>23977</v>
      </c>
      <c r="J114" s="47">
        <v>9439</v>
      </c>
      <c r="K114" s="47">
        <v>0</v>
      </c>
      <c r="L114" s="47">
        <v>0</v>
      </c>
      <c r="M114" s="47">
        <v>0</v>
      </c>
      <c r="N114" s="47">
        <f t="shared" si="19"/>
        <v>260070</v>
      </c>
      <c r="O114" s="48">
        <f t="shared" si="17"/>
        <v>0.89067203665841299</v>
      </c>
      <c r="P114" s="9"/>
    </row>
    <row r="115" spans="1:119">
      <c r="A115" s="12"/>
      <c r="B115" s="25">
        <v>365</v>
      </c>
      <c r="C115" s="20" t="s">
        <v>123</v>
      </c>
      <c r="D115" s="47">
        <v>0</v>
      </c>
      <c r="E115" s="47">
        <v>3977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9"/>
        <v>3977</v>
      </c>
      <c r="O115" s="48">
        <f t="shared" si="17"/>
        <v>1.3620189525091355E-2</v>
      </c>
      <c r="P115" s="9"/>
    </row>
    <row r="116" spans="1:119">
      <c r="A116" s="12"/>
      <c r="B116" s="25">
        <v>366</v>
      </c>
      <c r="C116" s="20" t="s">
        <v>124</v>
      </c>
      <c r="D116" s="47">
        <v>39316</v>
      </c>
      <c r="E116" s="47">
        <v>11224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9"/>
        <v>50540</v>
      </c>
      <c r="O116" s="48">
        <f t="shared" si="17"/>
        <v>0.17308634111091703</v>
      </c>
      <c r="P116" s="9"/>
    </row>
    <row r="117" spans="1:119">
      <c r="A117" s="12"/>
      <c r="B117" s="25">
        <v>367</v>
      </c>
      <c r="C117" s="20" t="s">
        <v>125</v>
      </c>
      <c r="D117" s="47">
        <v>115470</v>
      </c>
      <c r="E117" s="47">
        <v>14892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9"/>
        <v>130362</v>
      </c>
      <c r="O117" s="48">
        <f t="shared" si="17"/>
        <v>0.44645590818957986</v>
      </c>
      <c r="P117" s="9"/>
    </row>
    <row r="118" spans="1:119">
      <c r="A118" s="12"/>
      <c r="B118" s="25">
        <v>369.9</v>
      </c>
      <c r="C118" s="20" t="s">
        <v>126</v>
      </c>
      <c r="D118" s="47">
        <v>532266</v>
      </c>
      <c r="E118" s="47">
        <v>805309</v>
      </c>
      <c r="F118" s="47">
        <v>0</v>
      </c>
      <c r="G118" s="47">
        <v>30000</v>
      </c>
      <c r="H118" s="47">
        <v>0</v>
      </c>
      <c r="I118" s="47">
        <v>673257</v>
      </c>
      <c r="J118" s="47">
        <v>14183</v>
      </c>
      <c r="K118" s="47">
        <v>0</v>
      </c>
      <c r="L118" s="47">
        <v>0</v>
      </c>
      <c r="M118" s="47">
        <v>0</v>
      </c>
      <c r="N118" s="47">
        <f t="shared" si="19"/>
        <v>2055015</v>
      </c>
      <c r="O118" s="48">
        <f t="shared" si="17"/>
        <v>7.0378913193124495</v>
      </c>
      <c r="P118" s="9"/>
    </row>
    <row r="119" spans="1:119" ht="15.75">
      <c r="A119" s="29" t="s">
        <v>64</v>
      </c>
      <c r="B119" s="30"/>
      <c r="C119" s="31"/>
      <c r="D119" s="32">
        <f t="shared" ref="D119:M119" si="20">SUM(D120:D121)</f>
        <v>5440697</v>
      </c>
      <c r="E119" s="32">
        <f t="shared" si="20"/>
        <v>2070491</v>
      </c>
      <c r="F119" s="32">
        <f t="shared" si="20"/>
        <v>6447253</v>
      </c>
      <c r="G119" s="32">
        <f t="shared" si="20"/>
        <v>8238530</v>
      </c>
      <c r="H119" s="32">
        <f t="shared" si="20"/>
        <v>0</v>
      </c>
      <c r="I119" s="32">
        <f t="shared" si="20"/>
        <v>4887000</v>
      </c>
      <c r="J119" s="32">
        <f t="shared" si="20"/>
        <v>929256</v>
      </c>
      <c r="K119" s="32">
        <f t="shared" si="20"/>
        <v>0</v>
      </c>
      <c r="L119" s="32">
        <f t="shared" si="20"/>
        <v>0</v>
      </c>
      <c r="M119" s="32">
        <f t="shared" si="20"/>
        <v>0</v>
      </c>
      <c r="N119" s="32">
        <f>SUM(D119:M119)</f>
        <v>28013227</v>
      </c>
      <c r="O119" s="46">
        <f t="shared" si="17"/>
        <v>95.938008787881898</v>
      </c>
      <c r="P119" s="9"/>
    </row>
    <row r="120" spans="1:119">
      <c r="A120" s="12"/>
      <c r="B120" s="25">
        <v>381</v>
      </c>
      <c r="C120" s="20" t="s">
        <v>127</v>
      </c>
      <c r="D120" s="47">
        <v>5440697</v>
      </c>
      <c r="E120" s="47">
        <v>1366125</v>
      </c>
      <c r="F120" s="47">
        <v>6447253</v>
      </c>
      <c r="G120" s="47">
        <v>8238530</v>
      </c>
      <c r="H120" s="47">
        <v>0</v>
      </c>
      <c r="I120" s="47">
        <v>4887000</v>
      </c>
      <c r="J120" s="47">
        <v>929256</v>
      </c>
      <c r="K120" s="47">
        <v>0</v>
      </c>
      <c r="L120" s="47">
        <v>0</v>
      </c>
      <c r="M120" s="47">
        <v>0</v>
      </c>
      <c r="N120" s="47">
        <f>SUM(D120:M120)</f>
        <v>27308861</v>
      </c>
      <c r="O120" s="48">
        <f t="shared" si="17"/>
        <v>93.525738630720596</v>
      </c>
      <c r="P120" s="9"/>
    </row>
    <row r="121" spans="1:119" ht="15.75" thickBot="1">
      <c r="A121" s="12"/>
      <c r="B121" s="25">
        <v>387.2</v>
      </c>
      <c r="C121" s="20" t="s">
        <v>128</v>
      </c>
      <c r="D121" s="47">
        <v>0</v>
      </c>
      <c r="E121" s="47">
        <v>704366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>SUM(D121:M121)</f>
        <v>704366</v>
      </c>
      <c r="O121" s="48">
        <f t="shared" si="17"/>
        <v>2.4122701571613017</v>
      </c>
      <c r="P121" s="9"/>
    </row>
    <row r="122" spans="1:119" ht="16.5" thickBot="1">
      <c r="A122" s="14" t="s">
        <v>94</v>
      </c>
      <c r="B122" s="23"/>
      <c r="C122" s="22"/>
      <c r="D122" s="15">
        <f t="shared" ref="D122:M122" si="21">SUM(D5,D13,D23,D55,D99,D111,D119)</f>
        <v>136504586</v>
      </c>
      <c r="E122" s="15">
        <f t="shared" si="21"/>
        <v>100382351</v>
      </c>
      <c r="F122" s="15">
        <f t="shared" si="21"/>
        <v>9106982</v>
      </c>
      <c r="G122" s="15">
        <f t="shared" si="21"/>
        <v>9909307</v>
      </c>
      <c r="H122" s="15">
        <f t="shared" si="21"/>
        <v>0</v>
      </c>
      <c r="I122" s="15">
        <f t="shared" si="21"/>
        <v>21401131</v>
      </c>
      <c r="J122" s="15">
        <f t="shared" si="21"/>
        <v>19424056</v>
      </c>
      <c r="K122" s="15">
        <f t="shared" si="21"/>
        <v>0</v>
      </c>
      <c r="L122" s="15">
        <f t="shared" si="21"/>
        <v>0</v>
      </c>
      <c r="M122" s="15">
        <f t="shared" si="21"/>
        <v>0</v>
      </c>
      <c r="N122" s="15">
        <f>SUM(D122:M122)</f>
        <v>296728413</v>
      </c>
      <c r="O122" s="38">
        <f t="shared" si="17"/>
        <v>1016.2175565852606</v>
      </c>
      <c r="P122" s="6"/>
      <c r="Q122" s="2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</row>
    <row r="123" spans="1:119">
      <c r="A123" s="16"/>
      <c r="B123" s="18"/>
      <c r="C123" s="18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9"/>
    </row>
    <row r="124" spans="1:119">
      <c r="A124" s="41"/>
      <c r="B124" s="42"/>
      <c r="C124" s="42"/>
      <c r="D124" s="43"/>
      <c r="E124" s="43"/>
      <c r="F124" s="43"/>
      <c r="G124" s="43"/>
      <c r="H124" s="43"/>
      <c r="I124" s="43"/>
      <c r="J124" s="43"/>
      <c r="K124" s="43"/>
      <c r="L124" s="49" t="s">
        <v>135</v>
      </c>
      <c r="M124" s="49"/>
      <c r="N124" s="49"/>
      <c r="O124" s="44">
        <v>291993</v>
      </c>
    </row>
    <row r="125" spans="1:119">
      <c r="A125" s="50" t="s">
        <v>137</v>
      </c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2"/>
    </row>
    <row r="126" spans="1:119" ht="15.75" thickBot="1">
      <c r="A126" s="53" t="s">
        <v>146</v>
      </c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5"/>
    </row>
  </sheetData>
  <mergeCells count="10">
    <mergeCell ref="A126:O126"/>
    <mergeCell ref="A125:O125"/>
    <mergeCell ref="L124:N12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129</v>
      </c>
      <c r="B3" s="63"/>
      <c r="C3" s="64"/>
      <c r="D3" s="68" t="s">
        <v>58</v>
      </c>
      <c r="E3" s="69"/>
      <c r="F3" s="69"/>
      <c r="G3" s="69"/>
      <c r="H3" s="70"/>
      <c r="I3" s="68" t="s">
        <v>59</v>
      </c>
      <c r="J3" s="70"/>
      <c r="K3" s="68" t="s">
        <v>61</v>
      </c>
      <c r="L3" s="70"/>
      <c r="M3" s="36"/>
      <c r="N3" s="37"/>
      <c r="O3" s="71" t="s">
        <v>134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130</v>
      </c>
      <c r="F4" s="34" t="s">
        <v>131</v>
      </c>
      <c r="G4" s="34" t="s">
        <v>132</v>
      </c>
      <c r="H4" s="34" t="s">
        <v>7</v>
      </c>
      <c r="I4" s="34" t="s">
        <v>8</v>
      </c>
      <c r="J4" s="35" t="s">
        <v>133</v>
      </c>
      <c r="K4" s="35" t="s">
        <v>9</v>
      </c>
      <c r="L4" s="35" t="s">
        <v>10</v>
      </c>
      <c r="M4" s="35" t="s">
        <v>11</v>
      </c>
      <c r="N4" s="35" t="s">
        <v>60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103630383</v>
      </c>
      <c r="E5" s="27">
        <f t="shared" si="0"/>
        <v>35614739</v>
      </c>
      <c r="F5" s="27">
        <f t="shared" si="0"/>
        <v>4275915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143521037</v>
      </c>
      <c r="O5" s="33">
        <f t="shared" ref="O5:O36" si="1">(N5/O$115)</f>
        <v>497.68199834245905</v>
      </c>
      <c r="P5" s="6"/>
    </row>
    <row r="6" spans="1:133">
      <c r="A6" s="12"/>
      <c r="B6" s="25">
        <v>311</v>
      </c>
      <c r="C6" s="20" t="s">
        <v>3</v>
      </c>
      <c r="D6" s="47">
        <v>101415212</v>
      </c>
      <c r="E6" s="47">
        <v>15906266</v>
      </c>
      <c r="F6" s="47">
        <v>4275915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121597393</v>
      </c>
      <c r="O6" s="48">
        <f t="shared" si="1"/>
        <v>421.65827955572354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2211612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2211612</v>
      </c>
      <c r="O7" s="48">
        <f t="shared" si="1"/>
        <v>7.6691159897218588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1440620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1440620</v>
      </c>
      <c r="O8" s="48">
        <f t="shared" si="1"/>
        <v>4.9955787349286878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5294652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5294652</v>
      </c>
      <c r="O9" s="48">
        <f t="shared" si="1"/>
        <v>18.360047021454406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411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411</v>
      </c>
      <c r="O10" s="48">
        <f t="shared" si="1"/>
        <v>1.4252077994583517E-3</v>
      </c>
      <c r="P10" s="9"/>
    </row>
    <row r="11" spans="1:133">
      <c r="A11" s="12"/>
      <c r="B11" s="25">
        <v>312.60000000000002</v>
      </c>
      <c r="C11" s="20" t="s">
        <v>16</v>
      </c>
      <c r="D11" s="47">
        <v>0</v>
      </c>
      <c r="E11" s="47">
        <v>10761178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10761178</v>
      </c>
      <c r="O11" s="48">
        <f t="shared" si="1"/>
        <v>37.316094445157241</v>
      </c>
      <c r="P11" s="9"/>
    </row>
    <row r="12" spans="1:133">
      <c r="A12" s="12"/>
      <c r="B12" s="25">
        <v>315</v>
      </c>
      <c r="C12" s="20" t="s">
        <v>17</v>
      </c>
      <c r="D12" s="47">
        <v>2215171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2215171</v>
      </c>
      <c r="O12" s="48">
        <f t="shared" si="1"/>
        <v>7.6814573876738601</v>
      </c>
      <c r="P12" s="9"/>
    </row>
    <row r="13" spans="1:133" ht="15.75">
      <c r="A13" s="29" t="s">
        <v>156</v>
      </c>
      <c r="B13" s="30"/>
      <c r="C13" s="31"/>
      <c r="D13" s="32">
        <f t="shared" ref="D13:M13" si="3">SUM(D14:D15)</f>
        <v>540813</v>
      </c>
      <c r="E13" s="32">
        <f t="shared" si="3"/>
        <v>2445980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8" si="4">SUM(D13:M13)</f>
        <v>2986793</v>
      </c>
      <c r="O13" s="46">
        <f t="shared" si="1"/>
        <v>10.357179267561092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2372674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2372674</v>
      </c>
      <c r="O14" s="48">
        <f t="shared" si="1"/>
        <v>8.2276240641655605</v>
      </c>
      <c r="P14" s="9"/>
    </row>
    <row r="15" spans="1:133">
      <c r="A15" s="12"/>
      <c r="B15" s="25">
        <v>329</v>
      </c>
      <c r="C15" s="20" t="s">
        <v>157</v>
      </c>
      <c r="D15" s="47">
        <v>540813</v>
      </c>
      <c r="E15" s="47">
        <v>73306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614119</v>
      </c>
      <c r="O15" s="48">
        <f t="shared" si="1"/>
        <v>2.1295552033955314</v>
      </c>
      <c r="P15" s="9"/>
    </row>
    <row r="16" spans="1:133" ht="15.75">
      <c r="A16" s="29" t="s">
        <v>28</v>
      </c>
      <c r="B16" s="30"/>
      <c r="C16" s="31"/>
      <c r="D16" s="32">
        <f t="shared" ref="D16:M16" si="5">SUM(D17:D46)</f>
        <v>21351115</v>
      </c>
      <c r="E16" s="32">
        <f t="shared" si="5"/>
        <v>16399017</v>
      </c>
      <c r="F16" s="32">
        <f t="shared" si="5"/>
        <v>297667</v>
      </c>
      <c r="G16" s="32">
        <f t="shared" si="5"/>
        <v>550000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5">
        <f t="shared" si="4"/>
        <v>38597799</v>
      </c>
      <c r="O16" s="46">
        <f t="shared" si="1"/>
        <v>133.84400042998971</v>
      </c>
      <c r="P16" s="10"/>
    </row>
    <row r="17" spans="1:16">
      <c r="A17" s="12"/>
      <c r="B17" s="25">
        <v>331.1</v>
      </c>
      <c r="C17" s="20" t="s">
        <v>139</v>
      </c>
      <c r="D17" s="47">
        <v>710588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710588</v>
      </c>
      <c r="O17" s="48">
        <f t="shared" si="1"/>
        <v>2.4640767878382266</v>
      </c>
      <c r="P17" s="9"/>
    </row>
    <row r="18" spans="1:16">
      <c r="A18" s="12"/>
      <c r="B18" s="25">
        <v>331.2</v>
      </c>
      <c r="C18" s="20" t="s">
        <v>27</v>
      </c>
      <c r="D18" s="47">
        <v>1128301</v>
      </c>
      <c r="E18" s="47">
        <v>486842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1615143</v>
      </c>
      <c r="O18" s="48">
        <f t="shared" si="1"/>
        <v>5.6007649655488088</v>
      </c>
      <c r="P18" s="9"/>
    </row>
    <row r="19" spans="1:16">
      <c r="A19" s="12"/>
      <c r="B19" s="25">
        <v>331.49</v>
      </c>
      <c r="C19" s="20" t="s">
        <v>32</v>
      </c>
      <c r="D19" s="47">
        <v>125000</v>
      </c>
      <c r="E19" s="47">
        <v>2235706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5" si="6">SUM(D19:M19)</f>
        <v>2360706</v>
      </c>
      <c r="O19" s="48">
        <f t="shared" si="1"/>
        <v>8.1861231226961735</v>
      </c>
      <c r="P19" s="9"/>
    </row>
    <row r="20" spans="1:16">
      <c r="A20" s="12"/>
      <c r="B20" s="25">
        <v>331.5</v>
      </c>
      <c r="C20" s="20" t="s">
        <v>29</v>
      </c>
      <c r="D20" s="47">
        <v>809693</v>
      </c>
      <c r="E20" s="47">
        <v>3918543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6"/>
        <v>4728236</v>
      </c>
      <c r="O20" s="48">
        <f t="shared" si="1"/>
        <v>16.395909549585788</v>
      </c>
      <c r="P20" s="9"/>
    </row>
    <row r="21" spans="1:16">
      <c r="A21" s="12"/>
      <c r="B21" s="25">
        <v>331.65</v>
      </c>
      <c r="C21" s="20" t="s">
        <v>34</v>
      </c>
      <c r="D21" s="47">
        <v>364113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364113</v>
      </c>
      <c r="O21" s="48">
        <f t="shared" si="1"/>
        <v>1.2626196775770775</v>
      </c>
      <c r="P21" s="9"/>
    </row>
    <row r="22" spans="1:16">
      <c r="A22" s="12"/>
      <c r="B22" s="25">
        <v>331.7</v>
      </c>
      <c r="C22" s="20" t="s">
        <v>30</v>
      </c>
      <c r="D22" s="47">
        <v>3035</v>
      </c>
      <c r="E22" s="47">
        <v>258000</v>
      </c>
      <c r="F22" s="47">
        <v>0</v>
      </c>
      <c r="G22" s="47">
        <v>200000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461035</v>
      </c>
      <c r="O22" s="48">
        <f t="shared" si="1"/>
        <v>1.5987121114921683</v>
      </c>
      <c r="P22" s="9"/>
    </row>
    <row r="23" spans="1:16">
      <c r="A23" s="12"/>
      <c r="B23" s="25">
        <v>333</v>
      </c>
      <c r="C23" s="20" t="s">
        <v>4</v>
      </c>
      <c r="D23" s="47">
        <v>52418</v>
      </c>
      <c r="E23" s="47">
        <v>142529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194947</v>
      </c>
      <c r="O23" s="48">
        <f t="shared" si="1"/>
        <v>0.67600969557422697</v>
      </c>
      <c r="P23" s="9"/>
    </row>
    <row r="24" spans="1:16">
      <c r="A24" s="12"/>
      <c r="B24" s="25">
        <v>334.2</v>
      </c>
      <c r="C24" s="20" t="s">
        <v>31</v>
      </c>
      <c r="D24" s="47">
        <v>178843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178843</v>
      </c>
      <c r="O24" s="48">
        <f t="shared" si="1"/>
        <v>0.62016651697939174</v>
      </c>
      <c r="P24" s="9"/>
    </row>
    <row r="25" spans="1:16">
      <c r="A25" s="12"/>
      <c r="B25" s="25">
        <v>334.31</v>
      </c>
      <c r="C25" s="20" t="s">
        <v>36</v>
      </c>
      <c r="D25" s="47">
        <v>92347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92347</v>
      </c>
      <c r="O25" s="48">
        <f t="shared" si="1"/>
        <v>0.32022789454155814</v>
      </c>
      <c r="P25" s="9"/>
    </row>
    <row r="26" spans="1:16">
      <c r="A26" s="12"/>
      <c r="B26" s="25">
        <v>334.42</v>
      </c>
      <c r="C26" s="20" t="s">
        <v>158</v>
      </c>
      <c r="D26" s="47">
        <v>0</v>
      </c>
      <c r="E26" s="47">
        <v>786220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5" si="7">SUM(D26:M26)</f>
        <v>786220</v>
      </c>
      <c r="O26" s="48">
        <f t="shared" si="1"/>
        <v>2.726342764209599</v>
      </c>
      <c r="P26" s="9"/>
    </row>
    <row r="27" spans="1:16">
      <c r="A27" s="12"/>
      <c r="B27" s="25">
        <v>334.49</v>
      </c>
      <c r="C27" s="20" t="s">
        <v>38</v>
      </c>
      <c r="D27" s="47">
        <v>0</v>
      </c>
      <c r="E27" s="47">
        <v>552339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7"/>
        <v>552339</v>
      </c>
      <c r="O27" s="48">
        <f t="shared" si="1"/>
        <v>1.915323237822449</v>
      </c>
      <c r="P27" s="9"/>
    </row>
    <row r="28" spans="1:16">
      <c r="A28" s="12"/>
      <c r="B28" s="25">
        <v>334.5</v>
      </c>
      <c r="C28" s="20" t="s">
        <v>39</v>
      </c>
      <c r="D28" s="47">
        <v>56136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56136</v>
      </c>
      <c r="O28" s="48">
        <f t="shared" si="1"/>
        <v>0.19466049885740641</v>
      </c>
      <c r="P28" s="9"/>
    </row>
    <row r="29" spans="1:16">
      <c r="A29" s="12"/>
      <c r="B29" s="25">
        <v>334.61</v>
      </c>
      <c r="C29" s="20" t="s">
        <v>40</v>
      </c>
      <c r="D29" s="47">
        <v>77335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77335</v>
      </c>
      <c r="O29" s="48">
        <f t="shared" si="1"/>
        <v>0.26817139944309398</v>
      </c>
      <c r="P29" s="9"/>
    </row>
    <row r="30" spans="1:16">
      <c r="A30" s="12"/>
      <c r="B30" s="25">
        <v>334.62</v>
      </c>
      <c r="C30" s="20" t="s">
        <v>41</v>
      </c>
      <c r="D30" s="47">
        <v>37488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37488</v>
      </c>
      <c r="O30" s="48">
        <f t="shared" si="1"/>
        <v>0.12999559607322309</v>
      </c>
      <c r="P30" s="9"/>
    </row>
    <row r="31" spans="1:16">
      <c r="A31" s="12"/>
      <c r="B31" s="25">
        <v>334.69</v>
      </c>
      <c r="C31" s="20" t="s">
        <v>148</v>
      </c>
      <c r="D31" s="47">
        <v>64152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64152</v>
      </c>
      <c r="O31" s="48">
        <f t="shared" si="1"/>
        <v>0.22245725243516346</v>
      </c>
      <c r="P31" s="9"/>
    </row>
    <row r="32" spans="1:16">
      <c r="A32" s="12"/>
      <c r="B32" s="25">
        <v>334.7</v>
      </c>
      <c r="C32" s="20" t="s">
        <v>42</v>
      </c>
      <c r="D32" s="47">
        <v>4800</v>
      </c>
      <c r="E32" s="47">
        <v>479501</v>
      </c>
      <c r="F32" s="47">
        <v>0</v>
      </c>
      <c r="G32" s="47">
        <v>350000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834301</v>
      </c>
      <c r="O32" s="48">
        <f t="shared" si="1"/>
        <v>2.8930712707929493</v>
      </c>
      <c r="P32" s="9"/>
    </row>
    <row r="33" spans="1:16">
      <c r="A33" s="12"/>
      <c r="B33" s="25">
        <v>334.82</v>
      </c>
      <c r="C33" s="20" t="s">
        <v>159</v>
      </c>
      <c r="D33" s="47">
        <v>0</v>
      </c>
      <c r="E33" s="47">
        <v>961860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961860</v>
      </c>
      <c r="O33" s="48">
        <f t="shared" si="1"/>
        <v>3.3354023697980781</v>
      </c>
      <c r="P33" s="9"/>
    </row>
    <row r="34" spans="1:16">
      <c r="A34" s="12"/>
      <c r="B34" s="25">
        <v>335.12</v>
      </c>
      <c r="C34" s="20" t="s">
        <v>43</v>
      </c>
      <c r="D34" s="47">
        <v>5185651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5185651</v>
      </c>
      <c r="O34" s="48">
        <f t="shared" si="1"/>
        <v>17.982068735934309</v>
      </c>
      <c r="P34" s="9"/>
    </row>
    <row r="35" spans="1:16">
      <c r="A35" s="12"/>
      <c r="B35" s="25">
        <v>335.13</v>
      </c>
      <c r="C35" s="20" t="s">
        <v>44</v>
      </c>
      <c r="D35" s="47">
        <v>57873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57873</v>
      </c>
      <c r="O35" s="48">
        <f t="shared" si="1"/>
        <v>0.20068382233102966</v>
      </c>
      <c r="P35" s="9"/>
    </row>
    <row r="36" spans="1:16">
      <c r="A36" s="12"/>
      <c r="B36" s="25">
        <v>335.14</v>
      </c>
      <c r="C36" s="20" t="s">
        <v>45</v>
      </c>
      <c r="D36" s="47">
        <v>224018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224018</v>
      </c>
      <c r="O36" s="48">
        <f t="shared" si="1"/>
        <v>0.77681800685902924</v>
      </c>
      <c r="P36" s="9"/>
    </row>
    <row r="37" spans="1:16">
      <c r="A37" s="12"/>
      <c r="B37" s="25">
        <v>335.15</v>
      </c>
      <c r="C37" s="20" t="s">
        <v>46</v>
      </c>
      <c r="D37" s="47">
        <v>77112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77112</v>
      </c>
      <c r="O37" s="48">
        <f t="shared" ref="O37:O68" si="8">(N37/O$115)</f>
        <v>0.26739811151297427</v>
      </c>
      <c r="P37" s="9"/>
    </row>
    <row r="38" spans="1:16">
      <c r="A38" s="12"/>
      <c r="B38" s="25">
        <v>335.16</v>
      </c>
      <c r="C38" s="20" t="s">
        <v>47</v>
      </c>
      <c r="D38" s="47">
        <v>0</v>
      </c>
      <c r="E38" s="47">
        <v>0</v>
      </c>
      <c r="F38" s="47">
        <v>297667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297667</v>
      </c>
      <c r="O38" s="48">
        <f t="shared" si="8"/>
        <v>1.0322076156724311</v>
      </c>
      <c r="P38" s="9"/>
    </row>
    <row r="39" spans="1:16">
      <c r="A39" s="12"/>
      <c r="B39" s="25">
        <v>335.18</v>
      </c>
      <c r="C39" s="20" t="s">
        <v>48</v>
      </c>
      <c r="D39" s="47">
        <v>11948365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11948365</v>
      </c>
      <c r="O39" s="48">
        <f t="shared" si="8"/>
        <v>41.432853987287565</v>
      </c>
      <c r="P39" s="9"/>
    </row>
    <row r="40" spans="1:16">
      <c r="A40" s="12"/>
      <c r="B40" s="25">
        <v>335.21</v>
      </c>
      <c r="C40" s="20" t="s">
        <v>49</v>
      </c>
      <c r="D40" s="47">
        <v>0</v>
      </c>
      <c r="E40" s="47">
        <v>28931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28931</v>
      </c>
      <c r="O40" s="48">
        <f t="shared" si="8"/>
        <v>0.1003228390416778</v>
      </c>
      <c r="P40" s="9"/>
    </row>
    <row r="41" spans="1:16">
      <c r="A41" s="12"/>
      <c r="B41" s="25">
        <v>335.42</v>
      </c>
      <c r="C41" s="20" t="s">
        <v>50</v>
      </c>
      <c r="D41" s="47">
        <v>0</v>
      </c>
      <c r="E41" s="47">
        <v>3093258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3093258</v>
      </c>
      <c r="O41" s="48">
        <f t="shared" si="8"/>
        <v>10.726363570162876</v>
      </c>
      <c r="P41" s="9"/>
    </row>
    <row r="42" spans="1:16">
      <c r="A42" s="12"/>
      <c r="B42" s="25">
        <v>335.49</v>
      </c>
      <c r="C42" s="20" t="s">
        <v>51</v>
      </c>
      <c r="D42" s="47">
        <v>101832</v>
      </c>
      <c r="E42" s="47">
        <v>1368041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1469873</v>
      </c>
      <c r="O42" s="48">
        <f t="shared" si="8"/>
        <v>5.0970181601295517</v>
      </c>
      <c r="P42" s="9"/>
    </row>
    <row r="43" spans="1:16">
      <c r="A43" s="12"/>
      <c r="B43" s="25">
        <v>335.5</v>
      </c>
      <c r="C43" s="20" t="s">
        <v>52</v>
      </c>
      <c r="D43" s="47">
        <v>0</v>
      </c>
      <c r="E43" s="47">
        <v>1877817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1877817</v>
      </c>
      <c r="O43" s="48">
        <f t="shared" si="8"/>
        <v>6.5116287940522719</v>
      </c>
      <c r="P43" s="9"/>
    </row>
    <row r="44" spans="1:16">
      <c r="A44" s="12"/>
      <c r="B44" s="25">
        <v>335.7</v>
      </c>
      <c r="C44" s="20" t="s">
        <v>53</v>
      </c>
      <c r="D44" s="47">
        <v>20137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20137</v>
      </c>
      <c r="O44" s="48">
        <f t="shared" si="8"/>
        <v>6.9828246855700313E-2</v>
      </c>
      <c r="P44" s="9"/>
    </row>
    <row r="45" spans="1:16">
      <c r="A45" s="12"/>
      <c r="B45" s="25">
        <v>335.9</v>
      </c>
      <c r="C45" s="20" t="s">
        <v>55</v>
      </c>
      <c r="D45" s="47">
        <v>0</v>
      </c>
      <c r="E45" s="47">
        <v>8339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8339</v>
      </c>
      <c r="O45" s="48">
        <f t="shared" si="8"/>
        <v>2.891680739582286E-2</v>
      </c>
      <c r="P45" s="9"/>
    </row>
    <row r="46" spans="1:16">
      <c r="A46" s="12"/>
      <c r="B46" s="25">
        <v>337.3</v>
      </c>
      <c r="C46" s="20" t="s">
        <v>56</v>
      </c>
      <c r="D46" s="47">
        <v>31878</v>
      </c>
      <c r="E46" s="47">
        <v>201091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232969</v>
      </c>
      <c r="O46" s="48">
        <f t="shared" si="8"/>
        <v>0.80785702148908212</v>
      </c>
      <c r="P46" s="9"/>
    </row>
    <row r="47" spans="1:16" ht="15.75">
      <c r="A47" s="29" t="s">
        <v>62</v>
      </c>
      <c r="B47" s="30"/>
      <c r="C47" s="31"/>
      <c r="D47" s="32">
        <f t="shared" ref="D47:M47" si="9">SUM(D48:D88)</f>
        <v>11450679</v>
      </c>
      <c r="E47" s="32">
        <f t="shared" si="9"/>
        <v>10924984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15294739</v>
      </c>
      <c r="J47" s="32">
        <f t="shared" si="9"/>
        <v>24999611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62670013</v>
      </c>
      <c r="O47" s="46">
        <f t="shared" si="8"/>
        <v>217.31822705536811</v>
      </c>
      <c r="P47" s="10"/>
    </row>
    <row r="48" spans="1:16">
      <c r="A48" s="12"/>
      <c r="B48" s="25">
        <v>341.1</v>
      </c>
      <c r="C48" s="20" t="s">
        <v>65</v>
      </c>
      <c r="D48" s="47">
        <v>1324135</v>
      </c>
      <c r="E48" s="47">
        <v>779822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2103957</v>
      </c>
      <c r="O48" s="48">
        <f t="shared" si="8"/>
        <v>7.2958051730535161</v>
      </c>
      <c r="P48" s="9"/>
    </row>
    <row r="49" spans="1:16">
      <c r="A49" s="12"/>
      <c r="B49" s="25">
        <v>341.15</v>
      </c>
      <c r="C49" s="20" t="s">
        <v>66</v>
      </c>
      <c r="D49" s="47">
        <v>609441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88" si="10">SUM(D49:M49)</f>
        <v>609441</v>
      </c>
      <c r="O49" s="48">
        <f t="shared" si="8"/>
        <v>2.1133334951574145</v>
      </c>
      <c r="P49" s="9"/>
    </row>
    <row r="50" spans="1:16">
      <c r="A50" s="12"/>
      <c r="B50" s="25">
        <v>341.2</v>
      </c>
      <c r="C50" s="20" t="s">
        <v>68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24999611</v>
      </c>
      <c r="K50" s="47">
        <v>0</v>
      </c>
      <c r="L50" s="47">
        <v>0</v>
      </c>
      <c r="M50" s="47">
        <v>0</v>
      </c>
      <c r="N50" s="47">
        <f t="shared" si="10"/>
        <v>24999611</v>
      </c>
      <c r="O50" s="48">
        <f t="shared" si="8"/>
        <v>86.690123067213634</v>
      </c>
      <c r="P50" s="9"/>
    </row>
    <row r="51" spans="1:16">
      <c r="A51" s="12"/>
      <c r="B51" s="25">
        <v>341.3</v>
      </c>
      <c r="C51" s="20" t="s">
        <v>69</v>
      </c>
      <c r="D51" s="47">
        <v>196474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196474</v>
      </c>
      <c r="O51" s="48">
        <f t="shared" si="8"/>
        <v>0.68130481068316351</v>
      </c>
      <c r="P51" s="9"/>
    </row>
    <row r="52" spans="1:16">
      <c r="A52" s="12"/>
      <c r="B52" s="25">
        <v>341.52</v>
      </c>
      <c r="C52" s="20" t="s">
        <v>70</v>
      </c>
      <c r="D52" s="47">
        <v>250864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250864</v>
      </c>
      <c r="O52" s="48">
        <f t="shared" si="8"/>
        <v>0.86991077713703147</v>
      </c>
      <c r="P52" s="9"/>
    </row>
    <row r="53" spans="1:16">
      <c r="A53" s="12"/>
      <c r="B53" s="25">
        <v>341.8</v>
      </c>
      <c r="C53" s="20" t="s">
        <v>71</v>
      </c>
      <c r="D53" s="47">
        <v>2997388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2997388</v>
      </c>
      <c r="O53" s="48">
        <f t="shared" si="8"/>
        <v>10.393919113388979</v>
      </c>
      <c r="P53" s="9"/>
    </row>
    <row r="54" spans="1:16">
      <c r="A54" s="12"/>
      <c r="B54" s="25">
        <v>341.9</v>
      </c>
      <c r="C54" s="20" t="s">
        <v>72</v>
      </c>
      <c r="D54" s="47">
        <v>1540018</v>
      </c>
      <c r="E54" s="47">
        <v>507941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2047959</v>
      </c>
      <c r="O54" s="48">
        <f t="shared" si="8"/>
        <v>7.1016232111214759</v>
      </c>
      <c r="P54" s="9"/>
    </row>
    <row r="55" spans="1:16">
      <c r="A55" s="12"/>
      <c r="B55" s="25">
        <v>342.1</v>
      </c>
      <c r="C55" s="20" t="s">
        <v>73</v>
      </c>
      <c r="D55" s="47">
        <v>2353356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2353356</v>
      </c>
      <c r="O55" s="48">
        <f t="shared" si="8"/>
        <v>8.1606358299321382</v>
      </c>
      <c r="P55" s="9"/>
    </row>
    <row r="56" spans="1:16">
      <c r="A56" s="12"/>
      <c r="B56" s="25">
        <v>342.2</v>
      </c>
      <c r="C56" s="20" t="s">
        <v>74</v>
      </c>
      <c r="D56" s="47">
        <v>0</v>
      </c>
      <c r="E56" s="47">
        <v>31593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31593</v>
      </c>
      <c r="O56" s="48">
        <f t="shared" si="8"/>
        <v>0.1095537469788022</v>
      </c>
      <c r="P56" s="9"/>
    </row>
    <row r="57" spans="1:16">
      <c r="A57" s="12"/>
      <c r="B57" s="25">
        <v>342.3</v>
      </c>
      <c r="C57" s="20" t="s">
        <v>75</v>
      </c>
      <c r="D57" s="47">
        <v>121679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121679</v>
      </c>
      <c r="O57" s="48">
        <f t="shared" si="8"/>
        <v>0.42194126479389971</v>
      </c>
      <c r="P57" s="9"/>
    </row>
    <row r="58" spans="1:16">
      <c r="A58" s="12"/>
      <c r="B58" s="25">
        <v>342.4</v>
      </c>
      <c r="C58" s="20" t="s">
        <v>76</v>
      </c>
      <c r="D58" s="47">
        <v>1544</v>
      </c>
      <c r="E58" s="47">
        <v>1536518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1538062</v>
      </c>
      <c r="O58" s="48">
        <f t="shared" si="8"/>
        <v>5.3334743514610983</v>
      </c>
      <c r="P58" s="9"/>
    </row>
    <row r="59" spans="1:16">
      <c r="A59" s="12"/>
      <c r="B59" s="25">
        <v>342.5</v>
      </c>
      <c r="C59" s="20" t="s">
        <v>77</v>
      </c>
      <c r="D59" s="47">
        <v>0</v>
      </c>
      <c r="E59" s="47">
        <v>69004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69004</v>
      </c>
      <c r="O59" s="48">
        <f t="shared" si="8"/>
        <v>0.23928233331830681</v>
      </c>
      <c r="P59" s="9"/>
    </row>
    <row r="60" spans="1:16">
      <c r="A60" s="12"/>
      <c r="B60" s="25">
        <v>342.9</v>
      </c>
      <c r="C60" s="20" t="s">
        <v>78</v>
      </c>
      <c r="D60" s="47">
        <v>0</v>
      </c>
      <c r="E60" s="47">
        <v>1117249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1117249</v>
      </c>
      <c r="O60" s="48">
        <f t="shared" si="8"/>
        <v>3.8742384154185983</v>
      </c>
      <c r="P60" s="9"/>
    </row>
    <row r="61" spans="1:16">
      <c r="A61" s="12"/>
      <c r="B61" s="25">
        <v>343.4</v>
      </c>
      <c r="C61" s="20" t="s">
        <v>79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15294739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15294739</v>
      </c>
      <c r="O61" s="48">
        <f t="shared" si="8"/>
        <v>53.036937502384013</v>
      </c>
      <c r="P61" s="9"/>
    </row>
    <row r="62" spans="1:16">
      <c r="A62" s="12"/>
      <c r="B62" s="25">
        <v>343.7</v>
      </c>
      <c r="C62" s="20" t="s">
        <v>80</v>
      </c>
      <c r="D62" s="47">
        <v>309979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309979</v>
      </c>
      <c r="O62" s="48">
        <f t="shared" si="8"/>
        <v>1.0749014317963512</v>
      </c>
      <c r="P62" s="9"/>
    </row>
    <row r="63" spans="1:16">
      <c r="A63" s="12"/>
      <c r="B63" s="25">
        <v>343.9</v>
      </c>
      <c r="C63" s="20" t="s">
        <v>81</v>
      </c>
      <c r="D63" s="47">
        <v>31125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31125</v>
      </c>
      <c r="O63" s="48">
        <f t="shared" si="8"/>
        <v>0.10793088262321458</v>
      </c>
      <c r="P63" s="9"/>
    </row>
    <row r="64" spans="1:16">
      <c r="A64" s="12"/>
      <c r="B64" s="25">
        <v>344.9</v>
      </c>
      <c r="C64" s="20" t="s">
        <v>82</v>
      </c>
      <c r="D64" s="47">
        <v>0</v>
      </c>
      <c r="E64" s="47">
        <v>1708352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1708352</v>
      </c>
      <c r="O64" s="48">
        <f t="shared" si="8"/>
        <v>5.9239819820444621</v>
      </c>
      <c r="P64" s="9"/>
    </row>
    <row r="65" spans="1:16">
      <c r="A65" s="12"/>
      <c r="B65" s="25">
        <v>346.3</v>
      </c>
      <c r="C65" s="20" t="s">
        <v>83</v>
      </c>
      <c r="D65" s="47">
        <v>53096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53096</v>
      </c>
      <c r="O65" s="48">
        <f t="shared" si="8"/>
        <v>0.18411881586384585</v>
      </c>
      <c r="P65" s="9"/>
    </row>
    <row r="66" spans="1:16">
      <c r="A66" s="12"/>
      <c r="B66" s="25">
        <v>346.4</v>
      </c>
      <c r="C66" s="20" t="s">
        <v>84</v>
      </c>
      <c r="D66" s="47">
        <v>148202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148202</v>
      </c>
      <c r="O66" s="48">
        <f t="shared" si="8"/>
        <v>0.51391398125383614</v>
      </c>
      <c r="P66" s="9"/>
    </row>
    <row r="67" spans="1:16">
      <c r="A67" s="12"/>
      <c r="B67" s="25">
        <v>346.9</v>
      </c>
      <c r="C67" s="20" t="s">
        <v>85</v>
      </c>
      <c r="D67" s="47">
        <v>750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750</v>
      </c>
      <c r="O67" s="48">
        <f t="shared" si="8"/>
        <v>2.6007441595955324E-3</v>
      </c>
      <c r="P67" s="9"/>
    </row>
    <row r="68" spans="1:16">
      <c r="A68" s="12"/>
      <c r="B68" s="25">
        <v>347.1</v>
      </c>
      <c r="C68" s="20" t="s">
        <v>86</v>
      </c>
      <c r="D68" s="47">
        <v>0</v>
      </c>
      <c r="E68" s="47">
        <v>240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240</v>
      </c>
      <c r="O68" s="48">
        <f t="shared" si="8"/>
        <v>8.3223813107057031E-4</v>
      </c>
      <c r="P68" s="9"/>
    </row>
    <row r="69" spans="1:16">
      <c r="A69" s="12"/>
      <c r="B69" s="25">
        <v>347.5</v>
      </c>
      <c r="C69" s="20" t="s">
        <v>88</v>
      </c>
      <c r="D69" s="47">
        <v>229566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229566</v>
      </c>
      <c r="O69" s="48">
        <f t="shared" ref="O69:O100" si="11">(N69/O$115)</f>
        <v>0.79605657832227728</v>
      </c>
      <c r="P69" s="9"/>
    </row>
    <row r="70" spans="1:16">
      <c r="A70" s="12"/>
      <c r="B70" s="25">
        <v>348.12</v>
      </c>
      <c r="C70" s="39" t="s">
        <v>95</v>
      </c>
      <c r="D70" s="47">
        <v>0</v>
      </c>
      <c r="E70" s="47">
        <v>19425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19425</v>
      </c>
      <c r="O70" s="48">
        <f t="shared" si="11"/>
        <v>6.735927373352428E-2</v>
      </c>
      <c r="P70" s="9"/>
    </row>
    <row r="71" spans="1:16">
      <c r="A71" s="12"/>
      <c r="B71" s="25">
        <v>348.13</v>
      </c>
      <c r="C71" s="39" t="s">
        <v>96</v>
      </c>
      <c r="D71" s="47">
        <v>7400</v>
      </c>
      <c r="E71" s="47">
        <v>228036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235436</v>
      </c>
      <c r="O71" s="48">
        <f t="shared" si="11"/>
        <v>0.81641173594471161</v>
      </c>
      <c r="P71" s="9"/>
    </row>
    <row r="72" spans="1:16">
      <c r="A72" s="12"/>
      <c r="B72" s="25">
        <v>348.22</v>
      </c>
      <c r="C72" s="39" t="s">
        <v>97</v>
      </c>
      <c r="D72" s="47">
        <v>0</v>
      </c>
      <c r="E72" s="47">
        <v>46141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46141</v>
      </c>
      <c r="O72" s="48">
        <f t="shared" si="11"/>
        <v>0.16000124835719662</v>
      </c>
      <c r="P72" s="9"/>
    </row>
    <row r="73" spans="1:16">
      <c r="A73" s="12"/>
      <c r="B73" s="25">
        <v>348.31</v>
      </c>
      <c r="C73" s="39" t="s">
        <v>98</v>
      </c>
      <c r="D73" s="47">
        <v>0</v>
      </c>
      <c r="E73" s="47">
        <v>1057920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1057920</v>
      </c>
      <c r="O73" s="48">
        <f t="shared" si="11"/>
        <v>3.6685056817590742</v>
      </c>
      <c r="P73" s="9"/>
    </row>
    <row r="74" spans="1:16">
      <c r="A74" s="12"/>
      <c r="B74" s="25">
        <v>348.32</v>
      </c>
      <c r="C74" s="39" t="s">
        <v>99</v>
      </c>
      <c r="D74" s="47">
        <v>0</v>
      </c>
      <c r="E74" s="47">
        <v>153451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153451</v>
      </c>
      <c r="O74" s="48">
        <f t="shared" si="11"/>
        <v>0.53211572271212537</v>
      </c>
      <c r="P74" s="9"/>
    </row>
    <row r="75" spans="1:16">
      <c r="A75" s="12"/>
      <c r="B75" s="25">
        <v>348.41</v>
      </c>
      <c r="C75" s="39" t="s">
        <v>100</v>
      </c>
      <c r="D75" s="47">
        <v>0</v>
      </c>
      <c r="E75" s="47">
        <v>1446870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1446870</v>
      </c>
      <c r="O75" s="48">
        <f t="shared" si="11"/>
        <v>5.0172516029253167</v>
      </c>
      <c r="P75" s="9"/>
    </row>
    <row r="76" spans="1:16">
      <c r="A76" s="12"/>
      <c r="B76" s="25">
        <v>348.42</v>
      </c>
      <c r="C76" s="39" t="s">
        <v>101</v>
      </c>
      <c r="D76" s="47">
        <v>0</v>
      </c>
      <c r="E76" s="47">
        <v>219623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219623</v>
      </c>
      <c r="O76" s="48">
        <f t="shared" si="11"/>
        <v>0.76157764608379941</v>
      </c>
      <c r="P76" s="9"/>
    </row>
    <row r="77" spans="1:16">
      <c r="A77" s="12"/>
      <c r="B77" s="25">
        <v>348.48</v>
      </c>
      <c r="C77" s="39" t="s">
        <v>102</v>
      </c>
      <c r="D77" s="47">
        <v>0</v>
      </c>
      <c r="E77" s="47">
        <v>99511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99511</v>
      </c>
      <c r="O77" s="48">
        <f t="shared" si="11"/>
        <v>0.34507020275401468</v>
      </c>
      <c r="P77" s="9"/>
    </row>
    <row r="78" spans="1:16">
      <c r="A78" s="12"/>
      <c r="B78" s="25">
        <v>348.52</v>
      </c>
      <c r="C78" s="39" t="s">
        <v>103</v>
      </c>
      <c r="D78" s="47">
        <v>0</v>
      </c>
      <c r="E78" s="47">
        <v>423014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423014</v>
      </c>
      <c r="O78" s="48">
        <f t="shared" si="11"/>
        <v>1.4668682532361927</v>
      </c>
      <c r="P78" s="9"/>
    </row>
    <row r="79" spans="1:16">
      <c r="A79" s="12"/>
      <c r="B79" s="25">
        <v>348.53</v>
      </c>
      <c r="C79" s="39" t="s">
        <v>104</v>
      </c>
      <c r="D79" s="47">
        <v>0</v>
      </c>
      <c r="E79" s="47">
        <v>1124012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1124012</v>
      </c>
      <c r="O79" s="48">
        <f t="shared" si="11"/>
        <v>3.8976901924203911</v>
      </c>
      <c r="P79" s="9"/>
    </row>
    <row r="80" spans="1:16">
      <c r="A80" s="12"/>
      <c r="B80" s="25">
        <v>348.62</v>
      </c>
      <c r="C80" s="39" t="s">
        <v>105</v>
      </c>
      <c r="D80" s="47">
        <v>0</v>
      </c>
      <c r="E80" s="47">
        <v>2404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2404</v>
      </c>
      <c r="O80" s="48">
        <f t="shared" si="11"/>
        <v>8.3362519462235468E-3</v>
      </c>
      <c r="P80" s="9"/>
    </row>
    <row r="81" spans="1:16">
      <c r="A81" s="12"/>
      <c r="B81" s="25">
        <v>348.71</v>
      </c>
      <c r="C81" s="39" t="s">
        <v>106</v>
      </c>
      <c r="D81" s="47">
        <v>0</v>
      </c>
      <c r="E81" s="47">
        <v>233887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ref="N81:N87" si="12">SUM(D81:M81)</f>
        <v>233887</v>
      </c>
      <c r="O81" s="48">
        <f t="shared" si="11"/>
        <v>0.81104033234042705</v>
      </c>
      <c r="P81" s="9"/>
    </row>
    <row r="82" spans="1:16">
      <c r="A82" s="12"/>
      <c r="B82" s="25">
        <v>348.72</v>
      </c>
      <c r="C82" s="39" t="s">
        <v>107</v>
      </c>
      <c r="D82" s="47">
        <v>0</v>
      </c>
      <c r="E82" s="47">
        <v>25355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25355</v>
      </c>
      <c r="O82" s="48">
        <f t="shared" si="11"/>
        <v>8.7922490888726293E-2</v>
      </c>
      <c r="P82" s="9"/>
    </row>
    <row r="83" spans="1:16">
      <c r="A83" s="12"/>
      <c r="B83" s="25">
        <v>348.92099999999999</v>
      </c>
      <c r="C83" s="20" t="s">
        <v>89</v>
      </c>
      <c r="D83" s="47">
        <v>78108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78108</v>
      </c>
      <c r="O83" s="48">
        <f t="shared" si="11"/>
        <v>0.27085189975691709</v>
      </c>
      <c r="P83" s="9"/>
    </row>
    <row r="84" spans="1:16">
      <c r="A84" s="12"/>
      <c r="B84" s="25">
        <v>348.92200000000003</v>
      </c>
      <c r="C84" s="20" t="s">
        <v>90</v>
      </c>
      <c r="D84" s="47">
        <v>78108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78108</v>
      </c>
      <c r="O84" s="48">
        <f t="shared" si="11"/>
        <v>0.27085189975691709</v>
      </c>
      <c r="P84" s="9"/>
    </row>
    <row r="85" spans="1:16">
      <c r="A85" s="12"/>
      <c r="B85" s="25">
        <v>348.923</v>
      </c>
      <c r="C85" s="20" t="s">
        <v>91</v>
      </c>
      <c r="D85" s="47">
        <v>78108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78108</v>
      </c>
      <c r="O85" s="48">
        <f t="shared" si="11"/>
        <v>0.27085189975691709</v>
      </c>
      <c r="P85" s="9"/>
    </row>
    <row r="86" spans="1:16">
      <c r="A86" s="12"/>
      <c r="B86" s="25">
        <v>348.92399999999998</v>
      </c>
      <c r="C86" s="20" t="s">
        <v>92</v>
      </c>
      <c r="D86" s="47">
        <v>78108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78108</v>
      </c>
      <c r="O86" s="48">
        <f t="shared" si="11"/>
        <v>0.27085189975691709</v>
      </c>
      <c r="P86" s="9"/>
    </row>
    <row r="87" spans="1:16">
      <c r="A87" s="12"/>
      <c r="B87" s="25">
        <v>348.93</v>
      </c>
      <c r="C87" s="20" t="s">
        <v>93</v>
      </c>
      <c r="D87" s="47">
        <v>639225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639225</v>
      </c>
      <c r="O87" s="48">
        <f t="shared" si="11"/>
        <v>2.2166142472232719</v>
      </c>
      <c r="P87" s="9"/>
    </row>
    <row r="88" spans="1:16">
      <c r="A88" s="12"/>
      <c r="B88" s="25">
        <v>349</v>
      </c>
      <c r="C88" s="20" t="s">
        <v>1</v>
      </c>
      <c r="D88" s="47">
        <v>324005</v>
      </c>
      <c r="E88" s="47">
        <v>94616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418621</v>
      </c>
      <c r="O88" s="48">
        <f t="shared" si="11"/>
        <v>1.4516348277787217</v>
      </c>
      <c r="P88" s="9"/>
    </row>
    <row r="89" spans="1:16" ht="15.75">
      <c r="A89" s="29" t="s">
        <v>63</v>
      </c>
      <c r="B89" s="30"/>
      <c r="C89" s="31"/>
      <c r="D89" s="32">
        <f t="shared" ref="D89:M89" si="13">SUM(D90:D98)</f>
        <v>809451</v>
      </c>
      <c r="E89" s="32">
        <f t="shared" si="13"/>
        <v>2823709</v>
      </c>
      <c r="F89" s="32">
        <f t="shared" si="13"/>
        <v>0</v>
      </c>
      <c r="G89" s="32">
        <f t="shared" si="13"/>
        <v>0</v>
      </c>
      <c r="H89" s="32">
        <f t="shared" si="13"/>
        <v>0</v>
      </c>
      <c r="I89" s="32">
        <f t="shared" si="13"/>
        <v>0</v>
      </c>
      <c r="J89" s="32">
        <f t="shared" si="13"/>
        <v>0</v>
      </c>
      <c r="K89" s="32">
        <f t="shared" si="13"/>
        <v>0</v>
      </c>
      <c r="L89" s="32">
        <f t="shared" si="13"/>
        <v>0</v>
      </c>
      <c r="M89" s="32">
        <f t="shared" si="13"/>
        <v>0</v>
      </c>
      <c r="N89" s="32">
        <f>SUM(D89:M89)</f>
        <v>3633160</v>
      </c>
      <c r="O89" s="46">
        <f t="shared" si="11"/>
        <v>12.598559534501472</v>
      </c>
      <c r="P89" s="10"/>
    </row>
    <row r="90" spans="1:16">
      <c r="A90" s="13"/>
      <c r="B90" s="40">
        <v>351.1</v>
      </c>
      <c r="C90" s="21" t="s">
        <v>109</v>
      </c>
      <c r="D90" s="47">
        <v>381889</v>
      </c>
      <c r="E90" s="47">
        <v>2415109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2796998</v>
      </c>
      <c r="O90" s="48">
        <f t="shared" si="11"/>
        <v>9.6990349505338465</v>
      </c>
      <c r="P90" s="9"/>
    </row>
    <row r="91" spans="1:16">
      <c r="A91" s="13"/>
      <c r="B91" s="40">
        <v>351.2</v>
      </c>
      <c r="C91" s="21" t="s">
        <v>111</v>
      </c>
      <c r="D91" s="47">
        <v>208</v>
      </c>
      <c r="E91" s="47">
        <v>265630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ref="N91:N98" si="14">SUM(D91:M91)</f>
        <v>265838</v>
      </c>
      <c r="O91" s="48">
        <f t="shared" si="11"/>
        <v>0.92183550119807611</v>
      </c>
      <c r="P91" s="9"/>
    </row>
    <row r="92" spans="1:16">
      <c r="A92" s="13"/>
      <c r="B92" s="40">
        <v>351.3</v>
      </c>
      <c r="C92" s="21" t="s">
        <v>112</v>
      </c>
      <c r="D92" s="47">
        <v>35743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35743</v>
      </c>
      <c r="O92" s="48">
        <f t="shared" si="11"/>
        <v>0.12394453132856414</v>
      </c>
      <c r="P92" s="9"/>
    </row>
    <row r="93" spans="1:16">
      <c r="A93" s="13"/>
      <c r="B93" s="40">
        <v>351.4</v>
      </c>
      <c r="C93" s="21" t="s">
        <v>113</v>
      </c>
      <c r="D93" s="47">
        <v>142001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142001</v>
      </c>
      <c r="O93" s="48">
        <f t="shared" si="11"/>
        <v>0.49241102854230023</v>
      </c>
      <c r="P93" s="9"/>
    </row>
    <row r="94" spans="1:16">
      <c r="A94" s="13"/>
      <c r="B94" s="40">
        <v>351.5</v>
      </c>
      <c r="C94" s="21" t="s">
        <v>114</v>
      </c>
      <c r="D94" s="47">
        <v>235706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235706</v>
      </c>
      <c r="O94" s="48">
        <f t="shared" si="11"/>
        <v>0.81734800384216599</v>
      </c>
      <c r="P94" s="9"/>
    </row>
    <row r="95" spans="1:16">
      <c r="A95" s="13"/>
      <c r="B95" s="40">
        <v>352</v>
      </c>
      <c r="C95" s="21" t="s">
        <v>115</v>
      </c>
      <c r="D95" s="47">
        <v>0</v>
      </c>
      <c r="E95" s="47">
        <v>73819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73819</v>
      </c>
      <c r="O95" s="48">
        <f t="shared" si="11"/>
        <v>0.25597911082291014</v>
      </c>
      <c r="P95" s="9"/>
    </row>
    <row r="96" spans="1:16">
      <c r="A96" s="13"/>
      <c r="B96" s="40">
        <v>353</v>
      </c>
      <c r="C96" s="21" t="s">
        <v>116</v>
      </c>
      <c r="D96" s="47">
        <v>0</v>
      </c>
      <c r="E96" s="47">
        <v>3000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3000</v>
      </c>
      <c r="O96" s="48">
        <f t="shared" si="11"/>
        <v>1.040297663838213E-2</v>
      </c>
      <c r="P96" s="9"/>
    </row>
    <row r="97" spans="1:16">
      <c r="A97" s="13"/>
      <c r="B97" s="40">
        <v>354</v>
      </c>
      <c r="C97" s="21" t="s">
        <v>117</v>
      </c>
      <c r="D97" s="47">
        <v>1153</v>
      </c>
      <c r="E97" s="47">
        <v>66151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67304</v>
      </c>
      <c r="O97" s="48">
        <f t="shared" si="11"/>
        <v>0.23338731322322359</v>
      </c>
      <c r="P97" s="9"/>
    </row>
    <row r="98" spans="1:16">
      <c r="A98" s="13"/>
      <c r="B98" s="40">
        <v>359</v>
      </c>
      <c r="C98" s="21" t="s">
        <v>119</v>
      </c>
      <c r="D98" s="47">
        <v>12751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12751</v>
      </c>
      <c r="O98" s="48">
        <f t="shared" si="11"/>
        <v>4.421611837200351E-2</v>
      </c>
      <c r="P98" s="9"/>
    </row>
    <row r="99" spans="1:16" ht="15.75">
      <c r="A99" s="29" t="s">
        <v>5</v>
      </c>
      <c r="B99" s="30"/>
      <c r="C99" s="31"/>
      <c r="D99" s="32">
        <f t="shared" ref="D99:M99" si="15">SUM(D100:D109)</f>
        <v>5917495</v>
      </c>
      <c r="E99" s="32">
        <f t="shared" si="15"/>
        <v>33779201</v>
      </c>
      <c r="F99" s="32">
        <f t="shared" si="15"/>
        <v>204741</v>
      </c>
      <c r="G99" s="32">
        <f t="shared" si="15"/>
        <v>4076888</v>
      </c>
      <c r="H99" s="32">
        <f t="shared" si="15"/>
        <v>0</v>
      </c>
      <c r="I99" s="32">
        <f t="shared" si="15"/>
        <v>2311078</v>
      </c>
      <c r="J99" s="32">
        <f t="shared" si="15"/>
        <v>707752</v>
      </c>
      <c r="K99" s="32">
        <f t="shared" si="15"/>
        <v>0</v>
      </c>
      <c r="L99" s="32">
        <f t="shared" si="15"/>
        <v>0</v>
      </c>
      <c r="M99" s="32">
        <f t="shared" si="15"/>
        <v>0</v>
      </c>
      <c r="N99" s="32">
        <f>SUM(D99:M99)</f>
        <v>46997155</v>
      </c>
      <c r="O99" s="46">
        <f t="shared" si="11"/>
        <v>162.9701018451413</v>
      </c>
      <c r="P99" s="10"/>
    </row>
    <row r="100" spans="1:16">
      <c r="A100" s="12"/>
      <c r="B100" s="25">
        <v>361.1</v>
      </c>
      <c r="C100" s="20" t="s">
        <v>120</v>
      </c>
      <c r="D100" s="47">
        <v>3223890</v>
      </c>
      <c r="E100" s="47">
        <v>3327075</v>
      </c>
      <c r="F100" s="47">
        <v>204741</v>
      </c>
      <c r="G100" s="47">
        <v>4076888</v>
      </c>
      <c r="H100" s="47">
        <v>0</v>
      </c>
      <c r="I100" s="47">
        <v>808094</v>
      </c>
      <c r="J100" s="47">
        <v>722657</v>
      </c>
      <c r="K100" s="47">
        <v>0</v>
      </c>
      <c r="L100" s="47">
        <v>0</v>
      </c>
      <c r="M100" s="47">
        <v>0</v>
      </c>
      <c r="N100" s="47">
        <f>SUM(D100:M100)</f>
        <v>12363345</v>
      </c>
      <c r="O100" s="48">
        <f t="shared" si="11"/>
        <v>42.871863069086167</v>
      </c>
      <c r="P100" s="9"/>
    </row>
    <row r="101" spans="1:16">
      <c r="A101" s="12"/>
      <c r="B101" s="25">
        <v>362</v>
      </c>
      <c r="C101" s="20" t="s">
        <v>121</v>
      </c>
      <c r="D101" s="47">
        <v>42116</v>
      </c>
      <c r="E101" s="47">
        <v>862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ref="N101:N109" si="16">SUM(D101:M101)</f>
        <v>42978</v>
      </c>
      <c r="O101" s="48">
        <f t="shared" ref="O101:O113" si="17">(N101/O$115)</f>
        <v>0.14903304332146239</v>
      </c>
      <c r="P101" s="9"/>
    </row>
    <row r="102" spans="1:16">
      <c r="A102" s="12"/>
      <c r="B102" s="25">
        <v>363.12</v>
      </c>
      <c r="C102" s="20" t="s">
        <v>160</v>
      </c>
      <c r="D102" s="47">
        <v>3437</v>
      </c>
      <c r="E102" s="47">
        <v>18838880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6"/>
        <v>18842317</v>
      </c>
      <c r="O102" s="48">
        <f t="shared" si="17"/>
        <v>65.338727854663475</v>
      </c>
      <c r="P102" s="9"/>
    </row>
    <row r="103" spans="1:16">
      <c r="A103" s="12"/>
      <c r="B103" s="25">
        <v>363.22</v>
      </c>
      <c r="C103" s="20" t="s">
        <v>161</v>
      </c>
      <c r="D103" s="47">
        <v>0</v>
      </c>
      <c r="E103" s="47">
        <v>967693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967693</v>
      </c>
      <c r="O103" s="48">
        <f t="shared" si="17"/>
        <v>3.3556292240419725</v>
      </c>
      <c r="P103" s="9"/>
    </row>
    <row r="104" spans="1:16">
      <c r="A104" s="12"/>
      <c r="B104" s="25">
        <v>363.24</v>
      </c>
      <c r="C104" s="20" t="s">
        <v>162</v>
      </c>
      <c r="D104" s="47">
        <v>0</v>
      </c>
      <c r="E104" s="47">
        <v>8041799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6"/>
        <v>8041799</v>
      </c>
      <c r="O104" s="48">
        <f t="shared" si="17"/>
        <v>27.886215709188257</v>
      </c>
      <c r="P104" s="9"/>
    </row>
    <row r="105" spans="1:16">
      <c r="A105" s="12"/>
      <c r="B105" s="25">
        <v>363.27</v>
      </c>
      <c r="C105" s="20" t="s">
        <v>163</v>
      </c>
      <c r="D105" s="47">
        <v>0</v>
      </c>
      <c r="E105" s="47">
        <v>331426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331426</v>
      </c>
      <c r="O105" s="48">
        <f t="shared" si="17"/>
        <v>1.1492723117841452</v>
      </c>
      <c r="P105" s="9"/>
    </row>
    <row r="106" spans="1:16">
      <c r="A106" s="12"/>
      <c r="B106" s="25">
        <v>364</v>
      </c>
      <c r="C106" s="20" t="s">
        <v>122</v>
      </c>
      <c r="D106" s="47">
        <v>564819</v>
      </c>
      <c r="E106" s="47">
        <v>1501940</v>
      </c>
      <c r="F106" s="47">
        <v>0</v>
      </c>
      <c r="G106" s="47">
        <v>0</v>
      </c>
      <c r="H106" s="47">
        <v>0</v>
      </c>
      <c r="I106" s="47">
        <v>29019</v>
      </c>
      <c r="J106" s="47">
        <v>-14905</v>
      </c>
      <c r="K106" s="47">
        <v>0</v>
      </c>
      <c r="L106" s="47">
        <v>0</v>
      </c>
      <c r="M106" s="47">
        <v>0</v>
      </c>
      <c r="N106" s="47">
        <f t="shared" si="16"/>
        <v>2080873</v>
      </c>
      <c r="O106" s="48">
        <f t="shared" si="17"/>
        <v>7.2157577354800457</v>
      </c>
      <c r="P106" s="9"/>
    </row>
    <row r="107" spans="1:16">
      <c r="A107" s="12"/>
      <c r="B107" s="25">
        <v>365</v>
      </c>
      <c r="C107" s="20" t="s">
        <v>123</v>
      </c>
      <c r="D107" s="47">
        <v>0</v>
      </c>
      <c r="E107" s="47">
        <v>221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221</v>
      </c>
      <c r="O107" s="48">
        <f t="shared" si="17"/>
        <v>7.6635261236081688E-4</v>
      </c>
      <c r="P107" s="9"/>
    </row>
    <row r="108" spans="1:16">
      <c r="A108" s="12"/>
      <c r="B108" s="25">
        <v>366</v>
      </c>
      <c r="C108" s="20" t="s">
        <v>124</v>
      </c>
      <c r="D108" s="47">
        <v>173932</v>
      </c>
      <c r="E108" s="47">
        <v>1472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175404</v>
      </c>
      <c r="O108" s="48">
        <f t="shared" si="17"/>
        <v>0.6082412380929263</v>
      </c>
      <c r="P108" s="9"/>
    </row>
    <row r="109" spans="1:16">
      <c r="A109" s="12"/>
      <c r="B109" s="25">
        <v>369.9</v>
      </c>
      <c r="C109" s="20" t="s">
        <v>126</v>
      </c>
      <c r="D109" s="47">
        <v>1909301</v>
      </c>
      <c r="E109" s="47">
        <v>767833</v>
      </c>
      <c r="F109" s="47">
        <v>0</v>
      </c>
      <c r="G109" s="47">
        <v>0</v>
      </c>
      <c r="H109" s="47">
        <v>0</v>
      </c>
      <c r="I109" s="47">
        <v>1473965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4151099</v>
      </c>
      <c r="O109" s="48">
        <f t="shared" si="17"/>
        <v>14.394595306870473</v>
      </c>
      <c r="P109" s="9"/>
    </row>
    <row r="110" spans="1:16" ht="15.75">
      <c r="A110" s="29" t="s">
        <v>64</v>
      </c>
      <c r="B110" s="30"/>
      <c r="C110" s="31"/>
      <c r="D110" s="32">
        <f t="shared" ref="D110:M110" si="18">SUM(D111:D112)</f>
        <v>15597735</v>
      </c>
      <c r="E110" s="32">
        <f t="shared" si="18"/>
        <v>12721314</v>
      </c>
      <c r="F110" s="32">
        <f t="shared" si="18"/>
        <v>5544137</v>
      </c>
      <c r="G110" s="32">
        <f t="shared" si="18"/>
        <v>9756774</v>
      </c>
      <c r="H110" s="32">
        <f t="shared" si="18"/>
        <v>0</v>
      </c>
      <c r="I110" s="32">
        <f t="shared" si="18"/>
        <v>4887000</v>
      </c>
      <c r="J110" s="32">
        <f t="shared" si="18"/>
        <v>301000</v>
      </c>
      <c r="K110" s="32">
        <f t="shared" si="18"/>
        <v>0</v>
      </c>
      <c r="L110" s="32">
        <f t="shared" si="18"/>
        <v>0</v>
      </c>
      <c r="M110" s="32">
        <f t="shared" si="18"/>
        <v>0</v>
      </c>
      <c r="N110" s="32">
        <f>SUM(D110:M110)</f>
        <v>48807960</v>
      </c>
      <c r="O110" s="46">
        <f t="shared" si="17"/>
        <v>169.24935588236315</v>
      </c>
      <c r="P110" s="9"/>
    </row>
    <row r="111" spans="1:16">
      <c r="A111" s="12"/>
      <c r="B111" s="25">
        <v>381</v>
      </c>
      <c r="C111" s="20" t="s">
        <v>127</v>
      </c>
      <c r="D111" s="47">
        <v>5597735</v>
      </c>
      <c r="E111" s="47">
        <v>12721314</v>
      </c>
      <c r="F111" s="47">
        <v>5544137</v>
      </c>
      <c r="G111" s="47">
        <v>9756774</v>
      </c>
      <c r="H111" s="47">
        <v>0</v>
      </c>
      <c r="I111" s="47">
        <v>4887000</v>
      </c>
      <c r="J111" s="47">
        <v>301000</v>
      </c>
      <c r="K111" s="47">
        <v>0</v>
      </c>
      <c r="L111" s="47">
        <v>0</v>
      </c>
      <c r="M111" s="47">
        <v>0</v>
      </c>
      <c r="N111" s="47">
        <f>SUM(D111:M111)</f>
        <v>38807960</v>
      </c>
      <c r="O111" s="48">
        <f t="shared" si="17"/>
        <v>134.57276708775603</v>
      </c>
      <c r="P111" s="9"/>
    </row>
    <row r="112" spans="1:16" ht="15.75" thickBot="1">
      <c r="A112" s="12"/>
      <c r="B112" s="25">
        <v>384</v>
      </c>
      <c r="C112" s="20" t="s">
        <v>164</v>
      </c>
      <c r="D112" s="47">
        <v>10000000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>SUM(D112:M112)</f>
        <v>10000000</v>
      </c>
      <c r="O112" s="48">
        <f t="shared" si="17"/>
        <v>34.676588794607099</v>
      </c>
      <c r="P112" s="9"/>
    </row>
    <row r="113" spans="1:119" ht="16.5" thickBot="1">
      <c r="A113" s="14" t="s">
        <v>94</v>
      </c>
      <c r="B113" s="23"/>
      <c r="C113" s="22"/>
      <c r="D113" s="15">
        <f t="shared" ref="D113:M113" si="19">SUM(D5,D13,D16,D47,D89,D99,D110)</f>
        <v>159297671</v>
      </c>
      <c r="E113" s="15">
        <f t="shared" si="19"/>
        <v>114708944</v>
      </c>
      <c r="F113" s="15">
        <f t="shared" si="19"/>
        <v>10322460</v>
      </c>
      <c r="G113" s="15">
        <f t="shared" si="19"/>
        <v>14383662</v>
      </c>
      <c r="H113" s="15">
        <f t="shared" si="19"/>
        <v>0</v>
      </c>
      <c r="I113" s="15">
        <f t="shared" si="19"/>
        <v>22492817</v>
      </c>
      <c r="J113" s="15">
        <f t="shared" si="19"/>
        <v>26008363</v>
      </c>
      <c r="K113" s="15">
        <f t="shared" si="19"/>
        <v>0</v>
      </c>
      <c r="L113" s="15">
        <f t="shared" si="19"/>
        <v>0</v>
      </c>
      <c r="M113" s="15">
        <f t="shared" si="19"/>
        <v>0</v>
      </c>
      <c r="N113" s="15">
        <f>SUM(D113:M113)</f>
        <v>347213917</v>
      </c>
      <c r="O113" s="38">
        <f t="shared" si="17"/>
        <v>1204.0194223573837</v>
      </c>
      <c r="P113" s="6"/>
      <c r="Q113" s="2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</row>
    <row r="114" spans="1:119">
      <c r="A114" s="16"/>
      <c r="B114" s="18"/>
      <c r="C114" s="18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9"/>
    </row>
    <row r="115" spans="1:119">
      <c r="A115" s="41"/>
      <c r="B115" s="42"/>
      <c r="C115" s="42"/>
      <c r="D115" s="43"/>
      <c r="E115" s="43"/>
      <c r="F115" s="43"/>
      <c r="G115" s="43"/>
      <c r="H115" s="43"/>
      <c r="I115" s="43"/>
      <c r="J115" s="43"/>
      <c r="K115" s="43"/>
      <c r="L115" s="49" t="s">
        <v>165</v>
      </c>
      <c r="M115" s="49"/>
      <c r="N115" s="49"/>
      <c r="O115" s="44">
        <v>288379</v>
      </c>
    </row>
    <row r="116" spans="1:119">
      <c r="A116" s="50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2"/>
    </row>
    <row r="117" spans="1:119" ht="15.75" customHeight="1" thickBot="1">
      <c r="A117" s="53" t="s">
        <v>146</v>
      </c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5"/>
    </row>
  </sheetData>
  <mergeCells count="10">
    <mergeCell ref="L115:N115"/>
    <mergeCell ref="A116:O116"/>
    <mergeCell ref="A117:O1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221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129</v>
      </c>
      <c r="B3" s="63"/>
      <c r="C3" s="64"/>
      <c r="D3" s="68" t="s">
        <v>58</v>
      </c>
      <c r="E3" s="69"/>
      <c r="F3" s="69"/>
      <c r="G3" s="69"/>
      <c r="H3" s="70"/>
      <c r="I3" s="68" t="s">
        <v>59</v>
      </c>
      <c r="J3" s="70"/>
      <c r="K3" s="68" t="s">
        <v>61</v>
      </c>
      <c r="L3" s="70"/>
      <c r="M3" s="36"/>
      <c r="N3" s="37"/>
      <c r="O3" s="71" t="s">
        <v>134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130</v>
      </c>
      <c r="F4" s="34" t="s">
        <v>131</v>
      </c>
      <c r="G4" s="34" t="s">
        <v>132</v>
      </c>
      <c r="H4" s="34" t="s">
        <v>7</v>
      </c>
      <c r="I4" s="34" t="s">
        <v>8</v>
      </c>
      <c r="J4" s="35" t="s">
        <v>133</v>
      </c>
      <c r="K4" s="35" t="s">
        <v>9</v>
      </c>
      <c r="L4" s="35" t="s">
        <v>10</v>
      </c>
      <c r="M4" s="35" t="s">
        <v>11</v>
      </c>
      <c r="N4" s="35" t="s">
        <v>60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107312386</v>
      </c>
      <c r="E5" s="27">
        <f t="shared" si="0"/>
        <v>36509481</v>
      </c>
      <c r="F5" s="27">
        <f t="shared" si="0"/>
        <v>3517992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147339859</v>
      </c>
      <c r="O5" s="33">
        <f t="shared" ref="O5:O36" si="1">(N5/O$114)</f>
        <v>514.27704459701431</v>
      </c>
      <c r="P5" s="6"/>
    </row>
    <row r="6" spans="1:133">
      <c r="A6" s="12"/>
      <c r="B6" s="25">
        <v>311</v>
      </c>
      <c r="C6" s="20" t="s">
        <v>3</v>
      </c>
      <c r="D6" s="47">
        <v>105171443</v>
      </c>
      <c r="E6" s="47">
        <v>16054530</v>
      </c>
      <c r="F6" s="47">
        <v>3517992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124743965</v>
      </c>
      <c r="O6" s="48">
        <f t="shared" si="1"/>
        <v>435.40802934739736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2266353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2266353</v>
      </c>
      <c r="O7" s="48">
        <f t="shared" si="1"/>
        <v>7.9105092862453272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1497794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1497794</v>
      </c>
      <c r="O8" s="48">
        <f t="shared" si="1"/>
        <v>5.2279205163019764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5511067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5511067</v>
      </c>
      <c r="O9" s="48">
        <f t="shared" si="1"/>
        <v>19.23590309215739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409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409</v>
      </c>
      <c r="O10" s="48">
        <f t="shared" si="1"/>
        <v>1.4275791538539402E-3</v>
      </c>
      <c r="P10" s="9"/>
    </row>
    <row r="11" spans="1:133">
      <c r="A11" s="12"/>
      <c r="B11" s="25">
        <v>312.60000000000002</v>
      </c>
      <c r="C11" s="20" t="s">
        <v>16</v>
      </c>
      <c r="D11" s="47">
        <v>0</v>
      </c>
      <c r="E11" s="47">
        <v>11179328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11179328</v>
      </c>
      <c r="O11" s="48">
        <f t="shared" si="1"/>
        <v>39.020478256468607</v>
      </c>
      <c r="P11" s="9"/>
    </row>
    <row r="12" spans="1:133">
      <c r="A12" s="12"/>
      <c r="B12" s="25">
        <v>315</v>
      </c>
      <c r="C12" s="20" t="s">
        <v>172</v>
      </c>
      <c r="D12" s="47">
        <v>2140943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2140943</v>
      </c>
      <c r="O12" s="48">
        <f t="shared" si="1"/>
        <v>7.4727765192897708</v>
      </c>
      <c r="P12" s="9"/>
    </row>
    <row r="13" spans="1:133" ht="15.75">
      <c r="A13" s="29" t="s">
        <v>222</v>
      </c>
      <c r="B13" s="30"/>
      <c r="C13" s="31"/>
      <c r="D13" s="32">
        <f t="shared" ref="D13:M13" si="3">SUM(D14:D15)</f>
        <v>553436</v>
      </c>
      <c r="E13" s="32">
        <f t="shared" si="3"/>
        <v>3484938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4038374</v>
      </c>
      <c r="O13" s="46">
        <f t="shared" si="1"/>
        <v>14.095595447104527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3413660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3413660</v>
      </c>
      <c r="O14" s="48">
        <f t="shared" si="1"/>
        <v>11.915085218447533</v>
      </c>
      <c r="P14" s="9"/>
    </row>
    <row r="15" spans="1:133">
      <c r="A15" s="12"/>
      <c r="B15" s="25">
        <v>329</v>
      </c>
      <c r="C15" s="20" t="s">
        <v>223</v>
      </c>
      <c r="D15" s="47">
        <v>553436</v>
      </c>
      <c r="E15" s="47">
        <v>71278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624714</v>
      </c>
      <c r="O15" s="48">
        <f t="shared" si="1"/>
        <v>2.1805102286569937</v>
      </c>
      <c r="P15" s="9"/>
    </row>
    <row r="16" spans="1:133" ht="15.75">
      <c r="A16" s="29" t="s">
        <v>28</v>
      </c>
      <c r="B16" s="30"/>
      <c r="C16" s="31"/>
      <c r="D16" s="32">
        <f t="shared" ref="D16:M16" si="4">SUM(D17:D47)</f>
        <v>24037261</v>
      </c>
      <c r="E16" s="32">
        <f t="shared" si="4"/>
        <v>22478199</v>
      </c>
      <c r="F16" s="32">
        <f t="shared" si="4"/>
        <v>297667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>SUM(D16:M16)</f>
        <v>46813127</v>
      </c>
      <c r="O16" s="46">
        <f t="shared" si="1"/>
        <v>163.39717416116636</v>
      </c>
      <c r="P16" s="10"/>
    </row>
    <row r="17" spans="1:16">
      <c r="A17" s="12"/>
      <c r="B17" s="25">
        <v>331.2</v>
      </c>
      <c r="C17" s="20" t="s">
        <v>27</v>
      </c>
      <c r="D17" s="47">
        <v>874104</v>
      </c>
      <c r="E17" s="47">
        <v>327747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1201851</v>
      </c>
      <c r="O17" s="48">
        <f t="shared" si="1"/>
        <v>4.1949570504609088</v>
      </c>
      <c r="P17" s="9"/>
    </row>
    <row r="18" spans="1:16">
      <c r="A18" s="12"/>
      <c r="B18" s="25">
        <v>331.49</v>
      </c>
      <c r="C18" s="20" t="s">
        <v>32</v>
      </c>
      <c r="D18" s="47">
        <v>0</v>
      </c>
      <c r="E18" s="47">
        <v>2953090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6" si="5">SUM(D18:M18)</f>
        <v>2953090</v>
      </c>
      <c r="O18" s="48">
        <f t="shared" si="1"/>
        <v>10.307505436319149</v>
      </c>
      <c r="P18" s="9"/>
    </row>
    <row r="19" spans="1:16">
      <c r="A19" s="12"/>
      <c r="B19" s="25">
        <v>331.5</v>
      </c>
      <c r="C19" s="20" t="s">
        <v>29</v>
      </c>
      <c r="D19" s="47">
        <v>2684566</v>
      </c>
      <c r="E19" s="47">
        <v>4041190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6725756</v>
      </c>
      <c r="O19" s="48">
        <f t="shared" si="1"/>
        <v>23.475670072146848</v>
      </c>
      <c r="P19" s="9"/>
    </row>
    <row r="20" spans="1:16">
      <c r="A20" s="12"/>
      <c r="B20" s="25">
        <v>331.65</v>
      </c>
      <c r="C20" s="20" t="s">
        <v>34</v>
      </c>
      <c r="D20" s="47">
        <v>269553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269553</v>
      </c>
      <c r="O20" s="48">
        <f t="shared" si="1"/>
        <v>0.94085145148848692</v>
      </c>
      <c r="P20" s="9"/>
    </row>
    <row r="21" spans="1:16">
      <c r="A21" s="12"/>
      <c r="B21" s="25">
        <v>331.69</v>
      </c>
      <c r="C21" s="20" t="s">
        <v>35</v>
      </c>
      <c r="D21" s="47">
        <v>620333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620333</v>
      </c>
      <c r="O21" s="48">
        <f t="shared" si="1"/>
        <v>2.1652187267669345</v>
      </c>
      <c r="P21" s="9"/>
    </row>
    <row r="22" spans="1:16">
      <c r="A22" s="12"/>
      <c r="B22" s="25">
        <v>331.7</v>
      </c>
      <c r="C22" s="20" t="s">
        <v>30</v>
      </c>
      <c r="D22" s="47">
        <v>1393</v>
      </c>
      <c r="E22" s="47">
        <v>10000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11393</v>
      </c>
      <c r="O22" s="48">
        <f t="shared" si="1"/>
        <v>3.9766281906743133E-2</v>
      </c>
      <c r="P22" s="9"/>
    </row>
    <row r="23" spans="1:16">
      <c r="A23" s="12"/>
      <c r="B23" s="25">
        <v>331.9</v>
      </c>
      <c r="C23" s="20" t="s">
        <v>224</v>
      </c>
      <c r="D23" s="47">
        <v>33025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33025</v>
      </c>
      <c r="O23" s="48">
        <f t="shared" si="1"/>
        <v>0.11527090844994223</v>
      </c>
      <c r="P23" s="9"/>
    </row>
    <row r="24" spans="1:16">
      <c r="A24" s="12"/>
      <c r="B24" s="25">
        <v>333</v>
      </c>
      <c r="C24" s="20" t="s">
        <v>4</v>
      </c>
      <c r="D24" s="47">
        <v>31469</v>
      </c>
      <c r="E24" s="47">
        <v>122450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153919</v>
      </c>
      <c r="O24" s="48">
        <f t="shared" si="1"/>
        <v>0.53724096768226071</v>
      </c>
      <c r="P24" s="9"/>
    </row>
    <row r="25" spans="1:16">
      <c r="A25" s="12"/>
      <c r="B25" s="25">
        <v>334.2</v>
      </c>
      <c r="C25" s="20" t="s">
        <v>31</v>
      </c>
      <c r="D25" s="47">
        <v>174347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174347</v>
      </c>
      <c r="O25" s="48">
        <f t="shared" si="1"/>
        <v>0.60854313627621737</v>
      </c>
      <c r="P25" s="9"/>
    </row>
    <row r="26" spans="1:16">
      <c r="A26" s="12"/>
      <c r="B26" s="25">
        <v>334.31</v>
      </c>
      <c r="C26" s="20" t="s">
        <v>36</v>
      </c>
      <c r="D26" s="47">
        <v>132456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132456</v>
      </c>
      <c r="O26" s="48">
        <f t="shared" si="1"/>
        <v>0.46232622103393028</v>
      </c>
      <c r="P26" s="9"/>
    </row>
    <row r="27" spans="1:16">
      <c r="A27" s="12"/>
      <c r="B27" s="25">
        <v>334.42</v>
      </c>
      <c r="C27" s="20" t="s">
        <v>158</v>
      </c>
      <c r="D27" s="47">
        <v>0</v>
      </c>
      <c r="E27" s="47">
        <v>121378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6" si="6">SUM(D27:M27)</f>
        <v>121378</v>
      </c>
      <c r="O27" s="48">
        <f t="shared" si="1"/>
        <v>0.42365941940460528</v>
      </c>
      <c r="P27" s="9"/>
    </row>
    <row r="28" spans="1:16">
      <c r="A28" s="12"/>
      <c r="B28" s="25">
        <v>334.49</v>
      </c>
      <c r="C28" s="20" t="s">
        <v>38</v>
      </c>
      <c r="D28" s="47">
        <v>0</v>
      </c>
      <c r="E28" s="47">
        <v>1735077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1735077</v>
      </c>
      <c r="O28" s="48">
        <f t="shared" si="1"/>
        <v>6.0561363215927457</v>
      </c>
      <c r="P28" s="9"/>
    </row>
    <row r="29" spans="1:16">
      <c r="A29" s="12"/>
      <c r="B29" s="25">
        <v>334.5</v>
      </c>
      <c r="C29" s="20" t="s">
        <v>39</v>
      </c>
      <c r="D29" s="47">
        <v>396570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396570</v>
      </c>
      <c r="O29" s="48">
        <f t="shared" si="1"/>
        <v>1.3841933130656652</v>
      </c>
      <c r="P29" s="9"/>
    </row>
    <row r="30" spans="1:16">
      <c r="A30" s="12"/>
      <c r="B30" s="25">
        <v>334.61</v>
      </c>
      <c r="C30" s="20" t="s">
        <v>40</v>
      </c>
      <c r="D30" s="47">
        <v>17050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17050</v>
      </c>
      <c r="O30" s="48">
        <f t="shared" si="1"/>
        <v>5.9511551523740047E-2</v>
      </c>
      <c r="P30" s="9"/>
    </row>
    <row r="31" spans="1:16">
      <c r="A31" s="12"/>
      <c r="B31" s="25">
        <v>334.62</v>
      </c>
      <c r="C31" s="20" t="s">
        <v>41</v>
      </c>
      <c r="D31" s="47">
        <v>37000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37000</v>
      </c>
      <c r="O31" s="48">
        <f t="shared" si="1"/>
        <v>0.12914530242688457</v>
      </c>
      <c r="P31" s="9"/>
    </row>
    <row r="32" spans="1:16">
      <c r="A32" s="12"/>
      <c r="B32" s="25">
        <v>334.7</v>
      </c>
      <c r="C32" s="20" t="s">
        <v>42</v>
      </c>
      <c r="D32" s="47">
        <v>5000</v>
      </c>
      <c r="E32" s="47">
        <v>663789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668789</v>
      </c>
      <c r="O32" s="48">
        <f t="shared" si="1"/>
        <v>2.3343502071560458</v>
      </c>
      <c r="P32" s="9"/>
    </row>
    <row r="33" spans="1:16">
      <c r="A33" s="12"/>
      <c r="B33" s="25">
        <v>334.82</v>
      </c>
      <c r="C33" s="20" t="s">
        <v>159</v>
      </c>
      <c r="D33" s="47">
        <v>0</v>
      </c>
      <c r="E33" s="47">
        <v>551256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551256</v>
      </c>
      <c r="O33" s="48">
        <f t="shared" si="1"/>
        <v>1.9241114279630993</v>
      </c>
      <c r="P33" s="9"/>
    </row>
    <row r="34" spans="1:16">
      <c r="A34" s="12"/>
      <c r="B34" s="25">
        <v>335.12</v>
      </c>
      <c r="C34" s="20" t="s">
        <v>43</v>
      </c>
      <c r="D34" s="47">
        <v>5472568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5472568</v>
      </c>
      <c r="O34" s="48">
        <f t="shared" si="1"/>
        <v>19.101525659775426</v>
      </c>
      <c r="P34" s="9"/>
    </row>
    <row r="35" spans="1:16">
      <c r="A35" s="12"/>
      <c r="B35" s="25">
        <v>335.13</v>
      </c>
      <c r="C35" s="20" t="s">
        <v>44</v>
      </c>
      <c r="D35" s="47">
        <v>56794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56794</v>
      </c>
      <c r="O35" s="48">
        <f t="shared" si="1"/>
        <v>0.1982345488116887</v>
      </c>
      <c r="P35" s="9"/>
    </row>
    <row r="36" spans="1:16">
      <c r="A36" s="12"/>
      <c r="B36" s="25">
        <v>335.14</v>
      </c>
      <c r="C36" s="20" t="s">
        <v>45</v>
      </c>
      <c r="D36" s="47">
        <v>225769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225769</v>
      </c>
      <c r="O36" s="48">
        <f t="shared" si="1"/>
        <v>0.78802718334095412</v>
      </c>
      <c r="P36" s="9"/>
    </row>
    <row r="37" spans="1:16">
      <c r="A37" s="12"/>
      <c r="B37" s="25">
        <v>335.15</v>
      </c>
      <c r="C37" s="20" t="s">
        <v>46</v>
      </c>
      <c r="D37" s="47">
        <v>139567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139567</v>
      </c>
      <c r="O37" s="48">
        <f t="shared" ref="O37:O68" si="7">(N37/O$114)</f>
        <v>0.48714655199494589</v>
      </c>
      <c r="P37" s="9"/>
    </row>
    <row r="38" spans="1:16">
      <c r="A38" s="12"/>
      <c r="B38" s="25">
        <v>335.16</v>
      </c>
      <c r="C38" s="20" t="s">
        <v>47</v>
      </c>
      <c r="D38" s="47">
        <v>0</v>
      </c>
      <c r="E38" s="47">
        <v>0</v>
      </c>
      <c r="F38" s="47">
        <v>297667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297667</v>
      </c>
      <c r="O38" s="48">
        <f t="shared" si="7"/>
        <v>1.0389809388514446</v>
      </c>
      <c r="P38" s="9"/>
    </row>
    <row r="39" spans="1:16">
      <c r="A39" s="12"/>
      <c r="B39" s="25">
        <v>335.18</v>
      </c>
      <c r="C39" s="20" t="s">
        <v>48</v>
      </c>
      <c r="D39" s="47">
        <v>12736914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12736914</v>
      </c>
      <c r="O39" s="48">
        <f t="shared" si="7"/>
        <v>44.457097581492434</v>
      </c>
      <c r="P39" s="9"/>
    </row>
    <row r="40" spans="1:16">
      <c r="A40" s="12"/>
      <c r="B40" s="25">
        <v>335.21</v>
      </c>
      <c r="C40" s="20" t="s">
        <v>49</v>
      </c>
      <c r="D40" s="47">
        <v>0</v>
      </c>
      <c r="E40" s="47">
        <v>28626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28626</v>
      </c>
      <c r="O40" s="48">
        <f t="shared" si="7"/>
        <v>9.9916579115459397E-2</v>
      </c>
      <c r="P40" s="9"/>
    </row>
    <row r="41" spans="1:16">
      <c r="A41" s="12"/>
      <c r="B41" s="25">
        <v>335.22</v>
      </c>
      <c r="C41" s="20" t="s">
        <v>225</v>
      </c>
      <c r="D41" s="47">
        <v>0</v>
      </c>
      <c r="E41" s="47">
        <v>691050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691050</v>
      </c>
      <c r="O41" s="48">
        <f t="shared" si="7"/>
        <v>2.4120503038405019</v>
      </c>
      <c r="P41" s="9"/>
    </row>
    <row r="42" spans="1:16">
      <c r="A42" s="12"/>
      <c r="B42" s="25">
        <v>335.42</v>
      </c>
      <c r="C42" s="20" t="s">
        <v>50</v>
      </c>
      <c r="D42" s="47">
        <v>0</v>
      </c>
      <c r="E42" s="47">
        <v>3229811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3229811</v>
      </c>
      <c r="O42" s="48">
        <f t="shared" si="7"/>
        <v>11.273376172342662</v>
      </c>
      <c r="P42" s="9"/>
    </row>
    <row r="43" spans="1:16">
      <c r="A43" s="12"/>
      <c r="B43" s="25">
        <v>335.49</v>
      </c>
      <c r="C43" s="20" t="s">
        <v>51</v>
      </c>
      <c r="D43" s="47">
        <v>73870</v>
      </c>
      <c r="E43" s="47">
        <v>1434440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1508310</v>
      </c>
      <c r="O43" s="48">
        <f t="shared" si="7"/>
        <v>5.2646257054998449</v>
      </c>
      <c r="P43" s="9"/>
    </row>
    <row r="44" spans="1:16">
      <c r="A44" s="12"/>
      <c r="B44" s="25">
        <v>335.5</v>
      </c>
      <c r="C44" s="20" t="s">
        <v>52</v>
      </c>
      <c r="D44" s="47">
        <v>0</v>
      </c>
      <c r="E44" s="47">
        <v>6559960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6559960</v>
      </c>
      <c r="O44" s="48">
        <f t="shared" si="7"/>
        <v>22.896973462385557</v>
      </c>
      <c r="P44" s="9"/>
    </row>
    <row r="45" spans="1:16">
      <c r="A45" s="12"/>
      <c r="B45" s="25">
        <v>335.7</v>
      </c>
      <c r="C45" s="20" t="s">
        <v>53</v>
      </c>
      <c r="D45" s="47">
        <v>20067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20067</v>
      </c>
      <c r="O45" s="48">
        <f t="shared" si="7"/>
        <v>7.0042129291899791E-2</v>
      </c>
      <c r="P45" s="9"/>
    </row>
    <row r="46" spans="1:16">
      <c r="A46" s="12"/>
      <c r="B46" s="25">
        <v>335.9</v>
      </c>
      <c r="C46" s="20" t="s">
        <v>55</v>
      </c>
      <c r="D46" s="47">
        <v>0</v>
      </c>
      <c r="E46" s="47">
        <v>8335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8335</v>
      </c>
      <c r="O46" s="48">
        <f t="shared" si="7"/>
        <v>2.9092597181840076E-2</v>
      </c>
      <c r="P46" s="9"/>
    </row>
    <row r="47" spans="1:16">
      <c r="A47" s="12"/>
      <c r="B47" s="25">
        <v>337.3</v>
      </c>
      <c r="C47" s="20" t="s">
        <v>56</v>
      </c>
      <c r="D47" s="47">
        <v>34846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34846</v>
      </c>
      <c r="O47" s="48">
        <f t="shared" si="7"/>
        <v>0.12162695157749241</v>
      </c>
      <c r="P47" s="9"/>
    </row>
    <row r="48" spans="1:16" ht="15.75">
      <c r="A48" s="29" t="s">
        <v>62</v>
      </c>
      <c r="B48" s="30"/>
      <c r="C48" s="31"/>
      <c r="D48" s="32">
        <f t="shared" ref="D48:M48" si="8">SUM(D49:D87)</f>
        <v>13909814</v>
      </c>
      <c r="E48" s="32">
        <f t="shared" si="8"/>
        <v>9277115</v>
      </c>
      <c r="F48" s="32">
        <f t="shared" si="8"/>
        <v>0</v>
      </c>
      <c r="G48" s="32">
        <f t="shared" si="8"/>
        <v>0</v>
      </c>
      <c r="H48" s="32">
        <f t="shared" si="8"/>
        <v>0</v>
      </c>
      <c r="I48" s="32">
        <f t="shared" si="8"/>
        <v>16087074</v>
      </c>
      <c r="J48" s="32">
        <f t="shared" si="8"/>
        <v>24709946</v>
      </c>
      <c r="K48" s="32">
        <f t="shared" si="8"/>
        <v>0</v>
      </c>
      <c r="L48" s="32">
        <f t="shared" si="8"/>
        <v>0</v>
      </c>
      <c r="M48" s="32">
        <f t="shared" si="8"/>
        <v>0</v>
      </c>
      <c r="N48" s="32">
        <f>SUM(D48:M48)</f>
        <v>63983949</v>
      </c>
      <c r="O48" s="46">
        <f t="shared" si="7"/>
        <v>223.33044443436103</v>
      </c>
      <c r="P48" s="10"/>
    </row>
    <row r="49" spans="1:16">
      <c r="A49" s="12"/>
      <c r="B49" s="25">
        <v>341.1</v>
      </c>
      <c r="C49" s="20" t="s">
        <v>65</v>
      </c>
      <c r="D49" s="47">
        <v>2217177</v>
      </c>
      <c r="E49" s="47">
        <v>1310766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3527943</v>
      </c>
      <c r="O49" s="48">
        <f t="shared" si="7"/>
        <v>12.313980153508389</v>
      </c>
      <c r="P49" s="9"/>
    </row>
    <row r="50" spans="1:16">
      <c r="A50" s="12"/>
      <c r="B50" s="25">
        <v>341.15</v>
      </c>
      <c r="C50" s="20" t="s">
        <v>66</v>
      </c>
      <c r="D50" s="47">
        <v>1037748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87" si="9">SUM(D50:M50)</f>
        <v>1037748</v>
      </c>
      <c r="O50" s="48">
        <f t="shared" si="7"/>
        <v>3.6221697108890432</v>
      </c>
      <c r="P50" s="9"/>
    </row>
    <row r="51" spans="1:16">
      <c r="A51" s="12"/>
      <c r="B51" s="25">
        <v>341.2</v>
      </c>
      <c r="C51" s="20" t="s">
        <v>68</v>
      </c>
      <c r="D51" s="47">
        <v>0</v>
      </c>
      <c r="E51" s="47">
        <v>245159</v>
      </c>
      <c r="F51" s="47">
        <v>0</v>
      </c>
      <c r="G51" s="47">
        <v>0</v>
      </c>
      <c r="H51" s="47">
        <v>0</v>
      </c>
      <c r="I51" s="47">
        <v>0</v>
      </c>
      <c r="J51" s="47">
        <v>24709946</v>
      </c>
      <c r="K51" s="47">
        <v>0</v>
      </c>
      <c r="L51" s="47">
        <v>0</v>
      </c>
      <c r="M51" s="47">
        <v>0</v>
      </c>
      <c r="N51" s="47">
        <f t="shared" si="9"/>
        <v>24955105</v>
      </c>
      <c r="O51" s="48">
        <f t="shared" si="7"/>
        <v>87.103637359990785</v>
      </c>
      <c r="P51" s="9"/>
    </row>
    <row r="52" spans="1:16">
      <c r="A52" s="12"/>
      <c r="B52" s="25">
        <v>341.3</v>
      </c>
      <c r="C52" s="20" t="s">
        <v>69</v>
      </c>
      <c r="D52" s="47">
        <v>196474</v>
      </c>
      <c r="E52" s="47">
        <v>23565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220039</v>
      </c>
      <c r="O52" s="48">
        <f t="shared" si="7"/>
        <v>0.76802711353268249</v>
      </c>
      <c r="P52" s="9"/>
    </row>
    <row r="53" spans="1:16">
      <c r="A53" s="12"/>
      <c r="B53" s="25">
        <v>341.52</v>
      </c>
      <c r="C53" s="20" t="s">
        <v>70</v>
      </c>
      <c r="D53" s="47">
        <v>229380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229380</v>
      </c>
      <c r="O53" s="48">
        <f t="shared" si="7"/>
        <v>0.80063106677510221</v>
      </c>
      <c r="P53" s="9"/>
    </row>
    <row r="54" spans="1:16">
      <c r="A54" s="12"/>
      <c r="B54" s="25">
        <v>341.8</v>
      </c>
      <c r="C54" s="20" t="s">
        <v>71</v>
      </c>
      <c r="D54" s="47">
        <v>3247847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3247847</v>
      </c>
      <c r="O54" s="48">
        <f t="shared" si="7"/>
        <v>11.336329271655398</v>
      </c>
      <c r="P54" s="9"/>
    </row>
    <row r="55" spans="1:16">
      <c r="A55" s="12"/>
      <c r="B55" s="25">
        <v>341.9</v>
      </c>
      <c r="C55" s="20" t="s">
        <v>72</v>
      </c>
      <c r="D55" s="47">
        <v>1750317</v>
      </c>
      <c r="E55" s="47">
        <v>287295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2037612</v>
      </c>
      <c r="O55" s="48">
        <f t="shared" si="7"/>
        <v>7.1121085937472728</v>
      </c>
      <c r="P55" s="9"/>
    </row>
    <row r="56" spans="1:16">
      <c r="A56" s="12"/>
      <c r="B56" s="25">
        <v>342.1</v>
      </c>
      <c r="C56" s="20" t="s">
        <v>73</v>
      </c>
      <c r="D56" s="47">
        <v>1915235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1915235</v>
      </c>
      <c r="O56" s="48">
        <f t="shared" si="7"/>
        <v>6.6849622511771418</v>
      </c>
      <c r="P56" s="9"/>
    </row>
    <row r="57" spans="1:16">
      <c r="A57" s="12"/>
      <c r="B57" s="25">
        <v>342.2</v>
      </c>
      <c r="C57" s="20" t="s">
        <v>74</v>
      </c>
      <c r="D57" s="47">
        <v>0</v>
      </c>
      <c r="E57" s="47">
        <v>22650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22650</v>
      </c>
      <c r="O57" s="48">
        <f t="shared" si="7"/>
        <v>7.9057867566727988E-2</v>
      </c>
      <c r="P57" s="9"/>
    </row>
    <row r="58" spans="1:16">
      <c r="A58" s="12"/>
      <c r="B58" s="25">
        <v>342.3</v>
      </c>
      <c r="C58" s="20" t="s">
        <v>75</v>
      </c>
      <c r="D58" s="47">
        <v>750644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750644</v>
      </c>
      <c r="O58" s="48">
        <f t="shared" si="7"/>
        <v>2.6200580106736848</v>
      </c>
      <c r="P58" s="9"/>
    </row>
    <row r="59" spans="1:16">
      <c r="A59" s="12"/>
      <c r="B59" s="25">
        <v>342.4</v>
      </c>
      <c r="C59" s="20" t="s">
        <v>76</v>
      </c>
      <c r="D59" s="47">
        <v>1563</v>
      </c>
      <c r="E59" s="47">
        <v>824305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825868</v>
      </c>
      <c r="O59" s="48">
        <f t="shared" si="7"/>
        <v>2.8826208817482786</v>
      </c>
      <c r="P59" s="9"/>
    </row>
    <row r="60" spans="1:16">
      <c r="A60" s="12"/>
      <c r="B60" s="25">
        <v>342.5</v>
      </c>
      <c r="C60" s="20" t="s">
        <v>77</v>
      </c>
      <c r="D60" s="47">
        <v>0</v>
      </c>
      <c r="E60" s="47">
        <v>192748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192748</v>
      </c>
      <c r="O60" s="48">
        <f t="shared" si="7"/>
        <v>0.6727702365453283</v>
      </c>
      <c r="P60" s="9"/>
    </row>
    <row r="61" spans="1:16">
      <c r="A61" s="12"/>
      <c r="B61" s="25">
        <v>342.9</v>
      </c>
      <c r="C61" s="20" t="s">
        <v>78</v>
      </c>
      <c r="D61" s="47">
        <v>0</v>
      </c>
      <c r="E61" s="47">
        <v>1200323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1200323</v>
      </c>
      <c r="O61" s="48">
        <f t="shared" si="7"/>
        <v>4.1896236985120368</v>
      </c>
      <c r="P61" s="9"/>
    </row>
    <row r="62" spans="1:16">
      <c r="A62" s="12"/>
      <c r="B62" s="25">
        <v>343.4</v>
      </c>
      <c r="C62" s="20" t="s">
        <v>79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16087074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16087074</v>
      </c>
      <c r="O62" s="48">
        <f t="shared" si="7"/>
        <v>56.150541537666797</v>
      </c>
      <c r="P62" s="9"/>
    </row>
    <row r="63" spans="1:16">
      <c r="A63" s="12"/>
      <c r="B63" s="25">
        <v>343.7</v>
      </c>
      <c r="C63" s="20" t="s">
        <v>80</v>
      </c>
      <c r="D63" s="47">
        <v>265122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265122</v>
      </c>
      <c r="O63" s="48">
        <f t="shared" si="7"/>
        <v>0.92538542891947262</v>
      </c>
      <c r="P63" s="9"/>
    </row>
    <row r="64" spans="1:16">
      <c r="A64" s="12"/>
      <c r="B64" s="25">
        <v>344.9</v>
      </c>
      <c r="C64" s="20" t="s">
        <v>82</v>
      </c>
      <c r="D64" s="47">
        <v>0</v>
      </c>
      <c r="E64" s="47">
        <v>932497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932497</v>
      </c>
      <c r="O64" s="48">
        <f t="shared" si="7"/>
        <v>3.254800191274664</v>
      </c>
      <c r="P64" s="9"/>
    </row>
    <row r="65" spans="1:16">
      <c r="A65" s="12"/>
      <c r="B65" s="25">
        <v>346.3</v>
      </c>
      <c r="C65" s="20" t="s">
        <v>83</v>
      </c>
      <c r="D65" s="47">
        <v>75379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75379</v>
      </c>
      <c r="O65" s="48">
        <f t="shared" si="7"/>
        <v>0.2631038851793549</v>
      </c>
      <c r="P65" s="9"/>
    </row>
    <row r="66" spans="1:16">
      <c r="A66" s="12"/>
      <c r="B66" s="25">
        <v>346.4</v>
      </c>
      <c r="C66" s="20" t="s">
        <v>84</v>
      </c>
      <c r="D66" s="47">
        <v>146920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146920</v>
      </c>
      <c r="O66" s="48">
        <f t="shared" si="7"/>
        <v>0.51281156304210485</v>
      </c>
      <c r="P66" s="9"/>
    </row>
    <row r="67" spans="1:16">
      <c r="A67" s="12"/>
      <c r="B67" s="25">
        <v>347.1</v>
      </c>
      <c r="C67" s="20" t="s">
        <v>86</v>
      </c>
      <c r="D67" s="47">
        <v>0</v>
      </c>
      <c r="E67" s="47">
        <v>241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241</v>
      </c>
      <c r="O67" s="48">
        <f t="shared" si="7"/>
        <v>8.411896725643021E-4</v>
      </c>
      <c r="P67" s="9"/>
    </row>
    <row r="68" spans="1:16">
      <c r="A68" s="12"/>
      <c r="B68" s="25">
        <v>347.5</v>
      </c>
      <c r="C68" s="20" t="s">
        <v>88</v>
      </c>
      <c r="D68" s="47">
        <v>223638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223638</v>
      </c>
      <c r="O68" s="48">
        <f t="shared" si="7"/>
        <v>0.78058911200388137</v>
      </c>
      <c r="P68" s="9"/>
    </row>
    <row r="69" spans="1:16">
      <c r="A69" s="12"/>
      <c r="B69" s="25">
        <v>348.12</v>
      </c>
      <c r="C69" s="39" t="s">
        <v>95</v>
      </c>
      <c r="D69" s="47">
        <v>0</v>
      </c>
      <c r="E69" s="47">
        <v>20838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20838</v>
      </c>
      <c r="O69" s="48">
        <f t="shared" ref="O69:O100" si="10">(N69/O$114)</f>
        <v>7.2733238161389741E-2</v>
      </c>
      <c r="P69" s="9"/>
    </row>
    <row r="70" spans="1:16">
      <c r="A70" s="12"/>
      <c r="B70" s="25">
        <v>348.13</v>
      </c>
      <c r="C70" s="39" t="s">
        <v>96</v>
      </c>
      <c r="D70" s="47">
        <v>6350</v>
      </c>
      <c r="E70" s="47">
        <v>223973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230323</v>
      </c>
      <c r="O70" s="48">
        <f t="shared" si="10"/>
        <v>0.80392252678019815</v>
      </c>
      <c r="P70" s="9"/>
    </row>
    <row r="71" spans="1:16">
      <c r="A71" s="12"/>
      <c r="B71" s="25">
        <v>348.22</v>
      </c>
      <c r="C71" s="39" t="s">
        <v>97</v>
      </c>
      <c r="D71" s="47">
        <v>0</v>
      </c>
      <c r="E71" s="47">
        <v>43533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43533</v>
      </c>
      <c r="O71" s="48">
        <f t="shared" si="10"/>
        <v>0.15194817433917746</v>
      </c>
      <c r="P71" s="9"/>
    </row>
    <row r="72" spans="1:16">
      <c r="A72" s="12"/>
      <c r="B72" s="25">
        <v>348.31</v>
      </c>
      <c r="C72" s="39" t="s">
        <v>98</v>
      </c>
      <c r="D72" s="47">
        <v>0</v>
      </c>
      <c r="E72" s="47">
        <v>907016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907016</v>
      </c>
      <c r="O72" s="48">
        <f t="shared" si="10"/>
        <v>3.1658609628654899</v>
      </c>
      <c r="P72" s="9"/>
    </row>
    <row r="73" spans="1:16">
      <c r="A73" s="12"/>
      <c r="B73" s="25">
        <v>348.32</v>
      </c>
      <c r="C73" s="39" t="s">
        <v>99</v>
      </c>
      <c r="D73" s="47">
        <v>0</v>
      </c>
      <c r="E73" s="47">
        <v>107921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107921</v>
      </c>
      <c r="O73" s="48">
        <f t="shared" si="10"/>
        <v>0.37668892387058944</v>
      </c>
      <c r="P73" s="9"/>
    </row>
    <row r="74" spans="1:16">
      <c r="A74" s="12"/>
      <c r="B74" s="25">
        <v>348.41</v>
      </c>
      <c r="C74" s="39" t="s">
        <v>100</v>
      </c>
      <c r="D74" s="47">
        <v>0</v>
      </c>
      <c r="E74" s="47">
        <v>874387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874387</v>
      </c>
      <c r="O74" s="48">
        <f t="shared" si="10"/>
        <v>3.0519722581928734</v>
      </c>
      <c r="P74" s="9"/>
    </row>
    <row r="75" spans="1:16">
      <c r="A75" s="12"/>
      <c r="B75" s="25">
        <v>348.42</v>
      </c>
      <c r="C75" s="39" t="s">
        <v>101</v>
      </c>
      <c r="D75" s="47">
        <v>0</v>
      </c>
      <c r="E75" s="47">
        <v>176139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176139</v>
      </c>
      <c r="O75" s="48">
        <f t="shared" si="10"/>
        <v>0.61479795740997356</v>
      </c>
      <c r="P75" s="9"/>
    </row>
    <row r="76" spans="1:16">
      <c r="A76" s="12"/>
      <c r="B76" s="25">
        <v>348.48</v>
      </c>
      <c r="C76" s="39" t="s">
        <v>102</v>
      </c>
      <c r="D76" s="47">
        <v>0</v>
      </c>
      <c r="E76" s="47">
        <v>79782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79782</v>
      </c>
      <c r="O76" s="48">
        <f t="shared" si="10"/>
        <v>0.27847217616815417</v>
      </c>
      <c r="P76" s="9"/>
    </row>
    <row r="77" spans="1:16">
      <c r="A77" s="12"/>
      <c r="B77" s="25">
        <v>348.52</v>
      </c>
      <c r="C77" s="39" t="s">
        <v>103</v>
      </c>
      <c r="D77" s="47">
        <v>0</v>
      </c>
      <c r="E77" s="47">
        <v>373061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373061</v>
      </c>
      <c r="O77" s="48">
        <f t="shared" si="10"/>
        <v>1.3021371802344859</v>
      </c>
      <c r="P77" s="9"/>
    </row>
    <row r="78" spans="1:16">
      <c r="A78" s="12"/>
      <c r="B78" s="25">
        <v>348.53</v>
      </c>
      <c r="C78" s="39" t="s">
        <v>104</v>
      </c>
      <c r="D78" s="47">
        <v>0</v>
      </c>
      <c r="E78" s="47">
        <v>1075473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1075473</v>
      </c>
      <c r="O78" s="48">
        <f t="shared" si="10"/>
        <v>3.753845563160779</v>
      </c>
      <c r="P78" s="9"/>
    </row>
    <row r="79" spans="1:16">
      <c r="A79" s="12"/>
      <c r="B79" s="25">
        <v>348.62</v>
      </c>
      <c r="C79" s="39" t="s">
        <v>105</v>
      </c>
      <c r="D79" s="47">
        <v>0</v>
      </c>
      <c r="E79" s="47">
        <v>2366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2366</v>
      </c>
      <c r="O79" s="48">
        <f t="shared" si="10"/>
        <v>8.2583185281624016E-3</v>
      </c>
      <c r="P79" s="9"/>
    </row>
    <row r="80" spans="1:16">
      <c r="A80" s="12"/>
      <c r="B80" s="25">
        <v>348.71</v>
      </c>
      <c r="C80" s="39" t="s">
        <v>106</v>
      </c>
      <c r="D80" s="47">
        <v>0</v>
      </c>
      <c r="E80" s="47">
        <v>216785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ref="N80:N86" si="11">SUM(D80:M80)</f>
        <v>216785</v>
      </c>
      <c r="O80" s="48">
        <f t="shared" si="10"/>
        <v>0.75666930774627483</v>
      </c>
      <c r="P80" s="9"/>
    </row>
    <row r="81" spans="1:16">
      <c r="A81" s="12"/>
      <c r="B81" s="25">
        <v>348.72</v>
      </c>
      <c r="C81" s="39" t="s">
        <v>107</v>
      </c>
      <c r="D81" s="47">
        <v>0</v>
      </c>
      <c r="E81" s="47">
        <v>21233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21233</v>
      </c>
      <c r="O81" s="48">
        <f t="shared" si="10"/>
        <v>7.4111951525136208E-2</v>
      </c>
      <c r="P81" s="9"/>
    </row>
    <row r="82" spans="1:16">
      <c r="A82" s="12"/>
      <c r="B82" s="25">
        <v>348.92099999999999</v>
      </c>
      <c r="C82" s="20" t="s">
        <v>89</v>
      </c>
      <c r="D82" s="47">
        <v>86619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86619</v>
      </c>
      <c r="O82" s="48">
        <f t="shared" si="10"/>
        <v>0.30233613380849494</v>
      </c>
      <c r="P82" s="9"/>
    </row>
    <row r="83" spans="1:16">
      <c r="A83" s="12"/>
      <c r="B83" s="25">
        <v>348.92200000000003</v>
      </c>
      <c r="C83" s="20" t="s">
        <v>90</v>
      </c>
      <c r="D83" s="47">
        <v>86619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86619</v>
      </c>
      <c r="O83" s="48">
        <f t="shared" si="10"/>
        <v>0.30233613380849494</v>
      </c>
      <c r="P83" s="9"/>
    </row>
    <row r="84" spans="1:16">
      <c r="A84" s="12"/>
      <c r="B84" s="25">
        <v>348.923</v>
      </c>
      <c r="C84" s="20" t="s">
        <v>91</v>
      </c>
      <c r="D84" s="47">
        <v>86619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86619</v>
      </c>
      <c r="O84" s="48">
        <f t="shared" si="10"/>
        <v>0.30233613380849494</v>
      </c>
      <c r="P84" s="9"/>
    </row>
    <row r="85" spans="1:16">
      <c r="A85" s="12"/>
      <c r="B85" s="25">
        <v>348.92399999999998</v>
      </c>
      <c r="C85" s="20" t="s">
        <v>92</v>
      </c>
      <c r="D85" s="47">
        <v>86619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86619</v>
      </c>
      <c r="O85" s="48">
        <f t="shared" si="10"/>
        <v>0.30233613380849494</v>
      </c>
      <c r="P85" s="9"/>
    </row>
    <row r="86" spans="1:16">
      <c r="A86" s="12"/>
      <c r="B86" s="25">
        <v>348.93</v>
      </c>
      <c r="C86" s="20" t="s">
        <v>93</v>
      </c>
      <c r="D86" s="47">
        <v>608079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608079</v>
      </c>
      <c r="O86" s="48">
        <f t="shared" si="10"/>
        <v>2.1224471987685822</v>
      </c>
      <c r="P86" s="9"/>
    </row>
    <row r="87" spans="1:16">
      <c r="A87" s="12"/>
      <c r="B87" s="25">
        <v>349</v>
      </c>
      <c r="C87" s="20" t="s">
        <v>1</v>
      </c>
      <c r="D87" s="47">
        <v>891465</v>
      </c>
      <c r="E87" s="47">
        <v>115059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9"/>
        <v>1006524</v>
      </c>
      <c r="O87" s="48">
        <f t="shared" si="10"/>
        <v>3.5131850372950693</v>
      </c>
      <c r="P87" s="9"/>
    </row>
    <row r="88" spans="1:16" ht="15.75">
      <c r="A88" s="29" t="s">
        <v>63</v>
      </c>
      <c r="B88" s="30"/>
      <c r="C88" s="31"/>
      <c r="D88" s="32">
        <f t="shared" ref="D88:M88" si="12">SUM(D89:D97)</f>
        <v>764820</v>
      </c>
      <c r="E88" s="32">
        <f t="shared" si="12"/>
        <v>2768120</v>
      </c>
      <c r="F88" s="32">
        <f t="shared" si="12"/>
        <v>0</v>
      </c>
      <c r="G88" s="32">
        <f t="shared" si="12"/>
        <v>0</v>
      </c>
      <c r="H88" s="32">
        <f t="shared" si="12"/>
        <v>0</v>
      </c>
      <c r="I88" s="32">
        <f t="shared" si="12"/>
        <v>0</v>
      </c>
      <c r="J88" s="32">
        <f t="shared" si="12"/>
        <v>0</v>
      </c>
      <c r="K88" s="32">
        <f t="shared" si="12"/>
        <v>0</v>
      </c>
      <c r="L88" s="32">
        <f t="shared" si="12"/>
        <v>0</v>
      </c>
      <c r="M88" s="32">
        <f t="shared" si="12"/>
        <v>0</v>
      </c>
      <c r="N88" s="32">
        <f>SUM(D88:M88)</f>
        <v>3532940</v>
      </c>
      <c r="O88" s="46">
        <f t="shared" si="10"/>
        <v>12.331421750163177</v>
      </c>
      <c r="P88" s="10"/>
    </row>
    <row r="89" spans="1:16">
      <c r="A89" s="13"/>
      <c r="B89" s="40">
        <v>351.1</v>
      </c>
      <c r="C89" s="21" t="s">
        <v>109</v>
      </c>
      <c r="D89" s="47">
        <v>395979</v>
      </c>
      <c r="E89" s="47">
        <v>2416986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2812965</v>
      </c>
      <c r="O89" s="48">
        <f t="shared" si="10"/>
        <v>9.8184112335470637</v>
      </c>
      <c r="P89" s="9"/>
    </row>
    <row r="90" spans="1:16">
      <c r="A90" s="13"/>
      <c r="B90" s="40">
        <v>351.2</v>
      </c>
      <c r="C90" s="21" t="s">
        <v>111</v>
      </c>
      <c r="D90" s="47">
        <v>100</v>
      </c>
      <c r="E90" s="47">
        <v>221761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ref="N90:N97" si="13">SUM(D90:M90)</f>
        <v>221861</v>
      </c>
      <c r="O90" s="48">
        <f t="shared" si="10"/>
        <v>0.77438664707381177</v>
      </c>
      <c r="P90" s="9"/>
    </row>
    <row r="91" spans="1:16">
      <c r="A91" s="13"/>
      <c r="B91" s="40">
        <v>351.3</v>
      </c>
      <c r="C91" s="21" t="s">
        <v>112</v>
      </c>
      <c r="D91" s="47">
        <v>30421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30421</v>
      </c>
      <c r="O91" s="48">
        <f t="shared" si="10"/>
        <v>0.10618187148995284</v>
      </c>
      <c r="P91" s="9"/>
    </row>
    <row r="92" spans="1:16">
      <c r="A92" s="13"/>
      <c r="B92" s="40">
        <v>351.4</v>
      </c>
      <c r="C92" s="21" t="s">
        <v>113</v>
      </c>
      <c r="D92" s="47">
        <v>111264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111264</v>
      </c>
      <c r="O92" s="48">
        <f t="shared" si="10"/>
        <v>0.38835737646553742</v>
      </c>
      <c r="P92" s="9"/>
    </row>
    <row r="93" spans="1:16">
      <c r="A93" s="13"/>
      <c r="B93" s="40">
        <v>351.5</v>
      </c>
      <c r="C93" s="21" t="s">
        <v>114</v>
      </c>
      <c r="D93" s="47">
        <v>217189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217189</v>
      </c>
      <c r="O93" s="48">
        <f t="shared" si="10"/>
        <v>0.75807943483223328</v>
      </c>
      <c r="P93" s="9"/>
    </row>
    <row r="94" spans="1:16">
      <c r="A94" s="13"/>
      <c r="B94" s="40">
        <v>352</v>
      </c>
      <c r="C94" s="21" t="s">
        <v>115</v>
      </c>
      <c r="D94" s="47">
        <v>0</v>
      </c>
      <c r="E94" s="47">
        <v>65466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65466</v>
      </c>
      <c r="O94" s="48">
        <f t="shared" si="10"/>
        <v>0.22850341536968716</v>
      </c>
      <c r="P94" s="9"/>
    </row>
    <row r="95" spans="1:16">
      <c r="A95" s="13"/>
      <c r="B95" s="40">
        <v>353</v>
      </c>
      <c r="C95" s="21" t="s">
        <v>116</v>
      </c>
      <c r="D95" s="47">
        <v>0</v>
      </c>
      <c r="E95" s="47">
        <v>11125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11125</v>
      </c>
      <c r="O95" s="48">
        <f t="shared" si="10"/>
        <v>3.8830851067542992E-2</v>
      </c>
      <c r="P95" s="9"/>
    </row>
    <row r="96" spans="1:16">
      <c r="A96" s="13"/>
      <c r="B96" s="40">
        <v>354</v>
      </c>
      <c r="C96" s="21" t="s">
        <v>117</v>
      </c>
      <c r="D96" s="47">
        <v>4472</v>
      </c>
      <c r="E96" s="47">
        <v>52782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57254</v>
      </c>
      <c r="O96" s="48">
        <f t="shared" si="10"/>
        <v>0.19984013905807699</v>
      </c>
      <c r="P96" s="9"/>
    </row>
    <row r="97" spans="1:119">
      <c r="A97" s="13"/>
      <c r="B97" s="40">
        <v>359</v>
      </c>
      <c r="C97" s="21" t="s">
        <v>119</v>
      </c>
      <c r="D97" s="47">
        <v>5395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5395</v>
      </c>
      <c r="O97" s="48">
        <f t="shared" si="10"/>
        <v>1.8830781259271411E-2</v>
      </c>
      <c r="P97" s="9"/>
    </row>
    <row r="98" spans="1:119" ht="15.75">
      <c r="A98" s="29" t="s">
        <v>5</v>
      </c>
      <c r="B98" s="30"/>
      <c r="C98" s="31"/>
      <c r="D98" s="32">
        <f t="shared" ref="D98:M98" si="14">SUM(D99:D108)</f>
        <v>7324313</v>
      </c>
      <c r="E98" s="32">
        <f t="shared" si="14"/>
        <v>37320095</v>
      </c>
      <c r="F98" s="32">
        <f t="shared" si="14"/>
        <v>171842</v>
      </c>
      <c r="G98" s="32">
        <f t="shared" si="14"/>
        <v>3504256</v>
      </c>
      <c r="H98" s="32">
        <f t="shared" si="14"/>
        <v>0</v>
      </c>
      <c r="I98" s="32">
        <f t="shared" si="14"/>
        <v>2143400</v>
      </c>
      <c r="J98" s="32">
        <f t="shared" si="14"/>
        <v>1256906</v>
      </c>
      <c r="K98" s="32">
        <f t="shared" si="14"/>
        <v>0</v>
      </c>
      <c r="L98" s="32">
        <f t="shared" si="14"/>
        <v>0</v>
      </c>
      <c r="M98" s="32">
        <f t="shared" si="14"/>
        <v>0</v>
      </c>
      <c r="N98" s="32">
        <f>SUM(D98:M98)</f>
        <v>51720812</v>
      </c>
      <c r="O98" s="46">
        <f t="shared" si="10"/>
        <v>180.52702452713623</v>
      </c>
      <c r="P98" s="10"/>
    </row>
    <row r="99" spans="1:119">
      <c r="A99" s="12"/>
      <c r="B99" s="25">
        <v>361.1</v>
      </c>
      <c r="C99" s="20" t="s">
        <v>120</v>
      </c>
      <c r="D99" s="47">
        <v>4895769</v>
      </c>
      <c r="E99" s="47">
        <v>5557505</v>
      </c>
      <c r="F99" s="47">
        <v>171842</v>
      </c>
      <c r="G99" s="47">
        <v>3504256</v>
      </c>
      <c r="H99" s="47">
        <v>0</v>
      </c>
      <c r="I99" s="47">
        <v>1417700</v>
      </c>
      <c r="J99" s="47">
        <v>877983</v>
      </c>
      <c r="K99" s="47">
        <v>0</v>
      </c>
      <c r="L99" s="47">
        <v>0</v>
      </c>
      <c r="M99" s="47">
        <v>0</v>
      </c>
      <c r="N99" s="47">
        <f>SUM(D99:M99)</f>
        <v>16425055</v>
      </c>
      <c r="O99" s="48">
        <f t="shared" si="10"/>
        <v>57.330235009546278</v>
      </c>
      <c r="P99" s="9"/>
    </row>
    <row r="100" spans="1:119">
      <c r="A100" s="12"/>
      <c r="B100" s="25">
        <v>362</v>
      </c>
      <c r="C100" s="20" t="s">
        <v>121</v>
      </c>
      <c r="D100" s="47">
        <v>22012</v>
      </c>
      <c r="E100" s="47">
        <v>676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ref="N100:N108" si="15">SUM(D100:M100)</f>
        <v>22688</v>
      </c>
      <c r="O100" s="48">
        <f t="shared" si="10"/>
        <v>7.9190503282733971E-2</v>
      </c>
      <c r="P100" s="9"/>
    </row>
    <row r="101" spans="1:119">
      <c r="A101" s="12"/>
      <c r="B101" s="25">
        <v>363.12</v>
      </c>
      <c r="C101" s="20" t="s">
        <v>160</v>
      </c>
      <c r="D101" s="47">
        <v>18219</v>
      </c>
      <c r="E101" s="47">
        <v>16377070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16395289</v>
      </c>
      <c r="O101" s="48">
        <f t="shared" ref="O101:O112" si="16">(N101/O$114)</f>
        <v>57.226339358950639</v>
      </c>
      <c r="P101" s="9"/>
    </row>
    <row r="102" spans="1:119">
      <c r="A102" s="12"/>
      <c r="B102" s="25">
        <v>363.22</v>
      </c>
      <c r="C102" s="20" t="s">
        <v>161</v>
      </c>
      <c r="D102" s="47">
        <v>0</v>
      </c>
      <c r="E102" s="47">
        <v>1126281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1126281</v>
      </c>
      <c r="O102" s="48">
        <f t="shared" si="16"/>
        <v>3.9311864962879453</v>
      </c>
      <c r="P102" s="9"/>
    </row>
    <row r="103" spans="1:119">
      <c r="A103" s="12"/>
      <c r="B103" s="25">
        <v>363.24</v>
      </c>
      <c r="C103" s="20" t="s">
        <v>162</v>
      </c>
      <c r="D103" s="47">
        <v>0</v>
      </c>
      <c r="E103" s="47">
        <v>11988506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11988506</v>
      </c>
      <c r="O103" s="48">
        <f t="shared" si="16"/>
        <v>41.844844135581624</v>
      </c>
      <c r="P103" s="9"/>
    </row>
    <row r="104" spans="1:119">
      <c r="A104" s="12"/>
      <c r="B104" s="25">
        <v>363.27</v>
      </c>
      <c r="C104" s="20" t="s">
        <v>163</v>
      </c>
      <c r="D104" s="47">
        <v>0</v>
      </c>
      <c r="E104" s="47">
        <v>729866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729866</v>
      </c>
      <c r="O104" s="48">
        <f t="shared" si="16"/>
        <v>2.5475341973270411</v>
      </c>
      <c r="P104" s="9"/>
    </row>
    <row r="105" spans="1:119">
      <c r="A105" s="12"/>
      <c r="B105" s="25">
        <v>364</v>
      </c>
      <c r="C105" s="20" t="s">
        <v>212</v>
      </c>
      <c r="D105" s="47">
        <v>1047152</v>
      </c>
      <c r="E105" s="47">
        <v>134564</v>
      </c>
      <c r="F105" s="47">
        <v>0</v>
      </c>
      <c r="G105" s="47">
        <v>0</v>
      </c>
      <c r="H105" s="47">
        <v>0</v>
      </c>
      <c r="I105" s="47">
        <v>-135340</v>
      </c>
      <c r="J105" s="47">
        <v>74009</v>
      </c>
      <c r="K105" s="47">
        <v>0</v>
      </c>
      <c r="L105" s="47">
        <v>0</v>
      </c>
      <c r="M105" s="47">
        <v>0</v>
      </c>
      <c r="N105" s="47">
        <f t="shared" si="15"/>
        <v>1120385</v>
      </c>
      <c r="O105" s="48">
        <f t="shared" si="16"/>
        <v>3.9106070178255421</v>
      </c>
      <c r="P105" s="9"/>
    </row>
    <row r="106" spans="1:119">
      <c r="A106" s="12"/>
      <c r="B106" s="25">
        <v>365</v>
      </c>
      <c r="C106" s="20" t="s">
        <v>213</v>
      </c>
      <c r="D106" s="47">
        <v>0</v>
      </c>
      <c r="E106" s="47">
        <v>9390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9390</v>
      </c>
      <c r="O106" s="48">
        <f t="shared" si="16"/>
        <v>3.2774983507795841E-2</v>
      </c>
      <c r="P106" s="9"/>
    </row>
    <row r="107" spans="1:119">
      <c r="A107" s="12"/>
      <c r="B107" s="25">
        <v>366</v>
      </c>
      <c r="C107" s="20" t="s">
        <v>124</v>
      </c>
      <c r="D107" s="47">
        <v>8790</v>
      </c>
      <c r="E107" s="47">
        <v>10632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19422</v>
      </c>
      <c r="O107" s="48">
        <f t="shared" si="16"/>
        <v>6.7790812533377084E-2</v>
      </c>
      <c r="P107" s="9"/>
    </row>
    <row r="108" spans="1:119">
      <c r="A108" s="12"/>
      <c r="B108" s="25">
        <v>369.9</v>
      </c>
      <c r="C108" s="20" t="s">
        <v>126</v>
      </c>
      <c r="D108" s="47">
        <v>1332371</v>
      </c>
      <c r="E108" s="47">
        <v>1385605</v>
      </c>
      <c r="F108" s="47">
        <v>0</v>
      </c>
      <c r="G108" s="47">
        <v>0</v>
      </c>
      <c r="H108" s="47">
        <v>0</v>
      </c>
      <c r="I108" s="47">
        <v>861040</v>
      </c>
      <c r="J108" s="47">
        <v>304914</v>
      </c>
      <c r="K108" s="47">
        <v>0</v>
      </c>
      <c r="L108" s="47">
        <v>0</v>
      </c>
      <c r="M108" s="47">
        <v>0</v>
      </c>
      <c r="N108" s="47">
        <f t="shared" si="15"/>
        <v>3883930</v>
      </c>
      <c r="O108" s="48">
        <f t="shared" si="16"/>
        <v>13.556522012293236</v>
      </c>
      <c r="P108" s="9"/>
    </row>
    <row r="109" spans="1:119" ht="15.75">
      <c r="A109" s="29" t="s">
        <v>64</v>
      </c>
      <c r="B109" s="30"/>
      <c r="C109" s="31"/>
      <c r="D109" s="32">
        <f t="shared" ref="D109:M109" si="17">SUM(D110:D111)</f>
        <v>5658584</v>
      </c>
      <c r="E109" s="32">
        <f t="shared" si="17"/>
        <v>8861237</v>
      </c>
      <c r="F109" s="32">
        <f t="shared" si="17"/>
        <v>1591666</v>
      </c>
      <c r="G109" s="32">
        <f t="shared" si="17"/>
        <v>141331055</v>
      </c>
      <c r="H109" s="32">
        <f t="shared" si="17"/>
        <v>0</v>
      </c>
      <c r="I109" s="32">
        <f t="shared" si="17"/>
        <v>8137000</v>
      </c>
      <c r="J109" s="32">
        <f t="shared" si="17"/>
        <v>753469</v>
      </c>
      <c r="K109" s="32">
        <f t="shared" si="17"/>
        <v>0</v>
      </c>
      <c r="L109" s="32">
        <f t="shared" si="17"/>
        <v>0</v>
      </c>
      <c r="M109" s="32">
        <f t="shared" si="17"/>
        <v>0</v>
      </c>
      <c r="N109" s="32">
        <f>SUM(D109:M109)</f>
        <v>166333011</v>
      </c>
      <c r="O109" s="46">
        <f t="shared" si="16"/>
        <v>580.57100024781937</v>
      </c>
      <c r="P109" s="9"/>
    </row>
    <row r="110" spans="1:119">
      <c r="A110" s="12"/>
      <c r="B110" s="25">
        <v>381</v>
      </c>
      <c r="C110" s="20" t="s">
        <v>127</v>
      </c>
      <c r="D110" s="47">
        <v>5658584</v>
      </c>
      <c r="E110" s="47">
        <v>8861237</v>
      </c>
      <c r="F110" s="47">
        <v>1591666</v>
      </c>
      <c r="G110" s="47">
        <v>14040498</v>
      </c>
      <c r="H110" s="47">
        <v>0</v>
      </c>
      <c r="I110" s="47">
        <v>8137000</v>
      </c>
      <c r="J110" s="47">
        <v>753469</v>
      </c>
      <c r="K110" s="47">
        <v>0</v>
      </c>
      <c r="L110" s="47">
        <v>0</v>
      </c>
      <c r="M110" s="47">
        <v>0</v>
      </c>
      <c r="N110" s="47">
        <f>SUM(D110:M110)</f>
        <v>39042454</v>
      </c>
      <c r="O110" s="48">
        <f t="shared" si="16"/>
        <v>136.27431160318187</v>
      </c>
      <c r="P110" s="9"/>
    </row>
    <row r="111" spans="1:119" ht="15.75" thickBot="1">
      <c r="A111" s="12"/>
      <c r="B111" s="25">
        <v>384</v>
      </c>
      <c r="C111" s="20" t="s">
        <v>164</v>
      </c>
      <c r="D111" s="47">
        <v>0</v>
      </c>
      <c r="E111" s="47">
        <v>0</v>
      </c>
      <c r="F111" s="47">
        <v>0</v>
      </c>
      <c r="G111" s="47">
        <v>127290557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>SUM(D111:M111)</f>
        <v>127290557</v>
      </c>
      <c r="O111" s="48">
        <f t="shared" si="16"/>
        <v>444.29668864463753</v>
      </c>
      <c r="P111" s="9"/>
    </row>
    <row r="112" spans="1:119" ht="16.5" thickBot="1">
      <c r="A112" s="14" t="s">
        <v>94</v>
      </c>
      <c r="B112" s="23"/>
      <c r="C112" s="22"/>
      <c r="D112" s="15">
        <f t="shared" ref="D112:M112" si="18">SUM(D5,D13,D16,D48,D88,D98,D109)</f>
        <v>159560614</v>
      </c>
      <c r="E112" s="15">
        <f t="shared" si="18"/>
        <v>120699185</v>
      </c>
      <c r="F112" s="15">
        <f t="shared" si="18"/>
        <v>5579167</v>
      </c>
      <c r="G112" s="15">
        <f t="shared" si="18"/>
        <v>144835311</v>
      </c>
      <c r="H112" s="15">
        <f t="shared" si="18"/>
        <v>0</v>
      </c>
      <c r="I112" s="15">
        <f t="shared" si="18"/>
        <v>26367474</v>
      </c>
      <c r="J112" s="15">
        <f t="shared" si="18"/>
        <v>26720321</v>
      </c>
      <c r="K112" s="15">
        <f t="shared" si="18"/>
        <v>0</v>
      </c>
      <c r="L112" s="15">
        <f t="shared" si="18"/>
        <v>0</v>
      </c>
      <c r="M112" s="15">
        <f t="shared" si="18"/>
        <v>0</v>
      </c>
      <c r="N112" s="15">
        <f>SUM(D112:M112)</f>
        <v>483762072</v>
      </c>
      <c r="O112" s="38">
        <f t="shared" si="16"/>
        <v>1688.5297051647649</v>
      </c>
      <c r="P112" s="6"/>
      <c r="Q112" s="2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</row>
    <row r="113" spans="1:15">
      <c r="A113" s="16"/>
      <c r="B113" s="18"/>
      <c r="C113" s="18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9"/>
    </row>
    <row r="114" spans="1:15">
      <c r="A114" s="41"/>
      <c r="B114" s="42"/>
      <c r="C114" s="42"/>
      <c r="D114" s="43"/>
      <c r="E114" s="43"/>
      <c r="F114" s="43"/>
      <c r="G114" s="43"/>
      <c r="H114" s="43"/>
      <c r="I114" s="43"/>
      <c r="J114" s="43"/>
      <c r="K114" s="43"/>
      <c r="L114" s="49" t="s">
        <v>226</v>
      </c>
      <c r="M114" s="49"/>
      <c r="N114" s="49"/>
      <c r="O114" s="44">
        <v>286499</v>
      </c>
    </row>
    <row r="115" spans="1:15">
      <c r="A115" s="50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2"/>
    </row>
    <row r="116" spans="1:15" ht="15.75" customHeight="1" thickBot="1">
      <c r="A116" s="53" t="s">
        <v>146</v>
      </c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5"/>
    </row>
  </sheetData>
  <mergeCells count="10">
    <mergeCell ref="L114:N114"/>
    <mergeCell ref="A115:O115"/>
    <mergeCell ref="A116:O1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129</v>
      </c>
      <c r="B3" s="63"/>
      <c r="C3" s="64"/>
      <c r="D3" s="68" t="s">
        <v>58</v>
      </c>
      <c r="E3" s="69"/>
      <c r="F3" s="69"/>
      <c r="G3" s="69"/>
      <c r="H3" s="70"/>
      <c r="I3" s="68" t="s">
        <v>59</v>
      </c>
      <c r="J3" s="70"/>
      <c r="K3" s="68" t="s">
        <v>61</v>
      </c>
      <c r="L3" s="70"/>
      <c r="M3" s="36"/>
      <c r="N3" s="37"/>
      <c r="O3" s="71" t="s">
        <v>134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130</v>
      </c>
      <c r="F4" s="34" t="s">
        <v>131</v>
      </c>
      <c r="G4" s="34" t="s">
        <v>132</v>
      </c>
      <c r="H4" s="34" t="s">
        <v>7</v>
      </c>
      <c r="I4" s="34" t="s">
        <v>8</v>
      </c>
      <c r="J4" s="35" t="s">
        <v>133</v>
      </c>
      <c r="K4" s="35" t="s">
        <v>9</v>
      </c>
      <c r="L4" s="35" t="s">
        <v>10</v>
      </c>
      <c r="M4" s="35" t="s">
        <v>11</v>
      </c>
      <c r="N4" s="35" t="s">
        <v>60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81522792</v>
      </c>
      <c r="E5" s="27">
        <f t="shared" si="0"/>
        <v>32341115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113863907</v>
      </c>
      <c r="O5" s="33">
        <f t="shared" ref="O5:O36" si="1">(N5/O$107)</f>
        <v>411.38331111376061</v>
      </c>
      <c r="P5" s="6"/>
    </row>
    <row r="6" spans="1:133">
      <c r="A6" s="12"/>
      <c r="B6" s="25">
        <v>311</v>
      </c>
      <c r="C6" s="20" t="s">
        <v>3</v>
      </c>
      <c r="D6" s="47">
        <v>79534910</v>
      </c>
      <c r="E6" s="47">
        <v>11118829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90653739</v>
      </c>
      <c r="O6" s="48">
        <f t="shared" si="1"/>
        <v>327.52639793628941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2240902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9" si="2">SUM(D7:M7)</f>
        <v>2240902</v>
      </c>
      <c r="O7" s="48">
        <f t="shared" si="1"/>
        <v>8.0962414599162518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1505142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1505142</v>
      </c>
      <c r="O8" s="48">
        <f t="shared" si="1"/>
        <v>5.4379857144405541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5487077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5487077</v>
      </c>
      <c r="O9" s="48">
        <f t="shared" si="1"/>
        <v>19.824472601279702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11989165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11989165</v>
      </c>
      <c r="O10" s="48">
        <f t="shared" si="1"/>
        <v>43.316117680637902</v>
      </c>
      <c r="P10" s="9"/>
    </row>
    <row r="11" spans="1:133">
      <c r="A11" s="12"/>
      <c r="B11" s="25">
        <v>315</v>
      </c>
      <c r="C11" s="20" t="s">
        <v>172</v>
      </c>
      <c r="D11" s="47">
        <v>1987882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1987882</v>
      </c>
      <c r="O11" s="48">
        <f t="shared" si="1"/>
        <v>7.1820957211967498</v>
      </c>
      <c r="P11" s="9"/>
    </row>
    <row r="12" spans="1:133" ht="15.75">
      <c r="A12" s="29" t="s">
        <v>228</v>
      </c>
      <c r="B12" s="30"/>
      <c r="C12" s="31"/>
      <c r="D12" s="32">
        <f t="shared" ref="D12:M12" si="3">SUM(D13:D15)</f>
        <v>556898</v>
      </c>
      <c r="E12" s="32">
        <f t="shared" si="3"/>
        <v>5308999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2"/>
        <v>5865897</v>
      </c>
      <c r="O12" s="46">
        <f t="shared" si="1"/>
        <v>21.193126022913258</v>
      </c>
      <c r="P12" s="10"/>
    </row>
    <row r="13" spans="1:133">
      <c r="A13" s="12"/>
      <c r="B13" s="25">
        <v>321</v>
      </c>
      <c r="C13" s="20" t="s">
        <v>229</v>
      </c>
      <c r="D13" s="47">
        <v>430656</v>
      </c>
      <c r="E13" s="47">
        <v>97145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527801</v>
      </c>
      <c r="O13" s="48">
        <f t="shared" si="1"/>
        <v>1.9069126355303614</v>
      </c>
      <c r="P13" s="9"/>
    </row>
    <row r="14" spans="1:133">
      <c r="A14" s="12"/>
      <c r="B14" s="25">
        <v>322</v>
      </c>
      <c r="C14" s="20" t="s">
        <v>0</v>
      </c>
      <c r="D14" s="47">
        <v>0</v>
      </c>
      <c r="E14" s="47">
        <v>5192034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5192034</v>
      </c>
      <c r="O14" s="48">
        <f t="shared" si="1"/>
        <v>18.758500341422703</v>
      </c>
      <c r="P14" s="9"/>
    </row>
    <row r="15" spans="1:133">
      <c r="A15" s="12"/>
      <c r="B15" s="25">
        <v>329</v>
      </c>
      <c r="C15" s="20" t="s">
        <v>223</v>
      </c>
      <c r="D15" s="47">
        <v>126242</v>
      </c>
      <c r="E15" s="47">
        <v>19820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146062</v>
      </c>
      <c r="O15" s="48">
        <f t="shared" si="1"/>
        <v>0.52771304596019264</v>
      </c>
      <c r="P15" s="9"/>
    </row>
    <row r="16" spans="1:133" ht="15.75">
      <c r="A16" s="29" t="s">
        <v>28</v>
      </c>
      <c r="B16" s="30"/>
      <c r="C16" s="31"/>
      <c r="D16" s="32">
        <f t="shared" ref="D16:M16" si="4">SUM(D17:D49)</f>
        <v>22501621</v>
      </c>
      <c r="E16" s="32">
        <f t="shared" si="4"/>
        <v>17874353</v>
      </c>
      <c r="F16" s="32">
        <f t="shared" si="4"/>
        <v>297667</v>
      </c>
      <c r="G16" s="32">
        <f t="shared" si="4"/>
        <v>602160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2"/>
        <v>41275801</v>
      </c>
      <c r="O16" s="46">
        <f t="shared" si="1"/>
        <v>149.12693698673689</v>
      </c>
      <c r="P16" s="10"/>
    </row>
    <row r="17" spans="1:16">
      <c r="A17" s="12"/>
      <c r="B17" s="25">
        <v>331.1</v>
      </c>
      <c r="C17" s="20" t="s">
        <v>139</v>
      </c>
      <c r="D17" s="47">
        <v>120832</v>
      </c>
      <c r="E17" s="47">
        <v>0</v>
      </c>
      <c r="F17" s="47">
        <v>0</v>
      </c>
      <c r="G17" s="47">
        <v>451538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572370</v>
      </c>
      <c r="O17" s="48">
        <f t="shared" si="1"/>
        <v>2.0679376984858173</v>
      </c>
      <c r="P17" s="9"/>
    </row>
    <row r="18" spans="1:16">
      <c r="A18" s="12"/>
      <c r="B18" s="25">
        <v>331.2</v>
      </c>
      <c r="C18" s="20" t="s">
        <v>27</v>
      </c>
      <c r="D18" s="47">
        <v>1011724</v>
      </c>
      <c r="E18" s="47">
        <v>359783</v>
      </c>
      <c r="F18" s="47">
        <v>0</v>
      </c>
      <c r="G18" s="47">
        <v>73510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1445017</v>
      </c>
      <c r="O18" s="48">
        <f t="shared" si="1"/>
        <v>5.2207577777536915</v>
      </c>
      <c r="P18" s="9"/>
    </row>
    <row r="19" spans="1:16">
      <c r="A19" s="12"/>
      <c r="B19" s="25">
        <v>331.49</v>
      </c>
      <c r="C19" s="20" t="s">
        <v>32</v>
      </c>
      <c r="D19" s="47">
        <v>142955</v>
      </c>
      <c r="E19" s="47">
        <v>3374463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3517418</v>
      </c>
      <c r="O19" s="48">
        <f t="shared" si="1"/>
        <v>12.708215461209685</v>
      </c>
      <c r="P19" s="9"/>
    </row>
    <row r="20" spans="1:16">
      <c r="A20" s="12"/>
      <c r="B20" s="25">
        <v>331.5</v>
      </c>
      <c r="C20" s="20" t="s">
        <v>29</v>
      </c>
      <c r="D20" s="47">
        <v>0</v>
      </c>
      <c r="E20" s="47">
        <v>3447903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3447903</v>
      </c>
      <c r="O20" s="48">
        <f t="shared" si="1"/>
        <v>12.457062030543783</v>
      </c>
      <c r="P20" s="9"/>
    </row>
    <row r="21" spans="1:16">
      <c r="A21" s="12"/>
      <c r="B21" s="25">
        <v>331.65</v>
      </c>
      <c r="C21" s="20" t="s">
        <v>34</v>
      </c>
      <c r="D21" s="47">
        <v>244202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244202</v>
      </c>
      <c r="O21" s="48">
        <f t="shared" si="1"/>
        <v>0.88228684565164772</v>
      </c>
      <c r="P21" s="9"/>
    </row>
    <row r="22" spans="1:16">
      <c r="A22" s="12"/>
      <c r="B22" s="25">
        <v>331.69</v>
      </c>
      <c r="C22" s="20" t="s">
        <v>35</v>
      </c>
      <c r="D22" s="47">
        <v>654995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654995</v>
      </c>
      <c r="O22" s="48">
        <f t="shared" si="1"/>
        <v>2.3664567549307582</v>
      </c>
      <c r="P22" s="9"/>
    </row>
    <row r="23" spans="1:16">
      <c r="A23" s="12"/>
      <c r="B23" s="25">
        <v>331.7</v>
      </c>
      <c r="C23" s="20" t="s">
        <v>30</v>
      </c>
      <c r="D23" s="47">
        <v>0</v>
      </c>
      <c r="E23" s="47">
        <v>67500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67500</v>
      </c>
      <c r="O23" s="48">
        <f t="shared" si="1"/>
        <v>0.24387335927423287</v>
      </c>
      <c r="P23" s="9"/>
    </row>
    <row r="24" spans="1:16">
      <c r="A24" s="12"/>
      <c r="B24" s="25">
        <v>331.82</v>
      </c>
      <c r="C24" s="20" t="s">
        <v>230</v>
      </c>
      <c r="D24" s="47">
        <v>38013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38013</v>
      </c>
      <c r="O24" s="48">
        <f t="shared" si="1"/>
        <v>0.13733863712728023</v>
      </c>
      <c r="P24" s="9"/>
    </row>
    <row r="25" spans="1:16">
      <c r="A25" s="12"/>
      <c r="B25" s="25">
        <v>331.9</v>
      </c>
      <c r="C25" s="20" t="s">
        <v>224</v>
      </c>
      <c r="D25" s="47">
        <v>8620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8620</v>
      </c>
      <c r="O25" s="48">
        <f t="shared" si="1"/>
        <v>3.1143531213983517E-2</v>
      </c>
      <c r="P25" s="9"/>
    </row>
    <row r="26" spans="1:16">
      <c r="A26" s="12"/>
      <c r="B26" s="25">
        <v>333</v>
      </c>
      <c r="C26" s="20" t="s">
        <v>4</v>
      </c>
      <c r="D26" s="47">
        <v>17074</v>
      </c>
      <c r="E26" s="47">
        <v>121318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2"/>
        <v>138392</v>
      </c>
      <c r="O26" s="48">
        <f t="shared" si="1"/>
        <v>0.5000018064693279</v>
      </c>
      <c r="P26" s="9"/>
    </row>
    <row r="27" spans="1:16">
      <c r="A27" s="12"/>
      <c r="B27" s="25">
        <v>334.1</v>
      </c>
      <c r="C27" s="20" t="s">
        <v>231</v>
      </c>
      <c r="D27" s="47">
        <v>93931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2"/>
        <v>93931</v>
      </c>
      <c r="O27" s="48">
        <f t="shared" si="1"/>
        <v>0.33936694088871067</v>
      </c>
      <c r="P27" s="9"/>
    </row>
    <row r="28" spans="1:16">
      <c r="A28" s="12"/>
      <c r="B28" s="25">
        <v>334.2</v>
      </c>
      <c r="C28" s="20" t="s">
        <v>31</v>
      </c>
      <c r="D28" s="47">
        <v>158393</v>
      </c>
      <c r="E28" s="47">
        <v>0</v>
      </c>
      <c r="F28" s="47">
        <v>0</v>
      </c>
      <c r="G28" s="47">
        <v>4061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2"/>
        <v>162454</v>
      </c>
      <c r="O28" s="48">
        <f t="shared" si="1"/>
        <v>0.58693633640794418</v>
      </c>
      <c r="P28" s="9"/>
    </row>
    <row r="29" spans="1:16">
      <c r="A29" s="12"/>
      <c r="B29" s="25">
        <v>334.31</v>
      </c>
      <c r="C29" s="20" t="s">
        <v>36</v>
      </c>
      <c r="D29" s="47">
        <v>0</v>
      </c>
      <c r="E29" s="47">
        <v>109389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2"/>
        <v>109389</v>
      </c>
      <c r="O29" s="48">
        <f t="shared" si="1"/>
        <v>0.39521574663183795</v>
      </c>
      <c r="P29" s="9"/>
    </row>
    <row r="30" spans="1:16">
      <c r="A30" s="12"/>
      <c r="B30" s="25">
        <v>334.49</v>
      </c>
      <c r="C30" s="20" t="s">
        <v>38</v>
      </c>
      <c r="D30" s="47">
        <v>0</v>
      </c>
      <c r="E30" s="47">
        <v>912540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6" si="5">SUM(D30:M30)</f>
        <v>912540</v>
      </c>
      <c r="O30" s="48">
        <f t="shared" si="1"/>
        <v>3.2969510410682736</v>
      </c>
      <c r="P30" s="9"/>
    </row>
    <row r="31" spans="1:16">
      <c r="A31" s="12"/>
      <c r="B31" s="25">
        <v>334.62</v>
      </c>
      <c r="C31" s="20" t="s">
        <v>41</v>
      </c>
      <c r="D31" s="47">
        <v>0</v>
      </c>
      <c r="E31" s="47">
        <v>37822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37822</v>
      </c>
      <c r="O31" s="48">
        <f t="shared" si="1"/>
        <v>0.13664856584400054</v>
      </c>
      <c r="P31" s="9"/>
    </row>
    <row r="32" spans="1:16">
      <c r="A32" s="12"/>
      <c r="B32" s="25">
        <v>334.7</v>
      </c>
      <c r="C32" s="20" t="s">
        <v>42</v>
      </c>
      <c r="D32" s="47">
        <v>7956</v>
      </c>
      <c r="E32" s="47">
        <v>333518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341474</v>
      </c>
      <c r="O32" s="48">
        <f t="shared" si="1"/>
        <v>1.2337246145897689</v>
      </c>
      <c r="P32" s="9"/>
    </row>
    <row r="33" spans="1:16">
      <c r="A33" s="12"/>
      <c r="B33" s="25">
        <v>334.82</v>
      </c>
      <c r="C33" s="20" t="s">
        <v>159</v>
      </c>
      <c r="D33" s="47">
        <v>0</v>
      </c>
      <c r="E33" s="47">
        <v>499346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499346</v>
      </c>
      <c r="O33" s="48">
        <f t="shared" si="1"/>
        <v>1.8041064660763124</v>
      </c>
      <c r="P33" s="9"/>
    </row>
    <row r="34" spans="1:16">
      <c r="A34" s="12"/>
      <c r="B34" s="25">
        <v>335.12</v>
      </c>
      <c r="C34" s="20" t="s">
        <v>43</v>
      </c>
      <c r="D34" s="47">
        <v>5502255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5502255</v>
      </c>
      <c r="O34" s="48">
        <f t="shared" si="1"/>
        <v>19.879309784199172</v>
      </c>
      <c r="P34" s="9"/>
    </row>
    <row r="35" spans="1:16">
      <c r="A35" s="12"/>
      <c r="B35" s="25">
        <v>335.13</v>
      </c>
      <c r="C35" s="20" t="s">
        <v>44</v>
      </c>
      <c r="D35" s="47">
        <v>57328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57328</v>
      </c>
      <c r="O35" s="48">
        <f t="shared" si="1"/>
        <v>0.20712254726626997</v>
      </c>
      <c r="P35" s="9"/>
    </row>
    <row r="36" spans="1:16">
      <c r="A36" s="12"/>
      <c r="B36" s="25">
        <v>335.14</v>
      </c>
      <c r="C36" s="20" t="s">
        <v>45</v>
      </c>
      <c r="D36" s="47">
        <v>222916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222916</v>
      </c>
      <c r="O36" s="48">
        <f t="shared" si="1"/>
        <v>0.80538183342185032</v>
      </c>
      <c r="P36" s="9"/>
    </row>
    <row r="37" spans="1:16">
      <c r="A37" s="12"/>
      <c r="B37" s="25">
        <v>335.15</v>
      </c>
      <c r="C37" s="20" t="s">
        <v>46</v>
      </c>
      <c r="D37" s="47">
        <v>72680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72680</v>
      </c>
      <c r="O37" s="48">
        <f t="shared" ref="O37:O68" si="6">(N37/O$107)</f>
        <v>0.26258838151187031</v>
      </c>
      <c r="P37" s="9"/>
    </row>
    <row r="38" spans="1:16">
      <c r="A38" s="12"/>
      <c r="B38" s="25">
        <v>335.16</v>
      </c>
      <c r="C38" s="20" t="s">
        <v>47</v>
      </c>
      <c r="D38" s="47">
        <v>0</v>
      </c>
      <c r="E38" s="47">
        <v>0</v>
      </c>
      <c r="F38" s="47">
        <v>297667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297667</v>
      </c>
      <c r="O38" s="48">
        <f t="shared" si="6"/>
        <v>1.0754526108901197</v>
      </c>
      <c r="P38" s="9"/>
    </row>
    <row r="39" spans="1:16">
      <c r="A39" s="12"/>
      <c r="B39" s="25">
        <v>335.18</v>
      </c>
      <c r="C39" s="20" t="s">
        <v>48</v>
      </c>
      <c r="D39" s="47">
        <v>14014256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14014256</v>
      </c>
      <c r="O39" s="48">
        <f t="shared" si="6"/>
        <v>50.632647236282573</v>
      </c>
      <c r="P39" s="9"/>
    </row>
    <row r="40" spans="1:16">
      <c r="A40" s="12"/>
      <c r="B40" s="25">
        <v>335.21</v>
      </c>
      <c r="C40" s="20" t="s">
        <v>49</v>
      </c>
      <c r="D40" s="47">
        <v>0</v>
      </c>
      <c r="E40" s="47">
        <v>18872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18872</v>
      </c>
      <c r="O40" s="48">
        <f t="shared" si="6"/>
        <v>6.8183378314419604E-2</v>
      </c>
      <c r="P40" s="9"/>
    </row>
    <row r="41" spans="1:16">
      <c r="A41" s="12"/>
      <c r="B41" s="25">
        <v>335.22</v>
      </c>
      <c r="C41" s="20" t="s">
        <v>225</v>
      </c>
      <c r="D41" s="47">
        <v>0</v>
      </c>
      <c r="E41" s="47">
        <v>595614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595614</v>
      </c>
      <c r="O41" s="48">
        <f t="shared" si="6"/>
        <v>2.1519168446038957</v>
      </c>
      <c r="P41" s="9"/>
    </row>
    <row r="42" spans="1:16">
      <c r="A42" s="12"/>
      <c r="B42" s="25">
        <v>335.42</v>
      </c>
      <c r="C42" s="20" t="s">
        <v>50</v>
      </c>
      <c r="D42" s="47">
        <v>0</v>
      </c>
      <c r="E42" s="47">
        <v>3180840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3180840</v>
      </c>
      <c r="O42" s="48">
        <f t="shared" si="6"/>
        <v>11.492179794279274</v>
      </c>
      <c r="P42" s="9"/>
    </row>
    <row r="43" spans="1:16">
      <c r="A43" s="12"/>
      <c r="B43" s="25">
        <v>335.49</v>
      </c>
      <c r="C43" s="20" t="s">
        <v>51</v>
      </c>
      <c r="D43" s="47">
        <v>61660</v>
      </c>
      <c r="E43" s="47">
        <v>1445760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1507420</v>
      </c>
      <c r="O43" s="48">
        <f t="shared" si="6"/>
        <v>5.4462159886987278</v>
      </c>
      <c r="P43" s="9"/>
    </row>
    <row r="44" spans="1:16">
      <c r="A44" s="12"/>
      <c r="B44" s="25">
        <v>335.5</v>
      </c>
      <c r="C44" s="20" t="s">
        <v>52</v>
      </c>
      <c r="D44" s="47">
        <v>0</v>
      </c>
      <c r="E44" s="47">
        <v>3218090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3218090</v>
      </c>
      <c r="O44" s="48">
        <f t="shared" si="6"/>
        <v>11.626761759212091</v>
      </c>
      <c r="P44" s="9"/>
    </row>
    <row r="45" spans="1:16">
      <c r="A45" s="12"/>
      <c r="B45" s="25">
        <v>335.7</v>
      </c>
      <c r="C45" s="20" t="s">
        <v>53</v>
      </c>
      <c r="D45" s="47">
        <v>21971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21971</v>
      </c>
      <c r="O45" s="48">
        <f t="shared" si="6"/>
        <v>7.9379875209098824E-2</v>
      </c>
      <c r="P45" s="9"/>
    </row>
    <row r="46" spans="1:16">
      <c r="A46" s="12"/>
      <c r="B46" s="25">
        <v>335.9</v>
      </c>
      <c r="C46" s="20" t="s">
        <v>55</v>
      </c>
      <c r="D46" s="47">
        <v>0</v>
      </c>
      <c r="E46" s="47">
        <v>8095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5"/>
        <v>8095</v>
      </c>
      <c r="O46" s="48">
        <f t="shared" si="6"/>
        <v>2.9246738419628372E-2</v>
      </c>
      <c r="P46" s="9"/>
    </row>
    <row r="47" spans="1:16">
      <c r="A47" s="12"/>
      <c r="B47" s="25">
        <v>337.2</v>
      </c>
      <c r="C47" s="20" t="s">
        <v>142</v>
      </c>
      <c r="D47" s="47">
        <v>0</v>
      </c>
      <c r="E47" s="47">
        <v>130000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130000</v>
      </c>
      <c r="O47" s="48">
        <f t="shared" si="6"/>
        <v>0.46968202526889297</v>
      </c>
      <c r="P47" s="9"/>
    </row>
    <row r="48" spans="1:16">
      <c r="A48" s="12"/>
      <c r="B48" s="25">
        <v>337.7</v>
      </c>
      <c r="C48" s="20" t="s">
        <v>143</v>
      </c>
      <c r="D48" s="47">
        <v>49860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49860</v>
      </c>
      <c r="O48" s="48">
        <f t="shared" si="6"/>
        <v>0.18014112138390001</v>
      </c>
      <c r="P48" s="9"/>
    </row>
    <row r="49" spans="1:16">
      <c r="A49" s="12"/>
      <c r="B49" s="25">
        <v>337.9</v>
      </c>
      <c r="C49" s="20" t="s">
        <v>57</v>
      </c>
      <c r="D49" s="47">
        <v>0</v>
      </c>
      <c r="E49" s="47">
        <v>13500</v>
      </c>
      <c r="F49" s="47">
        <v>0</v>
      </c>
      <c r="G49" s="47">
        <v>73051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86551</v>
      </c>
      <c r="O49" s="48">
        <f t="shared" si="6"/>
        <v>0.31270345360806118</v>
      </c>
      <c r="P49" s="9"/>
    </row>
    <row r="50" spans="1:16" ht="15.75">
      <c r="A50" s="29" t="s">
        <v>62</v>
      </c>
      <c r="B50" s="30"/>
      <c r="C50" s="31"/>
      <c r="D50" s="32">
        <f t="shared" ref="D50:M50" si="7">SUM(D51:D85)</f>
        <v>15308536</v>
      </c>
      <c r="E50" s="32">
        <f t="shared" si="7"/>
        <v>9128773</v>
      </c>
      <c r="F50" s="32">
        <f t="shared" si="7"/>
        <v>0</v>
      </c>
      <c r="G50" s="32">
        <f t="shared" si="7"/>
        <v>0</v>
      </c>
      <c r="H50" s="32">
        <f t="shared" si="7"/>
        <v>0</v>
      </c>
      <c r="I50" s="32">
        <f t="shared" si="7"/>
        <v>16023556</v>
      </c>
      <c r="J50" s="32">
        <f t="shared" si="7"/>
        <v>14237381</v>
      </c>
      <c r="K50" s="32">
        <f t="shared" si="7"/>
        <v>0</v>
      </c>
      <c r="L50" s="32">
        <f t="shared" si="7"/>
        <v>0</v>
      </c>
      <c r="M50" s="32">
        <f t="shared" si="7"/>
        <v>0</v>
      </c>
      <c r="N50" s="32">
        <f>SUM(D50:M50)</f>
        <v>54698246</v>
      </c>
      <c r="O50" s="46">
        <f t="shared" si="6"/>
        <v>197.62140738412401</v>
      </c>
      <c r="P50" s="10"/>
    </row>
    <row r="51" spans="1:16">
      <c r="A51" s="12"/>
      <c r="B51" s="25">
        <v>341.1</v>
      </c>
      <c r="C51" s="20" t="s">
        <v>65</v>
      </c>
      <c r="D51" s="47">
        <v>4201471</v>
      </c>
      <c r="E51" s="47">
        <v>1692214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5893685</v>
      </c>
      <c r="O51" s="48">
        <f t="shared" si="6"/>
        <v>21.293522362283809</v>
      </c>
      <c r="P51" s="9"/>
    </row>
    <row r="52" spans="1:16">
      <c r="A52" s="12"/>
      <c r="B52" s="25">
        <v>341.2</v>
      </c>
      <c r="C52" s="20" t="s">
        <v>68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14237381</v>
      </c>
      <c r="K52" s="47">
        <v>0</v>
      </c>
      <c r="L52" s="47">
        <v>0</v>
      </c>
      <c r="M52" s="47">
        <v>0</v>
      </c>
      <c r="N52" s="47">
        <f t="shared" ref="N52:N85" si="8">SUM(D52:M52)</f>
        <v>14237381</v>
      </c>
      <c r="O52" s="48">
        <f t="shared" si="6"/>
        <v>51.438784173883512</v>
      </c>
      <c r="P52" s="9"/>
    </row>
    <row r="53" spans="1:16">
      <c r="A53" s="12"/>
      <c r="B53" s="25">
        <v>341.3</v>
      </c>
      <c r="C53" s="20" t="s">
        <v>69</v>
      </c>
      <c r="D53" s="47">
        <v>196474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196474</v>
      </c>
      <c r="O53" s="48">
        <f t="shared" si="6"/>
        <v>0.7098485094821575</v>
      </c>
      <c r="P53" s="9"/>
    </row>
    <row r="54" spans="1:16">
      <c r="A54" s="12"/>
      <c r="B54" s="25">
        <v>341.8</v>
      </c>
      <c r="C54" s="20" t="s">
        <v>71</v>
      </c>
      <c r="D54" s="47">
        <v>3332963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3332963</v>
      </c>
      <c r="O54" s="48">
        <f t="shared" si="6"/>
        <v>12.041790861432963</v>
      </c>
      <c r="P54" s="9"/>
    </row>
    <row r="55" spans="1:16">
      <c r="A55" s="12"/>
      <c r="B55" s="25">
        <v>341.9</v>
      </c>
      <c r="C55" s="20" t="s">
        <v>72</v>
      </c>
      <c r="D55" s="47">
        <v>2014680</v>
      </c>
      <c r="E55" s="47">
        <v>581368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2596048</v>
      </c>
      <c r="O55" s="48">
        <f t="shared" si="6"/>
        <v>9.3793621718096851</v>
      </c>
      <c r="P55" s="9"/>
    </row>
    <row r="56" spans="1:16">
      <c r="A56" s="12"/>
      <c r="B56" s="25">
        <v>342.1</v>
      </c>
      <c r="C56" s="20" t="s">
        <v>73</v>
      </c>
      <c r="D56" s="47">
        <v>1446751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1446751</v>
      </c>
      <c r="O56" s="48">
        <f t="shared" si="6"/>
        <v>5.2270226133830473</v>
      </c>
      <c r="P56" s="9"/>
    </row>
    <row r="57" spans="1:16">
      <c r="A57" s="12"/>
      <c r="B57" s="25">
        <v>342.2</v>
      </c>
      <c r="C57" s="20" t="s">
        <v>74</v>
      </c>
      <c r="D57" s="47">
        <v>0</v>
      </c>
      <c r="E57" s="47">
        <v>29250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29250</v>
      </c>
      <c r="O57" s="48">
        <f t="shared" si="6"/>
        <v>0.10567845568550091</v>
      </c>
      <c r="P57" s="9"/>
    </row>
    <row r="58" spans="1:16">
      <c r="A58" s="12"/>
      <c r="B58" s="25">
        <v>342.3</v>
      </c>
      <c r="C58" s="20" t="s">
        <v>75</v>
      </c>
      <c r="D58" s="47">
        <v>1305170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1305170</v>
      </c>
      <c r="O58" s="48">
        <f t="shared" si="6"/>
        <v>4.7154991455400079</v>
      </c>
      <c r="P58" s="9"/>
    </row>
    <row r="59" spans="1:16">
      <c r="A59" s="12"/>
      <c r="B59" s="25">
        <v>342.4</v>
      </c>
      <c r="C59" s="20" t="s">
        <v>76</v>
      </c>
      <c r="D59" s="47">
        <v>2998</v>
      </c>
      <c r="E59" s="47">
        <v>825033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828031</v>
      </c>
      <c r="O59" s="48">
        <f t="shared" si="6"/>
        <v>2.9916252081955901</v>
      </c>
      <c r="P59" s="9"/>
    </row>
    <row r="60" spans="1:16">
      <c r="A60" s="12"/>
      <c r="B60" s="25">
        <v>342.5</v>
      </c>
      <c r="C60" s="20" t="s">
        <v>77</v>
      </c>
      <c r="D60" s="47">
        <v>0</v>
      </c>
      <c r="E60" s="47">
        <v>164440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164440</v>
      </c>
      <c r="O60" s="48">
        <f t="shared" si="6"/>
        <v>0.59411163257859045</v>
      </c>
      <c r="P60" s="9"/>
    </row>
    <row r="61" spans="1:16">
      <c r="A61" s="12"/>
      <c r="B61" s="25">
        <v>342.9</v>
      </c>
      <c r="C61" s="20" t="s">
        <v>78</v>
      </c>
      <c r="D61" s="47">
        <v>0</v>
      </c>
      <c r="E61" s="47">
        <v>1098417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1098417</v>
      </c>
      <c r="O61" s="48">
        <f t="shared" si="6"/>
        <v>3.9685132396137046</v>
      </c>
      <c r="P61" s="9"/>
    </row>
    <row r="62" spans="1:16">
      <c r="A62" s="12"/>
      <c r="B62" s="25">
        <v>343.4</v>
      </c>
      <c r="C62" s="20" t="s">
        <v>79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16023556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16023556</v>
      </c>
      <c r="O62" s="48">
        <f t="shared" si="6"/>
        <v>57.8921248776117</v>
      </c>
      <c r="P62" s="9"/>
    </row>
    <row r="63" spans="1:16">
      <c r="A63" s="12"/>
      <c r="B63" s="25">
        <v>343.7</v>
      </c>
      <c r="C63" s="20" t="s">
        <v>80</v>
      </c>
      <c r="D63" s="47">
        <v>163291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163291</v>
      </c>
      <c r="O63" s="48">
        <f t="shared" si="6"/>
        <v>0.58996036606294466</v>
      </c>
      <c r="P63" s="9"/>
    </row>
    <row r="64" spans="1:16">
      <c r="A64" s="12"/>
      <c r="B64" s="25">
        <v>344.9</v>
      </c>
      <c r="C64" s="20" t="s">
        <v>82</v>
      </c>
      <c r="D64" s="47">
        <v>0</v>
      </c>
      <c r="E64" s="47">
        <v>974119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974119</v>
      </c>
      <c r="O64" s="48">
        <f t="shared" si="6"/>
        <v>3.5194321905608366</v>
      </c>
      <c r="P64" s="9"/>
    </row>
    <row r="65" spans="1:16">
      <c r="A65" s="12"/>
      <c r="B65" s="25">
        <v>346.3</v>
      </c>
      <c r="C65" s="20" t="s">
        <v>83</v>
      </c>
      <c r="D65" s="47">
        <v>52132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52132</v>
      </c>
      <c r="O65" s="48">
        <f t="shared" si="6"/>
        <v>0.18834971801013792</v>
      </c>
      <c r="P65" s="9"/>
    </row>
    <row r="66" spans="1:16">
      <c r="A66" s="12"/>
      <c r="B66" s="25">
        <v>346.4</v>
      </c>
      <c r="C66" s="20" t="s">
        <v>84</v>
      </c>
      <c r="D66" s="47">
        <v>134600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134600</v>
      </c>
      <c r="O66" s="48">
        <f t="shared" si="6"/>
        <v>0.48630154308609996</v>
      </c>
      <c r="P66" s="9"/>
    </row>
    <row r="67" spans="1:16">
      <c r="A67" s="12"/>
      <c r="B67" s="25">
        <v>347.5</v>
      </c>
      <c r="C67" s="20" t="s">
        <v>88</v>
      </c>
      <c r="D67" s="47">
        <v>194772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194772</v>
      </c>
      <c r="O67" s="48">
        <f t="shared" si="6"/>
        <v>0.70369928788979097</v>
      </c>
      <c r="P67" s="9"/>
    </row>
    <row r="68" spans="1:16">
      <c r="A68" s="12"/>
      <c r="B68" s="25">
        <v>348.12</v>
      </c>
      <c r="C68" s="39" t="s">
        <v>95</v>
      </c>
      <c r="D68" s="47">
        <v>0</v>
      </c>
      <c r="E68" s="47">
        <v>21880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21880</v>
      </c>
      <c r="O68" s="48">
        <f t="shared" si="6"/>
        <v>7.9051097791410604E-2</v>
      </c>
      <c r="P68" s="9"/>
    </row>
    <row r="69" spans="1:16">
      <c r="A69" s="12"/>
      <c r="B69" s="25">
        <v>348.13</v>
      </c>
      <c r="C69" s="39" t="s">
        <v>96</v>
      </c>
      <c r="D69" s="47">
        <v>5650</v>
      </c>
      <c r="E69" s="47">
        <v>211233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216883</v>
      </c>
      <c r="O69" s="48">
        <f t="shared" ref="O69:O100" si="9">(N69/O$107)</f>
        <v>0.78358497451071774</v>
      </c>
      <c r="P69" s="9"/>
    </row>
    <row r="70" spans="1:16">
      <c r="A70" s="12"/>
      <c r="B70" s="25">
        <v>348.22</v>
      </c>
      <c r="C70" s="39" t="s">
        <v>97</v>
      </c>
      <c r="D70" s="47">
        <v>0</v>
      </c>
      <c r="E70" s="47">
        <v>38776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38776</v>
      </c>
      <c r="O70" s="48">
        <f t="shared" si="9"/>
        <v>0.14009530932174302</v>
      </c>
      <c r="P70" s="9"/>
    </row>
    <row r="71" spans="1:16">
      <c r="A71" s="12"/>
      <c r="B71" s="25">
        <v>348.31</v>
      </c>
      <c r="C71" s="39" t="s">
        <v>98</v>
      </c>
      <c r="D71" s="47">
        <v>0</v>
      </c>
      <c r="E71" s="47">
        <v>718939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718939</v>
      </c>
      <c r="O71" s="48">
        <f t="shared" si="9"/>
        <v>2.5974825043445589</v>
      </c>
      <c r="P71" s="9"/>
    </row>
    <row r="72" spans="1:16">
      <c r="A72" s="12"/>
      <c r="B72" s="25">
        <v>348.32</v>
      </c>
      <c r="C72" s="39" t="s">
        <v>99</v>
      </c>
      <c r="D72" s="47">
        <v>0</v>
      </c>
      <c r="E72" s="47">
        <v>104425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104425</v>
      </c>
      <c r="O72" s="48">
        <f t="shared" si="9"/>
        <v>0.37728111914387807</v>
      </c>
      <c r="P72" s="9"/>
    </row>
    <row r="73" spans="1:16">
      <c r="A73" s="12"/>
      <c r="B73" s="25">
        <v>348.41</v>
      </c>
      <c r="C73" s="39" t="s">
        <v>100</v>
      </c>
      <c r="D73" s="47">
        <v>0</v>
      </c>
      <c r="E73" s="47">
        <v>667066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667066</v>
      </c>
      <c r="O73" s="48">
        <f t="shared" si="9"/>
        <v>2.4100685374463029</v>
      </c>
      <c r="P73" s="9"/>
    </row>
    <row r="74" spans="1:16">
      <c r="A74" s="12"/>
      <c r="B74" s="25">
        <v>348.42</v>
      </c>
      <c r="C74" s="39" t="s">
        <v>101</v>
      </c>
      <c r="D74" s="47">
        <v>0</v>
      </c>
      <c r="E74" s="47">
        <v>245496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245496</v>
      </c>
      <c r="O74" s="48">
        <f t="shared" si="9"/>
        <v>0.88696198827240114</v>
      </c>
      <c r="P74" s="9"/>
    </row>
    <row r="75" spans="1:16">
      <c r="A75" s="12"/>
      <c r="B75" s="25">
        <v>348.52</v>
      </c>
      <c r="C75" s="39" t="s">
        <v>103</v>
      </c>
      <c r="D75" s="47">
        <v>0</v>
      </c>
      <c r="E75" s="47">
        <v>362991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362991</v>
      </c>
      <c r="O75" s="48">
        <f t="shared" si="9"/>
        <v>1.3114642156490826</v>
      </c>
      <c r="P75" s="9"/>
    </row>
    <row r="76" spans="1:16">
      <c r="A76" s="12"/>
      <c r="B76" s="25">
        <v>348.53</v>
      </c>
      <c r="C76" s="39" t="s">
        <v>104</v>
      </c>
      <c r="D76" s="47">
        <v>0</v>
      </c>
      <c r="E76" s="47">
        <v>1113112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1113112</v>
      </c>
      <c r="O76" s="48">
        <f t="shared" si="9"/>
        <v>4.0216053731623687</v>
      </c>
      <c r="P76" s="9"/>
    </row>
    <row r="77" spans="1:16">
      <c r="A77" s="12"/>
      <c r="B77" s="25">
        <v>348.66</v>
      </c>
      <c r="C77" s="39" t="s">
        <v>233</v>
      </c>
      <c r="D77" s="47">
        <v>0</v>
      </c>
      <c r="E77" s="47">
        <v>2795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8"/>
        <v>2795</v>
      </c>
      <c r="O77" s="48">
        <f t="shared" si="9"/>
        <v>1.0098163543281198E-2</v>
      </c>
      <c r="P77" s="9"/>
    </row>
    <row r="78" spans="1:16">
      <c r="A78" s="12"/>
      <c r="B78" s="25">
        <v>348.71</v>
      </c>
      <c r="C78" s="39" t="s">
        <v>106</v>
      </c>
      <c r="D78" s="47">
        <v>0</v>
      </c>
      <c r="E78" s="47">
        <v>250977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8"/>
        <v>250977</v>
      </c>
      <c r="O78" s="48">
        <f t="shared" si="9"/>
        <v>0.90676450504546879</v>
      </c>
      <c r="P78" s="9"/>
    </row>
    <row r="79" spans="1:16">
      <c r="A79" s="12"/>
      <c r="B79" s="25">
        <v>348.72</v>
      </c>
      <c r="C79" s="39" t="s">
        <v>107</v>
      </c>
      <c r="D79" s="47">
        <v>0</v>
      </c>
      <c r="E79" s="47">
        <v>26242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8"/>
        <v>26242</v>
      </c>
      <c r="O79" s="48">
        <f t="shared" si="9"/>
        <v>9.481073620850991E-2</v>
      </c>
      <c r="P79" s="9"/>
    </row>
    <row r="80" spans="1:16">
      <c r="A80" s="12"/>
      <c r="B80" s="25">
        <v>348.92099999999999</v>
      </c>
      <c r="C80" s="20" t="s">
        <v>89</v>
      </c>
      <c r="D80" s="47">
        <v>85416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>SUM(D80:M80)</f>
        <v>85416</v>
      </c>
      <c r="O80" s="48">
        <f t="shared" si="9"/>
        <v>0.30860276823359817</v>
      </c>
      <c r="P80" s="9"/>
    </row>
    <row r="81" spans="1:16">
      <c r="A81" s="12"/>
      <c r="B81" s="25">
        <v>348.92200000000003</v>
      </c>
      <c r="C81" s="20" t="s">
        <v>90</v>
      </c>
      <c r="D81" s="47">
        <v>85416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>SUM(D81:M81)</f>
        <v>85416</v>
      </c>
      <c r="O81" s="48">
        <f t="shared" si="9"/>
        <v>0.30860276823359817</v>
      </c>
      <c r="P81" s="9"/>
    </row>
    <row r="82" spans="1:16">
      <c r="A82" s="12"/>
      <c r="B82" s="25">
        <v>348.923</v>
      </c>
      <c r="C82" s="20" t="s">
        <v>91</v>
      </c>
      <c r="D82" s="47">
        <v>85416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85416</v>
      </c>
      <c r="O82" s="48">
        <f t="shared" si="9"/>
        <v>0.30860276823359817</v>
      </c>
      <c r="P82" s="9"/>
    </row>
    <row r="83" spans="1:16">
      <c r="A83" s="12"/>
      <c r="B83" s="25">
        <v>348.92399999999998</v>
      </c>
      <c r="C83" s="20" t="s">
        <v>92</v>
      </c>
      <c r="D83" s="47">
        <v>85416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85416</v>
      </c>
      <c r="O83" s="48">
        <f t="shared" si="9"/>
        <v>0.30860276823359817</v>
      </c>
      <c r="P83" s="9"/>
    </row>
    <row r="84" spans="1:16">
      <c r="A84" s="12"/>
      <c r="B84" s="25">
        <v>348.93</v>
      </c>
      <c r="C84" s="20" t="s">
        <v>93</v>
      </c>
      <c r="D84" s="47">
        <v>615664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615664</v>
      </c>
      <c r="O84" s="48">
        <f t="shared" si="9"/>
        <v>2.2243562646549826</v>
      </c>
      <c r="P84" s="9"/>
    </row>
    <row r="85" spans="1:16">
      <c r="A85" s="12"/>
      <c r="B85" s="25">
        <v>349</v>
      </c>
      <c r="C85" s="20" t="s">
        <v>1</v>
      </c>
      <c r="D85" s="47">
        <v>1300256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8"/>
        <v>1300256</v>
      </c>
      <c r="O85" s="48">
        <f t="shared" si="9"/>
        <v>4.6977451649848438</v>
      </c>
      <c r="P85" s="9"/>
    </row>
    <row r="86" spans="1:16" ht="15.75">
      <c r="A86" s="29" t="s">
        <v>63</v>
      </c>
      <c r="B86" s="30"/>
      <c r="C86" s="31"/>
      <c r="D86" s="32">
        <f t="shared" ref="D86:M86" si="10">SUM(D87:D92)</f>
        <v>704611</v>
      </c>
      <c r="E86" s="32">
        <f t="shared" si="10"/>
        <v>3667999</v>
      </c>
      <c r="F86" s="32">
        <f t="shared" si="10"/>
        <v>0</v>
      </c>
      <c r="G86" s="32">
        <f t="shared" si="10"/>
        <v>0</v>
      </c>
      <c r="H86" s="32">
        <f t="shared" si="10"/>
        <v>0</v>
      </c>
      <c r="I86" s="32">
        <f t="shared" si="10"/>
        <v>0</v>
      </c>
      <c r="J86" s="32">
        <f t="shared" si="10"/>
        <v>0</v>
      </c>
      <c r="K86" s="32">
        <f t="shared" si="10"/>
        <v>0</v>
      </c>
      <c r="L86" s="32">
        <f t="shared" si="10"/>
        <v>0</v>
      </c>
      <c r="M86" s="32">
        <f t="shared" si="10"/>
        <v>0</v>
      </c>
      <c r="N86" s="32">
        <f t="shared" ref="N86:N94" si="11">SUM(D86:M86)</f>
        <v>4372610</v>
      </c>
      <c r="O86" s="46">
        <f t="shared" si="9"/>
        <v>15.797971696238569</v>
      </c>
      <c r="P86" s="10"/>
    </row>
    <row r="87" spans="1:16">
      <c r="A87" s="13"/>
      <c r="B87" s="40">
        <v>351.1</v>
      </c>
      <c r="C87" s="21" t="s">
        <v>109</v>
      </c>
      <c r="D87" s="47">
        <v>628113</v>
      </c>
      <c r="E87" s="47">
        <v>2363167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2991280</v>
      </c>
      <c r="O87" s="48">
        <f t="shared" si="9"/>
        <v>10.807311142664108</v>
      </c>
      <c r="P87" s="9"/>
    </row>
    <row r="88" spans="1:16">
      <c r="A88" s="13"/>
      <c r="B88" s="40">
        <v>351.2</v>
      </c>
      <c r="C88" s="21" t="s">
        <v>111</v>
      </c>
      <c r="D88" s="47">
        <v>0</v>
      </c>
      <c r="E88" s="47">
        <v>1088488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1088488</v>
      </c>
      <c r="O88" s="48">
        <f t="shared" si="9"/>
        <v>3.9326403716991289</v>
      </c>
      <c r="P88" s="9"/>
    </row>
    <row r="89" spans="1:16">
      <c r="A89" s="13"/>
      <c r="B89" s="40">
        <v>352</v>
      </c>
      <c r="C89" s="21" t="s">
        <v>115</v>
      </c>
      <c r="D89" s="47">
        <v>0</v>
      </c>
      <c r="E89" s="47">
        <v>59349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59349</v>
      </c>
      <c r="O89" s="48">
        <f t="shared" si="9"/>
        <v>0.21442429628987331</v>
      </c>
      <c r="P89" s="9"/>
    </row>
    <row r="90" spans="1:16">
      <c r="A90" s="13"/>
      <c r="B90" s="40">
        <v>353</v>
      </c>
      <c r="C90" s="21" t="s">
        <v>116</v>
      </c>
      <c r="D90" s="47">
        <v>0</v>
      </c>
      <c r="E90" s="47">
        <v>11500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11500</v>
      </c>
      <c r="O90" s="48">
        <f t="shared" si="9"/>
        <v>4.1548794543017457E-2</v>
      </c>
      <c r="P90" s="9"/>
    </row>
    <row r="91" spans="1:16">
      <c r="A91" s="13"/>
      <c r="B91" s="40">
        <v>354</v>
      </c>
      <c r="C91" s="21" t="s">
        <v>117</v>
      </c>
      <c r="D91" s="47">
        <v>2410</v>
      </c>
      <c r="E91" s="47">
        <v>145495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147905</v>
      </c>
      <c r="O91" s="48">
        <f t="shared" si="9"/>
        <v>0.53437169190304323</v>
      </c>
      <c r="P91" s="9"/>
    </row>
    <row r="92" spans="1:16">
      <c r="A92" s="13"/>
      <c r="B92" s="40">
        <v>359</v>
      </c>
      <c r="C92" s="21" t="s">
        <v>119</v>
      </c>
      <c r="D92" s="47">
        <v>74088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74088</v>
      </c>
      <c r="O92" s="48">
        <f t="shared" si="9"/>
        <v>0.26767539913939803</v>
      </c>
      <c r="P92" s="9"/>
    </row>
    <row r="93" spans="1:16" ht="15.75">
      <c r="A93" s="29" t="s">
        <v>5</v>
      </c>
      <c r="B93" s="30"/>
      <c r="C93" s="31"/>
      <c r="D93" s="32">
        <f t="shared" ref="D93:M93" si="12">SUM(D94:D102)</f>
        <v>5252336</v>
      </c>
      <c r="E93" s="32">
        <f t="shared" si="12"/>
        <v>38789886</v>
      </c>
      <c r="F93" s="32">
        <f t="shared" si="12"/>
        <v>96227</v>
      </c>
      <c r="G93" s="32">
        <f t="shared" si="12"/>
        <v>742114</v>
      </c>
      <c r="H93" s="32">
        <f t="shared" si="12"/>
        <v>0</v>
      </c>
      <c r="I93" s="32">
        <f t="shared" si="12"/>
        <v>1232862</v>
      </c>
      <c r="J93" s="32">
        <f t="shared" si="12"/>
        <v>1054720</v>
      </c>
      <c r="K93" s="32">
        <f t="shared" si="12"/>
        <v>0</v>
      </c>
      <c r="L93" s="32">
        <f t="shared" si="12"/>
        <v>0</v>
      </c>
      <c r="M93" s="32">
        <f t="shared" si="12"/>
        <v>0</v>
      </c>
      <c r="N93" s="32">
        <f t="shared" si="11"/>
        <v>47168145</v>
      </c>
      <c r="O93" s="46">
        <f t="shared" si="9"/>
        <v>170.41561439828314</v>
      </c>
      <c r="P93" s="10"/>
    </row>
    <row r="94" spans="1:16">
      <c r="A94" s="12"/>
      <c r="B94" s="25">
        <v>361.1</v>
      </c>
      <c r="C94" s="20" t="s">
        <v>120</v>
      </c>
      <c r="D94" s="47">
        <v>3111074</v>
      </c>
      <c r="E94" s="47">
        <v>4411244</v>
      </c>
      <c r="F94" s="47">
        <v>96227</v>
      </c>
      <c r="G94" s="47">
        <v>742114</v>
      </c>
      <c r="H94" s="47">
        <v>0</v>
      </c>
      <c r="I94" s="47">
        <v>1050342</v>
      </c>
      <c r="J94" s="47">
        <v>486147</v>
      </c>
      <c r="K94" s="47">
        <v>0</v>
      </c>
      <c r="L94" s="47">
        <v>0</v>
      </c>
      <c r="M94" s="47">
        <v>0</v>
      </c>
      <c r="N94" s="47">
        <f t="shared" si="11"/>
        <v>9897148</v>
      </c>
      <c r="O94" s="48">
        <f t="shared" si="9"/>
        <v>35.757788592507488</v>
      </c>
      <c r="P94" s="9"/>
    </row>
    <row r="95" spans="1:16">
      <c r="A95" s="12"/>
      <c r="B95" s="25">
        <v>363.12</v>
      </c>
      <c r="C95" s="20" t="s">
        <v>160</v>
      </c>
      <c r="D95" s="47">
        <v>0</v>
      </c>
      <c r="E95" s="47">
        <v>12867907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ref="N95:N102" si="13">SUM(D95:M95)</f>
        <v>12867907</v>
      </c>
      <c r="O95" s="48">
        <f t="shared" si="9"/>
        <v>46.490958621013576</v>
      </c>
      <c r="P95" s="9"/>
    </row>
    <row r="96" spans="1:16">
      <c r="A96" s="12"/>
      <c r="B96" s="25">
        <v>363.22</v>
      </c>
      <c r="C96" s="20" t="s">
        <v>161</v>
      </c>
      <c r="D96" s="47">
        <v>0</v>
      </c>
      <c r="E96" s="47">
        <v>939210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939210</v>
      </c>
      <c r="O96" s="48">
        <f t="shared" si="9"/>
        <v>3.3933081150215152</v>
      </c>
      <c r="P96" s="9"/>
    </row>
    <row r="97" spans="1:119">
      <c r="A97" s="12"/>
      <c r="B97" s="25">
        <v>363.24</v>
      </c>
      <c r="C97" s="20" t="s">
        <v>162</v>
      </c>
      <c r="D97" s="47">
        <v>0</v>
      </c>
      <c r="E97" s="47">
        <v>13395628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13395628</v>
      </c>
      <c r="O97" s="48">
        <f t="shared" si="9"/>
        <v>48.397582221451465</v>
      </c>
      <c r="P97" s="9"/>
    </row>
    <row r="98" spans="1:119">
      <c r="A98" s="12"/>
      <c r="B98" s="25">
        <v>363.27</v>
      </c>
      <c r="C98" s="20" t="s">
        <v>163</v>
      </c>
      <c r="D98" s="47">
        <v>0</v>
      </c>
      <c r="E98" s="47">
        <v>1360632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1360632</v>
      </c>
      <c r="O98" s="48">
        <f t="shared" si="9"/>
        <v>4.9158799492743412</v>
      </c>
      <c r="P98" s="9"/>
    </row>
    <row r="99" spans="1:119">
      <c r="A99" s="12"/>
      <c r="B99" s="25">
        <v>364</v>
      </c>
      <c r="C99" s="20" t="s">
        <v>212</v>
      </c>
      <c r="D99" s="47">
        <v>27853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17249</v>
      </c>
      <c r="K99" s="47">
        <v>0</v>
      </c>
      <c r="L99" s="47">
        <v>0</v>
      </c>
      <c r="M99" s="47">
        <v>0</v>
      </c>
      <c r="N99" s="47">
        <f t="shared" si="13"/>
        <v>45102</v>
      </c>
      <c r="O99" s="48">
        <f t="shared" si="9"/>
        <v>0.16295075925905855</v>
      </c>
      <c r="P99" s="9"/>
    </row>
    <row r="100" spans="1:119">
      <c r="A100" s="12"/>
      <c r="B100" s="25">
        <v>365</v>
      </c>
      <c r="C100" s="20" t="s">
        <v>213</v>
      </c>
      <c r="D100" s="47">
        <v>0</v>
      </c>
      <c r="E100" s="47">
        <v>102275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102275</v>
      </c>
      <c r="O100" s="48">
        <f t="shared" si="9"/>
        <v>0.36951330103366176</v>
      </c>
      <c r="P100" s="9"/>
    </row>
    <row r="101" spans="1:119">
      <c r="A101" s="12"/>
      <c r="B101" s="25">
        <v>366</v>
      </c>
      <c r="C101" s="20" t="s">
        <v>124</v>
      </c>
      <c r="D101" s="47">
        <v>18627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18627</v>
      </c>
      <c r="O101" s="48">
        <f>(N101/O$107)</f>
        <v>6.7298208343720536E-2</v>
      </c>
      <c r="P101" s="9"/>
    </row>
    <row r="102" spans="1:119">
      <c r="A102" s="12"/>
      <c r="B102" s="25">
        <v>369.9</v>
      </c>
      <c r="C102" s="20" t="s">
        <v>126</v>
      </c>
      <c r="D102" s="47">
        <v>2094782</v>
      </c>
      <c r="E102" s="47">
        <v>5712990</v>
      </c>
      <c r="F102" s="47">
        <v>0</v>
      </c>
      <c r="G102" s="47">
        <v>0</v>
      </c>
      <c r="H102" s="47">
        <v>0</v>
      </c>
      <c r="I102" s="47">
        <v>182520</v>
      </c>
      <c r="J102" s="47">
        <v>551324</v>
      </c>
      <c r="K102" s="47">
        <v>0</v>
      </c>
      <c r="L102" s="47">
        <v>0</v>
      </c>
      <c r="M102" s="47">
        <v>0</v>
      </c>
      <c r="N102" s="47">
        <f t="shared" si="13"/>
        <v>8541616</v>
      </c>
      <c r="O102" s="48">
        <f>(N102/O$107)</f>
        <v>30.860334630378311</v>
      </c>
      <c r="P102" s="9"/>
    </row>
    <row r="103" spans="1:119" ht="15.75">
      <c r="A103" s="29" t="s">
        <v>64</v>
      </c>
      <c r="B103" s="30"/>
      <c r="C103" s="31"/>
      <c r="D103" s="32">
        <f t="shared" ref="D103:M103" si="14">SUM(D104:D104)</f>
        <v>5789364</v>
      </c>
      <c r="E103" s="32">
        <f t="shared" si="14"/>
        <v>9598070</v>
      </c>
      <c r="F103" s="32">
        <f t="shared" si="14"/>
        <v>0</v>
      </c>
      <c r="G103" s="32">
        <f t="shared" si="14"/>
        <v>10525143</v>
      </c>
      <c r="H103" s="32">
        <f t="shared" si="14"/>
        <v>0</v>
      </c>
      <c r="I103" s="32">
        <f t="shared" si="14"/>
        <v>7958049</v>
      </c>
      <c r="J103" s="32">
        <f t="shared" si="14"/>
        <v>885522</v>
      </c>
      <c r="K103" s="32">
        <f t="shared" si="14"/>
        <v>0</v>
      </c>
      <c r="L103" s="32">
        <f t="shared" si="14"/>
        <v>0</v>
      </c>
      <c r="M103" s="32">
        <f t="shared" si="14"/>
        <v>0</v>
      </c>
      <c r="N103" s="32">
        <f>SUM(D103:M103)</f>
        <v>34756148</v>
      </c>
      <c r="O103" s="46">
        <f>(N103/O$107)</f>
        <v>125.57183063988757</v>
      </c>
      <c r="P103" s="9"/>
    </row>
    <row r="104" spans="1:119" ht="15.75" thickBot="1">
      <c r="A104" s="12"/>
      <c r="B104" s="25">
        <v>381</v>
      </c>
      <c r="C104" s="20" t="s">
        <v>127</v>
      </c>
      <c r="D104" s="47">
        <v>5789364</v>
      </c>
      <c r="E104" s="47">
        <v>9598070</v>
      </c>
      <c r="F104" s="47">
        <v>0</v>
      </c>
      <c r="G104" s="47">
        <v>10525143</v>
      </c>
      <c r="H104" s="47">
        <v>0</v>
      </c>
      <c r="I104" s="47">
        <v>7958049</v>
      </c>
      <c r="J104" s="47">
        <v>885522</v>
      </c>
      <c r="K104" s="47">
        <v>0</v>
      </c>
      <c r="L104" s="47">
        <v>0</v>
      </c>
      <c r="M104" s="47">
        <v>0</v>
      </c>
      <c r="N104" s="47">
        <f>SUM(D104:M104)</f>
        <v>34756148</v>
      </c>
      <c r="O104" s="48">
        <f>(N104/O$107)</f>
        <v>125.57183063988757</v>
      </c>
      <c r="P104" s="9"/>
    </row>
    <row r="105" spans="1:119" ht="16.5" thickBot="1">
      <c r="A105" s="14" t="s">
        <v>94</v>
      </c>
      <c r="B105" s="23"/>
      <c r="C105" s="22"/>
      <c r="D105" s="15">
        <f t="shared" ref="D105:M105" si="15">SUM(D5,D12,D16,D50,D86,D93,D103)</f>
        <v>131636158</v>
      </c>
      <c r="E105" s="15">
        <f t="shared" si="15"/>
        <v>116709195</v>
      </c>
      <c r="F105" s="15">
        <f t="shared" si="15"/>
        <v>393894</v>
      </c>
      <c r="G105" s="15">
        <f t="shared" si="15"/>
        <v>11869417</v>
      </c>
      <c r="H105" s="15">
        <f t="shared" si="15"/>
        <v>0</v>
      </c>
      <c r="I105" s="15">
        <f t="shared" si="15"/>
        <v>25214467</v>
      </c>
      <c r="J105" s="15">
        <f t="shared" si="15"/>
        <v>16177623</v>
      </c>
      <c r="K105" s="15">
        <f t="shared" si="15"/>
        <v>0</v>
      </c>
      <c r="L105" s="15">
        <f t="shared" si="15"/>
        <v>0</v>
      </c>
      <c r="M105" s="15">
        <f t="shared" si="15"/>
        <v>0</v>
      </c>
      <c r="N105" s="15">
        <f>SUM(D105:M105)</f>
        <v>302000754</v>
      </c>
      <c r="O105" s="38">
        <f>(N105/O$107)</f>
        <v>1091.1101982419441</v>
      </c>
      <c r="P105" s="6"/>
      <c r="Q105" s="2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</row>
    <row r="106" spans="1:119">
      <c r="A106" s="16"/>
      <c r="B106" s="18"/>
      <c r="C106" s="18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9"/>
    </row>
    <row r="107" spans="1:119">
      <c r="A107" s="41"/>
      <c r="B107" s="42"/>
      <c r="C107" s="42"/>
      <c r="D107" s="43"/>
      <c r="E107" s="43"/>
      <c r="F107" s="43"/>
      <c r="G107" s="43"/>
      <c r="H107" s="43"/>
      <c r="I107" s="43"/>
      <c r="J107" s="43"/>
      <c r="K107" s="43"/>
      <c r="L107" s="49" t="s">
        <v>234</v>
      </c>
      <c r="M107" s="49"/>
      <c r="N107" s="49"/>
      <c r="O107" s="44">
        <v>276783</v>
      </c>
    </row>
    <row r="108" spans="1:119">
      <c r="A108" s="50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2"/>
    </row>
    <row r="109" spans="1:119" ht="15.75" customHeight="1" thickBot="1">
      <c r="A109" s="53" t="s">
        <v>146</v>
      </c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5"/>
    </row>
  </sheetData>
  <mergeCells count="10">
    <mergeCell ref="L107:N107"/>
    <mergeCell ref="A108:O108"/>
    <mergeCell ref="A109:O10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2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269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129</v>
      </c>
      <c r="B3" s="63"/>
      <c r="C3" s="64"/>
      <c r="D3" s="68" t="s">
        <v>58</v>
      </c>
      <c r="E3" s="69"/>
      <c r="F3" s="69"/>
      <c r="G3" s="69"/>
      <c r="H3" s="70"/>
      <c r="I3" s="68" t="s">
        <v>59</v>
      </c>
      <c r="J3" s="70"/>
      <c r="K3" s="68" t="s">
        <v>61</v>
      </c>
      <c r="L3" s="69"/>
      <c r="M3" s="70"/>
      <c r="N3" s="36"/>
      <c r="O3" s="37"/>
      <c r="P3" s="71" t="s">
        <v>249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130</v>
      </c>
      <c r="F4" s="34" t="s">
        <v>131</v>
      </c>
      <c r="G4" s="34" t="s">
        <v>132</v>
      </c>
      <c r="H4" s="34" t="s">
        <v>7</v>
      </c>
      <c r="I4" s="34" t="s">
        <v>8</v>
      </c>
      <c r="J4" s="35" t="s">
        <v>133</v>
      </c>
      <c r="K4" s="35" t="s">
        <v>9</v>
      </c>
      <c r="L4" s="35" t="s">
        <v>10</v>
      </c>
      <c r="M4" s="35" t="s">
        <v>250</v>
      </c>
      <c r="N4" s="35" t="s">
        <v>11</v>
      </c>
      <c r="O4" s="35" t="s">
        <v>251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252</v>
      </c>
      <c r="B5" s="26"/>
      <c r="C5" s="26"/>
      <c r="D5" s="27">
        <f t="shared" ref="D5:N5" si="0">SUM(D6:D11)</f>
        <v>130148622</v>
      </c>
      <c r="E5" s="27">
        <f t="shared" si="0"/>
        <v>62406387</v>
      </c>
      <c r="F5" s="27">
        <f t="shared" si="0"/>
        <v>2338418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8313838</v>
      </c>
      <c r="O5" s="28">
        <f>SUM(D5:N5)</f>
        <v>203207265</v>
      </c>
      <c r="P5" s="33">
        <f t="shared" ref="P5:P36" si="1">(O5/P$118)</f>
        <v>503.16638067434758</v>
      </c>
      <c r="Q5" s="6"/>
    </row>
    <row r="6" spans="1:134">
      <c r="A6" s="12"/>
      <c r="B6" s="25">
        <v>311</v>
      </c>
      <c r="C6" s="20" t="s">
        <v>3</v>
      </c>
      <c r="D6" s="47">
        <v>128693233</v>
      </c>
      <c r="E6" s="47">
        <v>24424019</v>
      </c>
      <c r="F6" s="47">
        <v>2338418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8313838</v>
      </c>
      <c r="O6" s="47">
        <f>SUM(D6:N6)</f>
        <v>163769508</v>
      </c>
      <c r="P6" s="48">
        <f t="shared" si="1"/>
        <v>405.51360506317832</v>
      </c>
      <c r="Q6" s="9"/>
    </row>
    <row r="7" spans="1:134">
      <c r="A7" s="12"/>
      <c r="B7" s="25">
        <v>312.13</v>
      </c>
      <c r="C7" s="20" t="s">
        <v>253</v>
      </c>
      <c r="D7" s="47">
        <v>0</v>
      </c>
      <c r="E7" s="47">
        <v>5285895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1" si="2">SUM(D7:N7)</f>
        <v>5285895</v>
      </c>
      <c r="P7" s="48">
        <f t="shared" si="1"/>
        <v>13.088531336586961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1756166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1756166</v>
      </c>
      <c r="P8" s="48">
        <f t="shared" si="1"/>
        <v>4.3484847359337584</v>
      </c>
      <c r="Q8" s="9"/>
    </row>
    <row r="9" spans="1:134">
      <c r="A9" s="12"/>
      <c r="B9" s="25">
        <v>312.41000000000003</v>
      </c>
      <c r="C9" s="20" t="s">
        <v>254</v>
      </c>
      <c r="D9" s="47">
        <v>0</v>
      </c>
      <c r="E9" s="47">
        <v>6548352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6548352</v>
      </c>
      <c r="P9" s="48">
        <f t="shared" si="1"/>
        <v>16.21453138115719</v>
      </c>
      <c r="Q9" s="9"/>
    </row>
    <row r="10" spans="1:134">
      <c r="A10" s="12"/>
      <c r="B10" s="25">
        <v>312.63</v>
      </c>
      <c r="C10" s="20" t="s">
        <v>255</v>
      </c>
      <c r="D10" s="47">
        <v>0</v>
      </c>
      <c r="E10" s="47">
        <v>24391955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24391955</v>
      </c>
      <c r="P10" s="48">
        <f t="shared" si="1"/>
        <v>60.397504562258426</v>
      </c>
      <c r="Q10" s="9"/>
    </row>
    <row r="11" spans="1:134">
      <c r="A11" s="12"/>
      <c r="B11" s="25">
        <v>315.10000000000002</v>
      </c>
      <c r="C11" s="20" t="s">
        <v>256</v>
      </c>
      <c r="D11" s="47">
        <v>1455389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1455389</v>
      </c>
      <c r="P11" s="48">
        <f t="shared" si="1"/>
        <v>3.603723595232966</v>
      </c>
      <c r="Q11" s="9"/>
    </row>
    <row r="12" spans="1:134" ht="15.75">
      <c r="A12" s="29" t="s">
        <v>18</v>
      </c>
      <c r="B12" s="30"/>
      <c r="C12" s="31"/>
      <c r="D12" s="32">
        <f t="shared" ref="D12:N12" si="3">SUM(D13:D23)</f>
        <v>0</v>
      </c>
      <c r="E12" s="32">
        <f t="shared" si="3"/>
        <v>80731564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>SUM(D12:N12)</f>
        <v>80731564</v>
      </c>
      <c r="P12" s="46">
        <f t="shared" si="1"/>
        <v>199.90136112534881</v>
      </c>
      <c r="Q12" s="10"/>
    </row>
    <row r="13" spans="1:134">
      <c r="A13" s="12"/>
      <c r="B13" s="25">
        <v>322</v>
      </c>
      <c r="C13" s="20" t="s">
        <v>257</v>
      </c>
      <c r="D13" s="47">
        <v>0</v>
      </c>
      <c r="E13" s="47">
        <v>4462202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4462202</v>
      </c>
      <c r="P13" s="48">
        <f t="shared" si="1"/>
        <v>11.048965351597223</v>
      </c>
      <c r="Q13" s="9"/>
    </row>
    <row r="14" spans="1:134">
      <c r="A14" s="12"/>
      <c r="B14" s="25">
        <v>324.11</v>
      </c>
      <c r="C14" s="20" t="s">
        <v>19</v>
      </c>
      <c r="D14" s="47">
        <v>0</v>
      </c>
      <c r="E14" s="47">
        <v>1108768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ref="O14:O23" si="4">SUM(D14:N14)</f>
        <v>1108768</v>
      </c>
      <c r="P14" s="48">
        <f t="shared" si="1"/>
        <v>2.7454470270417501</v>
      </c>
      <c r="Q14" s="9"/>
    </row>
    <row r="15" spans="1:134">
      <c r="A15" s="12"/>
      <c r="B15" s="25">
        <v>324.12</v>
      </c>
      <c r="C15" s="20" t="s">
        <v>20</v>
      </c>
      <c r="D15" s="47">
        <v>0</v>
      </c>
      <c r="E15" s="47">
        <v>79972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79972</v>
      </c>
      <c r="P15" s="48">
        <f t="shared" si="1"/>
        <v>0.19802058649472462</v>
      </c>
      <c r="Q15" s="9"/>
    </row>
    <row r="16" spans="1:134">
      <c r="A16" s="12"/>
      <c r="B16" s="25">
        <v>324.31</v>
      </c>
      <c r="C16" s="20" t="s">
        <v>21</v>
      </c>
      <c r="D16" s="47">
        <v>0</v>
      </c>
      <c r="E16" s="47">
        <v>6836855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6836855</v>
      </c>
      <c r="P16" s="48">
        <f t="shared" si="1"/>
        <v>16.928900576194049</v>
      </c>
      <c r="Q16" s="9"/>
    </row>
    <row r="17" spans="1:17">
      <c r="A17" s="12"/>
      <c r="B17" s="25">
        <v>324.32</v>
      </c>
      <c r="C17" s="20" t="s">
        <v>22</v>
      </c>
      <c r="D17" s="47">
        <v>0</v>
      </c>
      <c r="E17" s="47">
        <v>2655138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2655138</v>
      </c>
      <c r="P17" s="48">
        <f t="shared" si="1"/>
        <v>6.5744508576055383</v>
      </c>
      <c r="Q17" s="9"/>
    </row>
    <row r="18" spans="1:17">
      <c r="A18" s="12"/>
      <c r="B18" s="25">
        <v>324.61</v>
      </c>
      <c r="C18" s="20" t="s">
        <v>23</v>
      </c>
      <c r="D18" s="47">
        <v>0</v>
      </c>
      <c r="E18" s="47">
        <v>1183302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1183302</v>
      </c>
      <c r="P18" s="48">
        <f t="shared" si="1"/>
        <v>2.9300024513627347</v>
      </c>
      <c r="Q18" s="9"/>
    </row>
    <row r="19" spans="1:17">
      <c r="A19" s="12"/>
      <c r="B19" s="25">
        <v>324.81</v>
      </c>
      <c r="C19" s="20" t="s">
        <v>258</v>
      </c>
      <c r="D19" s="47">
        <v>0</v>
      </c>
      <c r="E19" s="47">
        <v>40576373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40576373</v>
      </c>
      <c r="P19" s="48">
        <f t="shared" si="1"/>
        <v>100.47212998660417</v>
      </c>
      <c r="Q19" s="9"/>
    </row>
    <row r="20" spans="1:17">
      <c r="A20" s="12"/>
      <c r="B20" s="25">
        <v>325.10000000000002</v>
      </c>
      <c r="C20" s="20" t="s">
        <v>24</v>
      </c>
      <c r="D20" s="47">
        <v>0</v>
      </c>
      <c r="E20" s="47">
        <v>34739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34739</v>
      </c>
      <c r="P20" s="48">
        <f t="shared" si="1"/>
        <v>8.6018070752766448E-2</v>
      </c>
      <c r="Q20" s="9"/>
    </row>
    <row r="21" spans="1:17">
      <c r="A21" s="12"/>
      <c r="B21" s="25">
        <v>325.2</v>
      </c>
      <c r="C21" s="20" t="s">
        <v>25</v>
      </c>
      <c r="D21" s="47">
        <v>0</v>
      </c>
      <c r="E21" s="47">
        <v>23581341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23581341</v>
      </c>
      <c r="P21" s="48">
        <f t="shared" si="1"/>
        <v>58.390323802732155</v>
      </c>
      <c r="Q21" s="9"/>
    </row>
    <row r="22" spans="1:17">
      <c r="A22" s="12"/>
      <c r="B22" s="25">
        <v>329.4</v>
      </c>
      <c r="C22" s="20" t="s">
        <v>259</v>
      </c>
      <c r="D22" s="47">
        <v>0</v>
      </c>
      <c r="E22" s="47">
        <v>96583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96583</v>
      </c>
      <c r="P22" s="48">
        <f t="shared" si="1"/>
        <v>0.23915148183639259</v>
      </c>
      <c r="Q22" s="9"/>
    </row>
    <row r="23" spans="1:17">
      <c r="A23" s="12"/>
      <c r="B23" s="25">
        <v>329.5</v>
      </c>
      <c r="C23" s="20" t="s">
        <v>260</v>
      </c>
      <c r="D23" s="47">
        <v>0</v>
      </c>
      <c r="E23" s="47">
        <v>116291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116291</v>
      </c>
      <c r="P23" s="48">
        <f t="shared" si="1"/>
        <v>0.28795093312731984</v>
      </c>
      <c r="Q23" s="9"/>
    </row>
    <row r="24" spans="1:17" ht="15.75">
      <c r="A24" s="29" t="s">
        <v>261</v>
      </c>
      <c r="B24" s="30"/>
      <c r="C24" s="31"/>
      <c r="D24" s="32">
        <f t="shared" ref="D24:N24" si="5">SUM(D25:D53)</f>
        <v>34915683</v>
      </c>
      <c r="E24" s="32">
        <f t="shared" si="5"/>
        <v>57319206</v>
      </c>
      <c r="F24" s="32">
        <f t="shared" si="5"/>
        <v>297667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32538</v>
      </c>
      <c r="O24" s="45">
        <f>SUM(D24:N24)</f>
        <v>92565094</v>
      </c>
      <c r="P24" s="46">
        <f t="shared" si="1"/>
        <v>229.2026484622032</v>
      </c>
      <c r="Q24" s="10"/>
    </row>
    <row r="25" spans="1:17">
      <c r="A25" s="12"/>
      <c r="B25" s="25">
        <v>331.1</v>
      </c>
      <c r="C25" s="20" t="s">
        <v>139</v>
      </c>
      <c r="D25" s="47">
        <v>36345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>SUM(D25:N25)</f>
        <v>36345</v>
      </c>
      <c r="P25" s="48">
        <f t="shared" si="1"/>
        <v>8.9994725855934155E-2</v>
      </c>
      <c r="Q25" s="9"/>
    </row>
    <row r="26" spans="1:17">
      <c r="A26" s="12"/>
      <c r="B26" s="25">
        <v>331.2</v>
      </c>
      <c r="C26" s="20" t="s">
        <v>27</v>
      </c>
      <c r="D26" s="47">
        <v>24844</v>
      </c>
      <c r="E26" s="47">
        <v>22888624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>SUM(D26:N26)</f>
        <v>22913468</v>
      </c>
      <c r="P26" s="48">
        <f t="shared" si="1"/>
        <v>56.736587455460722</v>
      </c>
      <c r="Q26" s="9"/>
    </row>
    <row r="27" spans="1:17">
      <c r="A27" s="12"/>
      <c r="B27" s="25">
        <v>331.49</v>
      </c>
      <c r="C27" s="20" t="s">
        <v>32</v>
      </c>
      <c r="D27" s="47">
        <v>0</v>
      </c>
      <c r="E27" s="47">
        <v>6232070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ref="O27:O45" si="6">SUM(D27:N27)</f>
        <v>6232070</v>
      </c>
      <c r="P27" s="48">
        <f t="shared" si="1"/>
        <v>15.431377938230611</v>
      </c>
      <c r="Q27" s="9"/>
    </row>
    <row r="28" spans="1:17">
      <c r="A28" s="12"/>
      <c r="B28" s="25">
        <v>331.5</v>
      </c>
      <c r="C28" s="20" t="s">
        <v>29</v>
      </c>
      <c r="D28" s="47">
        <v>20209</v>
      </c>
      <c r="E28" s="47">
        <v>13165953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13186162</v>
      </c>
      <c r="P28" s="48">
        <f t="shared" si="1"/>
        <v>32.650571860831931</v>
      </c>
      <c r="Q28" s="9"/>
    </row>
    <row r="29" spans="1:17">
      <c r="A29" s="12"/>
      <c r="B29" s="25">
        <v>331.61</v>
      </c>
      <c r="C29" s="20" t="s">
        <v>33</v>
      </c>
      <c r="D29" s="47">
        <v>0</v>
      </c>
      <c r="E29" s="47">
        <v>657869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657869</v>
      </c>
      <c r="P29" s="48">
        <f t="shared" si="1"/>
        <v>1.6289652030297852</v>
      </c>
      <c r="Q29" s="9"/>
    </row>
    <row r="30" spans="1:17">
      <c r="A30" s="12"/>
      <c r="B30" s="25">
        <v>331.65</v>
      </c>
      <c r="C30" s="20" t="s">
        <v>34</v>
      </c>
      <c r="D30" s="47">
        <v>150558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150558</v>
      </c>
      <c r="P30" s="48">
        <f t="shared" si="1"/>
        <v>0.37280027336408678</v>
      </c>
      <c r="Q30" s="9"/>
    </row>
    <row r="31" spans="1:17">
      <c r="A31" s="12"/>
      <c r="B31" s="25">
        <v>331.7</v>
      </c>
      <c r="C31" s="20" t="s">
        <v>30</v>
      </c>
      <c r="D31" s="47">
        <v>0</v>
      </c>
      <c r="E31" s="47">
        <v>20359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20359</v>
      </c>
      <c r="P31" s="48">
        <f t="shared" si="1"/>
        <v>5.0411407998375665E-2</v>
      </c>
      <c r="Q31" s="9"/>
    </row>
    <row r="32" spans="1:17">
      <c r="A32" s="12"/>
      <c r="B32" s="25">
        <v>333</v>
      </c>
      <c r="C32" s="20" t="s">
        <v>4</v>
      </c>
      <c r="D32" s="47">
        <v>178925</v>
      </c>
      <c r="E32" s="47">
        <v>74424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253349</v>
      </c>
      <c r="P32" s="48">
        <f t="shared" si="1"/>
        <v>0.62732353283464193</v>
      </c>
      <c r="Q32" s="9"/>
    </row>
    <row r="33" spans="1:17">
      <c r="A33" s="12"/>
      <c r="B33" s="25">
        <v>334.2</v>
      </c>
      <c r="C33" s="20" t="s">
        <v>31</v>
      </c>
      <c r="D33" s="47">
        <v>0</v>
      </c>
      <c r="E33" s="47">
        <v>1477624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1477624</v>
      </c>
      <c r="P33" s="48">
        <f t="shared" si="1"/>
        <v>3.6587802118076449</v>
      </c>
      <c r="Q33" s="9"/>
    </row>
    <row r="34" spans="1:17">
      <c r="A34" s="12"/>
      <c r="B34" s="25">
        <v>334.31</v>
      </c>
      <c r="C34" s="20" t="s">
        <v>36</v>
      </c>
      <c r="D34" s="47">
        <v>179385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179385</v>
      </c>
      <c r="P34" s="48">
        <f t="shared" si="1"/>
        <v>0.44417949917916488</v>
      </c>
      <c r="Q34" s="9"/>
    </row>
    <row r="35" spans="1:17">
      <c r="A35" s="12"/>
      <c r="B35" s="25">
        <v>334.49</v>
      </c>
      <c r="C35" s="20" t="s">
        <v>38</v>
      </c>
      <c r="D35" s="47">
        <v>0</v>
      </c>
      <c r="E35" s="47">
        <v>1607823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1607823</v>
      </c>
      <c r="P35" s="48">
        <f t="shared" si="1"/>
        <v>3.9811690771733561</v>
      </c>
      <c r="Q35" s="9"/>
    </row>
    <row r="36" spans="1:17">
      <c r="A36" s="12"/>
      <c r="B36" s="25">
        <v>334.5</v>
      </c>
      <c r="C36" s="20" t="s">
        <v>39</v>
      </c>
      <c r="D36" s="47">
        <v>1123</v>
      </c>
      <c r="E36" s="47">
        <v>1183469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32538</v>
      </c>
      <c r="O36" s="47">
        <f t="shared" si="6"/>
        <v>1217130</v>
      </c>
      <c r="P36" s="48">
        <f t="shared" si="1"/>
        <v>3.0137647731746635</v>
      </c>
      <c r="Q36" s="9"/>
    </row>
    <row r="37" spans="1:17">
      <c r="A37" s="12"/>
      <c r="B37" s="25">
        <v>334.62</v>
      </c>
      <c r="C37" s="20" t="s">
        <v>41</v>
      </c>
      <c r="D37" s="47">
        <v>0</v>
      </c>
      <c r="E37" s="47">
        <v>50519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50519</v>
      </c>
      <c r="P37" s="48">
        <f t="shared" ref="P37:P68" si="7">(O37/P$118)</f>
        <v>0.12509130707156246</v>
      </c>
      <c r="Q37" s="9"/>
    </row>
    <row r="38" spans="1:17">
      <c r="A38" s="12"/>
      <c r="B38" s="25">
        <v>334.7</v>
      </c>
      <c r="C38" s="20" t="s">
        <v>42</v>
      </c>
      <c r="D38" s="47">
        <v>0</v>
      </c>
      <c r="E38" s="47">
        <v>175944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175944</v>
      </c>
      <c r="P38" s="48">
        <f t="shared" si="7"/>
        <v>0.43565915658265181</v>
      </c>
      <c r="Q38" s="9"/>
    </row>
    <row r="39" spans="1:17">
      <c r="A39" s="12"/>
      <c r="B39" s="25">
        <v>335.12099999999998</v>
      </c>
      <c r="C39" s="20" t="s">
        <v>262</v>
      </c>
      <c r="D39" s="47">
        <v>11186488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11186488</v>
      </c>
      <c r="P39" s="48">
        <f t="shared" si="7"/>
        <v>27.699131128097321</v>
      </c>
      <c r="Q39" s="9"/>
    </row>
    <row r="40" spans="1:17">
      <c r="A40" s="12"/>
      <c r="B40" s="25">
        <v>335.13</v>
      </c>
      <c r="C40" s="20" t="s">
        <v>174</v>
      </c>
      <c r="D40" s="47">
        <v>82132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82132</v>
      </c>
      <c r="P40" s="48">
        <f t="shared" si="7"/>
        <v>0.20336901427980697</v>
      </c>
      <c r="Q40" s="9"/>
    </row>
    <row r="41" spans="1:17">
      <c r="A41" s="12"/>
      <c r="B41" s="25">
        <v>335.14</v>
      </c>
      <c r="C41" s="20" t="s">
        <v>175</v>
      </c>
      <c r="D41" s="47">
        <v>190554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190554</v>
      </c>
      <c r="P41" s="48">
        <f t="shared" si="7"/>
        <v>0.47183532785119486</v>
      </c>
      <c r="Q41" s="9"/>
    </row>
    <row r="42" spans="1:17">
      <c r="A42" s="12"/>
      <c r="B42" s="25">
        <v>335.15</v>
      </c>
      <c r="C42" s="20" t="s">
        <v>176</v>
      </c>
      <c r="D42" s="47">
        <v>114105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114105</v>
      </c>
      <c r="P42" s="48">
        <f t="shared" si="7"/>
        <v>0.2825381261188985</v>
      </c>
      <c r="Q42" s="9"/>
    </row>
    <row r="43" spans="1:17">
      <c r="A43" s="12"/>
      <c r="B43" s="25">
        <v>335.18</v>
      </c>
      <c r="C43" s="20" t="s">
        <v>263</v>
      </c>
      <c r="D43" s="47">
        <v>22687381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22687381</v>
      </c>
      <c r="P43" s="48">
        <f t="shared" si="7"/>
        <v>56.176768014420944</v>
      </c>
      <c r="Q43" s="9"/>
    </row>
    <row r="44" spans="1:17">
      <c r="A44" s="12"/>
      <c r="B44" s="25">
        <v>335.19</v>
      </c>
      <c r="C44" s="20" t="s">
        <v>218</v>
      </c>
      <c r="D44" s="47">
        <v>0</v>
      </c>
      <c r="E44" s="47">
        <v>2160888</v>
      </c>
      <c r="F44" s="47">
        <v>297667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2458555</v>
      </c>
      <c r="P44" s="48">
        <f t="shared" si="7"/>
        <v>6.0876869783116305</v>
      </c>
      <c r="Q44" s="9"/>
    </row>
    <row r="45" spans="1:17">
      <c r="A45" s="12"/>
      <c r="B45" s="25">
        <v>335.21</v>
      </c>
      <c r="C45" s="20" t="s">
        <v>49</v>
      </c>
      <c r="D45" s="47">
        <v>0</v>
      </c>
      <c r="E45" s="47">
        <v>49117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49117</v>
      </c>
      <c r="P45" s="48">
        <f t="shared" si="7"/>
        <v>0.12161978125920808</v>
      </c>
      <c r="Q45" s="9"/>
    </row>
    <row r="46" spans="1:17">
      <c r="A46" s="12"/>
      <c r="B46" s="25">
        <v>335.42</v>
      </c>
      <c r="C46" s="20" t="s">
        <v>50</v>
      </c>
      <c r="D46" s="47">
        <v>0</v>
      </c>
      <c r="E46" s="47">
        <v>3819446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ref="O46:O53" si="8">SUM(D46:N46)</f>
        <v>3819446</v>
      </c>
      <c r="P46" s="48">
        <f t="shared" si="7"/>
        <v>9.4574218101951928</v>
      </c>
      <c r="Q46" s="9"/>
    </row>
    <row r="47" spans="1:17">
      <c r="A47" s="12"/>
      <c r="B47" s="25">
        <v>335.44</v>
      </c>
      <c r="C47" s="20" t="s">
        <v>264</v>
      </c>
      <c r="D47" s="47">
        <v>0</v>
      </c>
      <c r="E47" s="47">
        <v>1667424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8"/>
        <v>1667424</v>
      </c>
      <c r="P47" s="48">
        <f t="shared" si="7"/>
        <v>4.1287485421820103</v>
      </c>
      <c r="Q47" s="9"/>
    </row>
    <row r="48" spans="1:17">
      <c r="A48" s="12"/>
      <c r="B48" s="25">
        <v>335.48</v>
      </c>
      <c r="C48" s="20" t="s">
        <v>51</v>
      </c>
      <c r="D48" s="47">
        <v>0</v>
      </c>
      <c r="E48" s="47">
        <v>123202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8"/>
        <v>123202</v>
      </c>
      <c r="P48" s="48">
        <f t="shared" si="7"/>
        <v>0.30506342591560875</v>
      </c>
      <c r="Q48" s="9"/>
    </row>
    <row r="49" spans="1:17">
      <c r="A49" s="12"/>
      <c r="B49" s="25">
        <v>335.7</v>
      </c>
      <c r="C49" s="20" t="s">
        <v>53</v>
      </c>
      <c r="D49" s="47">
        <v>0</v>
      </c>
      <c r="E49" s="47">
        <v>5162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8"/>
        <v>5162</v>
      </c>
      <c r="P49" s="48">
        <f t="shared" si="7"/>
        <v>1.2781751956756971E-2</v>
      </c>
      <c r="Q49" s="9"/>
    </row>
    <row r="50" spans="1:17">
      <c r="A50" s="12"/>
      <c r="B50" s="25">
        <v>335.9</v>
      </c>
      <c r="C50" s="20" t="s">
        <v>55</v>
      </c>
      <c r="D50" s="47">
        <v>0</v>
      </c>
      <c r="E50" s="47">
        <v>502519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502519</v>
      </c>
      <c r="P50" s="48">
        <f t="shared" si="7"/>
        <v>1.2442993435795344</v>
      </c>
      <c r="Q50" s="9"/>
    </row>
    <row r="51" spans="1:17">
      <c r="A51" s="12"/>
      <c r="B51" s="25">
        <v>337.3</v>
      </c>
      <c r="C51" s="20" t="s">
        <v>56</v>
      </c>
      <c r="D51" s="47">
        <v>63634</v>
      </c>
      <c r="E51" s="47">
        <v>1434875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1498509</v>
      </c>
      <c r="P51" s="48">
        <f t="shared" si="7"/>
        <v>3.710494061016647</v>
      </c>
      <c r="Q51" s="9"/>
    </row>
    <row r="52" spans="1:17">
      <c r="A52" s="12"/>
      <c r="B52" s="25">
        <v>337.5</v>
      </c>
      <c r="C52" s="20" t="s">
        <v>167</v>
      </c>
      <c r="D52" s="47">
        <v>0</v>
      </c>
      <c r="E52" s="47">
        <v>5895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5895</v>
      </c>
      <c r="P52" s="48">
        <f t="shared" si="7"/>
        <v>1.4596750830120563E-2</v>
      </c>
      <c r="Q52" s="9"/>
    </row>
    <row r="53" spans="1:17">
      <c r="A53" s="12"/>
      <c r="B53" s="25">
        <v>337.7</v>
      </c>
      <c r="C53" s="20" t="s">
        <v>143</v>
      </c>
      <c r="D53" s="47">
        <v>0</v>
      </c>
      <c r="E53" s="47">
        <v>16000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8"/>
        <v>16000</v>
      </c>
      <c r="P53" s="48">
        <f t="shared" si="7"/>
        <v>3.9617983593202545E-2</v>
      </c>
      <c r="Q53" s="9"/>
    </row>
    <row r="54" spans="1:17" ht="15.75">
      <c r="A54" s="29" t="s">
        <v>62</v>
      </c>
      <c r="B54" s="30"/>
      <c r="C54" s="31"/>
      <c r="D54" s="32">
        <f t="shared" ref="D54:N54" si="9">SUM(D55:D96)</f>
        <v>18814377</v>
      </c>
      <c r="E54" s="32">
        <f t="shared" si="9"/>
        <v>21557691</v>
      </c>
      <c r="F54" s="32">
        <f t="shared" si="9"/>
        <v>0</v>
      </c>
      <c r="G54" s="32">
        <f t="shared" si="9"/>
        <v>0</v>
      </c>
      <c r="H54" s="32">
        <f t="shared" si="9"/>
        <v>0</v>
      </c>
      <c r="I54" s="32">
        <f t="shared" si="9"/>
        <v>15506499</v>
      </c>
      <c r="J54" s="32">
        <f t="shared" si="9"/>
        <v>33674587</v>
      </c>
      <c r="K54" s="32">
        <f t="shared" si="9"/>
        <v>0</v>
      </c>
      <c r="L54" s="32">
        <f t="shared" si="9"/>
        <v>0</v>
      </c>
      <c r="M54" s="32">
        <f t="shared" si="9"/>
        <v>512010814</v>
      </c>
      <c r="N54" s="32">
        <f t="shared" si="9"/>
        <v>17329</v>
      </c>
      <c r="O54" s="32">
        <f>SUM(D54:N54)</f>
        <v>601581297</v>
      </c>
      <c r="P54" s="46">
        <f t="shared" si="7"/>
        <v>1489.5898721577191</v>
      </c>
      <c r="Q54" s="10"/>
    </row>
    <row r="55" spans="1:17">
      <c r="A55" s="12"/>
      <c r="B55" s="25">
        <v>341.1</v>
      </c>
      <c r="C55" s="20" t="s">
        <v>179</v>
      </c>
      <c r="D55" s="47">
        <v>2127013</v>
      </c>
      <c r="E55" s="47">
        <v>312591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>SUM(D55:N55)</f>
        <v>2439604</v>
      </c>
      <c r="P55" s="48">
        <f t="shared" si="7"/>
        <v>6.0407619528694561</v>
      </c>
      <c r="Q55" s="9"/>
    </row>
    <row r="56" spans="1:17">
      <c r="A56" s="12"/>
      <c r="B56" s="25">
        <v>341.15</v>
      </c>
      <c r="C56" s="20" t="s">
        <v>180</v>
      </c>
      <c r="D56" s="47">
        <v>0</v>
      </c>
      <c r="E56" s="47">
        <v>942240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ref="O56:O96" si="10">SUM(D56:N56)</f>
        <v>942240</v>
      </c>
      <c r="P56" s="48">
        <f t="shared" si="7"/>
        <v>2.3331030538036979</v>
      </c>
      <c r="Q56" s="9"/>
    </row>
    <row r="57" spans="1:17">
      <c r="A57" s="12"/>
      <c r="B57" s="25">
        <v>341.16</v>
      </c>
      <c r="C57" s="20" t="s">
        <v>181</v>
      </c>
      <c r="D57" s="47">
        <v>980683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980683</v>
      </c>
      <c r="P57" s="48">
        <f t="shared" si="7"/>
        <v>2.4282926877582907</v>
      </c>
      <c r="Q57" s="9"/>
    </row>
    <row r="58" spans="1:17">
      <c r="A58" s="12"/>
      <c r="B58" s="25">
        <v>341.2</v>
      </c>
      <c r="C58" s="20" t="s">
        <v>182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33674587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33674587</v>
      </c>
      <c r="P58" s="48">
        <f t="shared" si="7"/>
        <v>83.382452204616982</v>
      </c>
      <c r="Q58" s="9"/>
    </row>
    <row r="59" spans="1:17">
      <c r="A59" s="12"/>
      <c r="B59" s="25">
        <v>341.3</v>
      </c>
      <c r="C59" s="20" t="s">
        <v>183</v>
      </c>
      <c r="D59" s="47">
        <v>0</v>
      </c>
      <c r="E59" s="47">
        <v>130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130</v>
      </c>
      <c r="P59" s="48">
        <f t="shared" si="7"/>
        <v>3.2189611669477066E-4</v>
      </c>
      <c r="Q59" s="9"/>
    </row>
    <row r="60" spans="1:17">
      <c r="A60" s="12"/>
      <c r="B60" s="25">
        <v>341.52</v>
      </c>
      <c r="C60" s="20" t="s">
        <v>184</v>
      </c>
      <c r="D60" s="47">
        <v>170424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170424</v>
      </c>
      <c r="P60" s="48">
        <f t="shared" si="7"/>
        <v>0.42199095224299688</v>
      </c>
      <c r="Q60" s="9"/>
    </row>
    <row r="61" spans="1:17">
      <c r="A61" s="12"/>
      <c r="B61" s="25">
        <v>341.8</v>
      </c>
      <c r="C61" s="20" t="s">
        <v>185</v>
      </c>
      <c r="D61" s="47">
        <v>5618789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5618789</v>
      </c>
      <c r="P61" s="48">
        <f t="shared" si="7"/>
        <v>13.912818150979183</v>
      </c>
      <c r="Q61" s="9"/>
    </row>
    <row r="62" spans="1:17">
      <c r="A62" s="12"/>
      <c r="B62" s="25">
        <v>341.9</v>
      </c>
      <c r="C62" s="20" t="s">
        <v>186</v>
      </c>
      <c r="D62" s="47">
        <v>2573650</v>
      </c>
      <c r="E62" s="47">
        <v>608785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512010814</v>
      </c>
      <c r="N62" s="47">
        <v>0</v>
      </c>
      <c r="O62" s="47">
        <f t="shared" si="10"/>
        <v>515193249</v>
      </c>
      <c r="P62" s="48">
        <f t="shared" si="7"/>
        <v>1275.6823553881695</v>
      </c>
      <c r="Q62" s="9"/>
    </row>
    <row r="63" spans="1:17">
      <c r="A63" s="12"/>
      <c r="B63" s="25">
        <v>342.1</v>
      </c>
      <c r="C63" s="20" t="s">
        <v>73</v>
      </c>
      <c r="D63" s="47">
        <v>5239350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5239350</v>
      </c>
      <c r="P63" s="48">
        <f t="shared" si="7"/>
        <v>12.97328014619036</v>
      </c>
      <c r="Q63" s="9"/>
    </row>
    <row r="64" spans="1:17">
      <c r="A64" s="12"/>
      <c r="B64" s="25">
        <v>342.2</v>
      </c>
      <c r="C64" s="20" t="s">
        <v>74</v>
      </c>
      <c r="D64" s="47">
        <v>0</v>
      </c>
      <c r="E64" s="47">
        <v>318407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318407</v>
      </c>
      <c r="P64" s="48">
        <f t="shared" si="7"/>
        <v>0.78841520637255269</v>
      </c>
      <c r="Q64" s="9"/>
    </row>
    <row r="65" spans="1:17">
      <c r="A65" s="12"/>
      <c r="B65" s="25">
        <v>342.3</v>
      </c>
      <c r="C65" s="20" t="s">
        <v>75</v>
      </c>
      <c r="D65" s="47">
        <v>99107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99107</v>
      </c>
      <c r="P65" s="48">
        <f t="shared" si="7"/>
        <v>0.2454012187482203</v>
      </c>
      <c r="Q65" s="9"/>
    </row>
    <row r="66" spans="1:17">
      <c r="A66" s="12"/>
      <c r="B66" s="25">
        <v>342.4</v>
      </c>
      <c r="C66" s="20" t="s">
        <v>76</v>
      </c>
      <c r="D66" s="47">
        <v>5707</v>
      </c>
      <c r="E66" s="47">
        <v>1852353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1858060</v>
      </c>
      <c r="P66" s="48">
        <f t="shared" si="7"/>
        <v>4.6007869121991201</v>
      </c>
      <c r="Q66" s="9"/>
    </row>
    <row r="67" spans="1:17">
      <c r="A67" s="12"/>
      <c r="B67" s="25">
        <v>342.5</v>
      </c>
      <c r="C67" s="20" t="s">
        <v>77</v>
      </c>
      <c r="D67" s="47">
        <v>146856</v>
      </c>
      <c r="E67" s="47">
        <v>271518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418374</v>
      </c>
      <c r="P67" s="48">
        <f t="shared" si="7"/>
        <v>1.0359458917389075</v>
      </c>
      <c r="Q67" s="9"/>
    </row>
    <row r="68" spans="1:17">
      <c r="A68" s="12"/>
      <c r="B68" s="25">
        <v>342.6</v>
      </c>
      <c r="C68" s="20" t="s">
        <v>168</v>
      </c>
      <c r="D68" s="47">
        <v>0</v>
      </c>
      <c r="E68" s="47">
        <v>11325288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11325288</v>
      </c>
      <c r="P68" s="48">
        <f t="shared" si="7"/>
        <v>28.042817135768352</v>
      </c>
      <c r="Q68" s="9"/>
    </row>
    <row r="69" spans="1:17">
      <c r="A69" s="12"/>
      <c r="B69" s="25">
        <v>342.9</v>
      </c>
      <c r="C69" s="20" t="s">
        <v>78</v>
      </c>
      <c r="D69" s="47">
        <v>251688</v>
      </c>
      <c r="E69" s="47">
        <v>531764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783452</v>
      </c>
      <c r="P69" s="48">
        <f t="shared" ref="P69:P100" si="11">(O69/P$118)</f>
        <v>1.9399242801288574</v>
      </c>
      <c r="Q69" s="9"/>
    </row>
    <row r="70" spans="1:17">
      <c r="A70" s="12"/>
      <c r="B70" s="25">
        <v>343.4</v>
      </c>
      <c r="C70" s="20" t="s">
        <v>79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15506499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15506499</v>
      </c>
      <c r="P70" s="48">
        <f t="shared" si="11"/>
        <v>38.396013935625732</v>
      </c>
      <c r="Q70" s="9"/>
    </row>
    <row r="71" spans="1:17">
      <c r="A71" s="12"/>
      <c r="B71" s="25">
        <v>343.7</v>
      </c>
      <c r="C71" s="20" t="s">
        <v>80</v>
      </c>
      <c r="D71" s="47">
        <v>131963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131963</v>
      </c>
      <c r="P71" s="48">
        <f t="shared" si="11"/>
        <v>0.32675674805686172</v>
      </c>
      <c r="Q71" s="9"/>
    </row>
    <row r="72" spans="1:17">
      <c r="A72" s="12"/>
      <c r="B72" s="25">
        <v>344.9</v>
      </c>
      <c r="C72" s="20" t="s">
        <v>187</v>
      </c>
      <c r="D72" s="47">
        <v>0</v>
      </c>
      <c r="E72" s="47">
        <v>449692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449692</v>
      </c>
      <c r="P72" s="48">
        <f t="shared" si="11"/>
        <v>1.1134931423746524</v>
      </c>
      <c r="Q72" s="9"/>
    </row>
    <row r="73" spans="1:17">
      <c r="A73" s="12"/>
      <c r="B73" s="25">
        <v>346.4</v>
      </c>
      <c r="C73" s="20" t="s">
        <v>84</v>
      </c>
      <c r="D73" s="47">
        <v>94772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94772</v>
      </c>
      <c r="P73" s="48">
        <f t="shared" si="11"/>
        <v>0.23466722131843698</v>
      </c>
      <c r="Q73" s="9"/>
    </row>
    <row r="74" spans="1:17">
      <c r="A74" s="12"/>
      <c r="B74" s="25">
        <v>347.1</v>
      </c>
      <c r="C74" s="20" t="s">
        <v>86</v>
      </c>
      <c r="D74" s="47">
        <v>0</v>
      </c>
      <c r="E74" s="47">
        <v>15371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15371</v>
      </c>
      <c r="P74" s="48">
        <f t="shared" si="11"/>
        <v>3.8060501613194769E-2</v>
      </c>
      <c r="Q74" s="9"/>
    </row>
    <row r="75" spans="1:17">
      <c r="A75" s="12"/>
      <c r="B75" s="25">
        <v>347.2</v>
      </c>
      <c r="C75" s="20" t="s">
        <v>87</v>
      </c>
      <c r="D75" s="47">
        <v>0</v>
      </c>
      <c r="E75" s="47">
        <v>107925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17329</v>
      </c>
      <c r="O75" s="47">
        <f t="shared" si="10"/>
        <v>125254</v>
      </c>
      <c r="P75" s="48">
        <f t="shared" si="11"/>
        <v>0.31014443231143696</v>
      </c>
      <c r="Q75" s="9"/>
    </row>
    <row r="76" spans="1:17">
      <c r="A76" s="12"/>
      <c r="B76" s="25">
        <v>347.5</v>
      </c>
      <c r="C76" s="20" t="s">
        <v>88</v>
      </c>
      <c r="D76" s="47">
        <v>135467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135467</v>
      </c>
      <c r="P76" s="48">
        <f t="shared" si="11"/>
        <v>0.33543308646377307</v>
      </c>
      <c r="Q76" s="9"/>
    </row>
    <row r="77" spans="1:17">
      <c r="A77" s="12"/>
      <c r="B77" s="25">
        <v>348.12</v>
      </c>
      <c r="C77" s="20" t="s">
        <v>188</v>
      </c>
      <c r="D77" s="47">
        <v>0</v>
      </c>
      <c r="E77" s="47">
        <v>51624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ref="O77:O89" si="12">SUM(D77:N77)</f>
        <v>51624</v>
      </c>
      <c r="P77" s="48">
        <f t="shared" si="11"/>
        <v>0.127827424063468</v>
      </c>
      <c r="Q77" s="9"/>
    </row>
    <row r="78" spans="1:17">
      <c r="A78" s="12"/>
      <c r="B78" s="25">
        <v>348.13</v>
      </c>
      <c r="C78" s="20" t="s">
        <v>189</v>
      </c>
      <c r="D78" s="47">
        <v>0</v>
      </c>
      <c r="E78" s="47">
        <v>89828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2"/>
        <v>89828</v>
      </c>
      <c r="P78" s="48">
        <f t="shared" si="11"/>
        <v>0.22242526438813739</v>
      </c>
      <c r="Q78" s="9"/>
    </row>
    <row r="79" spans="1:17">
      <c r="A79" s="12"/>
      <c r="B79" s="25">
        <v>348.22</v>
      </c>
      <c r="C79" s="20" t="s">
        <v>190</v>
      </c>
      <c r="D79" s="47">
        <v>0</v>
      </c>
      <c r="E79" s="47">
        <v>40932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2"/>
        <v>40932</v>
      </c>
      <c r="P79" s="48">
        <f t="shared" si="11"/>
        <v>0.1013527065273104</v>
      </c>
      <c r="Q79" s="9"/>
    </row>
    <row r="80" spans="1:17">
      <c r="A80" s="12"/>
      <c r="B80" s="25">
        <v>348.31</v>
      </c>
      <c r="C80" s="20" t="s">
        <v>191</v>
      </c>
      <c r="D80" s="47">
        <v>0</v>
      </c>
      <c r="E80" s="47">
        <v>1451066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2"/>
        <v>1451066</v>
      </c>
      <c r="P80" s="48">
        <f t="shared" si="11"/>
        <v>3.5930193112908779</v>
      </c>
      <c r="Q80" s="9"/>
    </row>
    <row r="81" spans="1:17">
      <c r="A81" s="12"/>
      <c r="B81" s="25">
        <v>348.32</v>
      </c>
      <c r="C81" s="20" t="s">
        <v>192</v>
      </c>
      <c r="D81" s="47">
        <v>0</v>
      </c>
      <c r="E81" s="47">
        <v>108736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2"/>
        <v>108736</v>
      </c>
      <c r="P81" s="48">
        <f t="shared" si="11"/>
        <v>0.26924381649940449</v>
      </c>
      <c r="Q81" s="9"/>
    </row>
    <row r="82" spans="1:17">
      <c r="A82" s="12"/>
      <c r="B82" s="25">
        <v>348.41</v>
      </c>
      <c r="C82" s="20" t="s">
        <v>193</v>
      </c>
      <c r="D82" s="47">
        <v>0</v>
      </c>
      <c r="E82" s="47">
        <v>836563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836563</v>
      </c>
      <c r="P82" s="48">
        <f t="shared" si="11"/>
        <v>2.071433700542519</v>
      </c>
      <c r="Q82" s="9"/>
    </row>
    <row r="83" spans="1:17">
      <c r="A83" s="12"/>
      <c r="B83" s="25">
        <v>348.42</v>
      </c>
      <c r="C83" s="20" t="s">
        <v>194</v>
      </c>
      <c r="D83" s="47">
        <v>0</v>
      </c>
      <c r="E83" s="47">
        <v>339830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339830</v>
      </c>
      <c r="P83" s="48">
        <f t="shared" si="11"/>
        <v>0.8414612102798763</v>
      </c>
      <c r="Q83" s="9"/>
    </row>
    <row r="84" spans="1:17">
      <c r="A84" s="12"/>
      <c r="B84" s="25">
        <v>348.48</v>
      </c>
      <c r="C84" s="20" t="s">
        <v>195</v>
      </c>
      <c r="D84" s="47">
        <v>0</v>
      </c>
      <c r="E84" s="47">
        <v>86773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86773</v>
      </c>
      <c r="P84" s="48">
        <f t="shared" si="11"/>
        <v>0.21486070564581028</v>
      </c>
      <c r="Q84" s="9"/>
    </row>
    <row r="85" spans="1:17">
      <c r="A85" s="12"/>
      <c r="B85" s="25">
        <v>348.52</v>
      </c>
      <c r="C85" s="20" t="s">
        <v>265</v>
      </c>
      <c r="D85" s="47">
        <v>0</v>
      </c>
      <c r="E85" s="47">
        <v>270768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270768</v>
      </c>
      <c r="P85" s="48">
        <f t="shared" si="11"/>
        <v>0.67045513634776666</v>
      </c>
      <c r="Q85" s="9"/>
    </row>
    <row r="86" spans="1:17">
      <c r="A86" s="12"/>
      <c r="B86" s="25">
        <v>348.53</v>
      </c>
      <c r="C86" s="20" t="s">
        <v>266</v>
      </c>
      <c r="D86" s="47">
        <v>0</v>
      </c>
      <c r="E86" s="47">
        <v>703147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703147</v>
      </c>
      <c r="P86" s="48">
        <f t="shared" si="11"/>
        <v>1.7410791443505993</v>
      </c>
      <c r="Q86" s="9"/>
    </row>
    <row r="87" spans="1:17">
      <c r="A87" s="12"/>
      <c r="B87" s="25">
        <v>348.62</v>
      </c>
      <c r="C87" s="20" t="s">
        <v>198</v>
      </c>
      <c r="D87" s="47">
        <v>0</v>
      </c>
      <c r="E87" s="47">
        <v>1069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1069</v>
      </c>
      <c r="P87" s="48">
        <f t="shared" si="11"/>
        <v>2.6469765288208449E-3</v>
      </c>
      <c r="Q87" s="9"/>
    </row>
    <row r="88" spans="1:17">
      <c r="A88" s="12"/>
      <c r="B88" s="25">
        <v>348.71</v>
      </c>
      <c r="C88" s="20" t="s">
        <v>199</v>
      </c>
      <c r="D88" s="47">
        <v>0</v>
      </c>
      <c r="E88" s="47">
        <v>365375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365375</v>
      </c>
      <c r="P88" s="48">
        <f t="shared" si="11"/>
        <v>0.90471379721039868</v>
      </c>
      <c r="Q88" s="9"/>
    </row>
    <row r="89" spans="1:17">
      <c r="A89" s="12"/>
      <c r="B89" s="25">
        <v>348.72</v>
      </c>
      <c r="C89" s="20" t="s">
        <v>200</v>
      </c>
      <c r="D89" s="47">
        <v>0</v>
      </c>
      <c r="E89" s="47">
        <v>36394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36394</v>
      </c>
      <c r="P89" s="48">
        <f t="shared" si="11"/>
        <v>9.0116055930688332E-2</v>
      </c>
      <c r="Q89" s="9"/>
    </row>
    <row r="90" spans="1:17">
      <c r="A90" s="12"/>
      <c r="B90" s="25">
        <v>348.92099999999999</v>
      </c>
      <c r="C90" s="20" t="s">
        <v>201</v>
      </c>
      <c r="D90" s="47">
        <v>104544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ref="O90:O95" si="13">SUM(D90:N90)</f>
        <v>104544</v>
      </c>
      <c r="P90" s="48">
        <f t="shared" si="11"/>
        <v>0.25886390479798543</v>
      </c>
      <c r="Q90" s="9"/>
    </row>
    <row r="91" spans="1:17">
      <c r="A91" s="12"/>
      <c r="B91" s="25">
        <v>348.92200000000003</v>
      </c>
      <c r="C91" s="20" t="s">
        <v>202</v>
      </c>
      <c r="D91" s="47">
        <v>52272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3"/>
        <v>52272</v>
      </c>
      <c r="P91" s="48">
        <f t="shared" si="11"/>
        <v>0.12943195239899272</v>
      </c>
      <c r="Q91" s="9"/>
    </row>
    <row r="92" spans="1:17">
      <c r="A92" s="12"/>
      <c r="B92" s="25">
        <v>348.92399999999998</v>
      </c>
      <c r="C92" s="20" t="s">
        <v>204</v>
      </c>
      <c r="D92" s="47">
        <v>52272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3"/>
        <v>52272</v>
      </c>
      <c r="P92" s="48">
        <f t="shared" si="11"/>
        <v>0.12943195239899272</v>
      </c>
      <c r="Q92" s="9"/>
    </row>
    <row r="93" spans="1:17">
      <c r="A93" s="12"/>
      <c r="B93" s="25">
        <v>348.93</v>
      </c>
      <c r="C93" s="20" t="s">
        <v>205</v>
      </c>
      <c r="D93" s="47">
        <v>734736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3"/>
        <v>734736</v>
      </c>
      <c r="P93" s="48">
        <f t="shared" si="11"/>
        <v>1.8192974245834541</v>
      </c>
      <c r="Q93" s="9"/>
    </row>
    <row r="94" spans="1:17">
      <c r="A94" s="12"/>
      <c r="B94" s="25">
        <v>348.93200000000002</v>
      </c>
      <c r="C94" s="20" t="s">
        <v>206</v>
      </c>
      <c r="D94" s="47">
        <v>26336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3"/>
        <v>26336</v>
      </c>
      <c r="P94" s="48">
        <f t="shared" si="11"/>
        <v>6.5211200994411384E-2</v>
      </c>
      <c r="Q94" s="9"/>
    </row>
    <row r="95" spans="1:17">
      <c r="A95" s="12"/>
      <c r="B95" s="25">
        <v>348.99</v>
      </c>
      <c r="C95" s="20" t="s">
        <v>208</v>
      </c>
      <c r="D95" s="47">
        <v>0</v>
      </c>
      <c r="E95" s="47">
        <v>241990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3"/>
        <v>241990</v>
      </c>
      <c r="P95" s="48">
        <f t="shared" si="11"/>
        <v>0.59919724060744273</v>
      </c>
      <c r="Q95" s="9"/>
    </row>
    <row r="96" spans="1:17">
      <c r="A96" s="12"/>
      <c r="B96" s="25">
        <v>349</v>
      </c>
      <c r="C96" s="20" t="s">
        <v>267</v>
      </c>
      <c r="D96" s="47">
        <v>268748</v>
      </c>
      <c r="E96" s="47">
        <v>197532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0"/>
        <v>466280</v>
      </c>
      <c r="P96" s="48">
        <f t="shared" si="11"/>
        <v>1.1545670868649052</v>
      </c>
      <c r="Q96" s="9"/>
    </row>
    <row r="97" spans="1:17" ht="15.75">
      <c r="A97" s="29" t="s">
        <v>63</v>
      </c>
      <c r="B97" s="30"/>
      <c r="C97" s="31"/>
      <c r="D97" s="32">
        <f t="shared" ref="D97:N97" si="14">SUM(D98:D105)</f>
        <v>652845</v>
      </c>
      <c r="E97" s="32">
        <f t="shared" si="14"/>
        <v>2383602</v>
      </c>
      <c r="F97" s="32">
        <f t="shared" si="14"/>
        <v>0</v>
      </c>
      <c r="G97" s="32">
        <f t="shared" si="14"/>
        <v>0</v>
      </c>
      <c r="H97" s="32">
        <f t="shared" si="14"/>
        <v>0</v>
      </c>
      <c r="I97" s="32">
        <f t="shared" si="14"/>
        <v>0</v>
      </c>
      <c r="J97" s="32">
        <f t="shared" si="14"/>
        <v>0</v>
      </c>
      <c r="K97" s="32">
        <f t="shared" si="14"/>
        <v>0</v>
      </c>
      <c r="L97" s="32">
        <f t="shared" si="14"/>
        <v>0</v>
      </c>
      <c r="M97" s="32">
        <f t="shared" si="14"/>
        <v>0</v>
      </c>
      <c r="N97" s="32">
        <f t="shared" si="14"/>
        <v>0</v>
      </c>
      <c r="O97" s="32">
        <f>SUM(D97:N97)</f>
        <v>3036447</v>
      </c>
      <c r="P97" s="46">
        <f t="shared" si="11"/>
        <v>7.5186192142268178</v>
      </c>
      <c r="Q97" s="10"/>
    </row>
    <row r="98" spans="1:17">
      <c r="A98" s="13"/>
      <c r="B98" s="40">
        <v>351.1</v>
      </c>
      <c r="C98" s="21" t="s">
        <v>109</v>
      </c>
      <c r="D98" s="47">
        <v>205922</v>
      </c>
      <c r="E98" s="47">
        <v>285358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>SUM(D98:N98)</f>
        <v>491280</v>
      </c>
      <c r="P98" s="48">
        <f t="shared" si="11"/>
        <v>1.2164701862292842</v>
      </c>
      <c r="Q98" s="9"/>
    </row>
    <row r="99" spans="1:17">
      <c r="A99" s="13"/>
      <c r="B99" s="40">
        <v>351.2</v>
      </c>
      <c r="C99" s="21" t="s">
        <v>111</v>
      </c>
      <c r="D99" s="47">
        <v>0</v>
      </c>
      <c r="E99" s="47">
        <v>592239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ref="O99:O105" si="15">SUM(D99:N99)</f>
        <v>592239</v>
      </c>
      <c r="P99" s="48">
        <f t="shared" si="11"/>
        <v>1.4664571865784175</v>
      </c>
      <c r="Q99" s="9"/>
    </row>
    <row r="100" spans="1:17">
      <c r="A100" s="13"/>
      <c r="B100" s="40">
        <v>351.5</v>
      </c>
      <c r="C100" s="21" t="s">
        <v>114</v>
      </c>
      <c r="D100" s="47">
        <v>0</v>
      </c>
      <c r="E100" s="47">
        <v>1144774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5"/>
        <v>1144774</v>
      </c>
      <c r="P100" s="48">
        <f t="shared" si="11"/>
        <v>2.834602346870303</v>
      </c>
      <c r="Q100" s="9"/>
    </row>
    <row r="101" spans="1:17">
      <c r="A101" s="13"/>
      <c r="B101" s="40">
        <v>351.7</v>
      </c>
      <c r="C101" s="21" t="s">
        <v>209</v>
      </c>
      <c r="D101" s="47">
        <v>242072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5"/>
        <v>242072</v>
      </c>
      <c r="P101" s="48">
        <f t="shared" ref="P101:P116" si="16">(O101/P$118)</f>
        <v>0.59940028277335788</v>
      </c>
      <c r="Q101" s="9"/>
    </row>
    <row r="102" spans="1:17">
      <c r="A102" s="13"/>
      <c r="B102" s="40">
        <v>352</v>
      </c>
      <c r="C102" s="21" t="s">
        <v>115</v>
      </c>
      <c r="D102" s="47">
        <v>0</v>
      </c>
      <c r="E102" s="47">
        <v>22593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5"/>
        <v>22593</v>
      </c>
      <c r="P102" s="48">
        <f t="shared" si="16"/>
        <v>5.5943068957576565E-2</v>
      </c>
      <c r="Q102" s="9"/>
    </row>
    <row r="103" spans="1:17">
      <c r="A103" s="13"/>
      <c r="B103" s="40">
        <v>354</v>
      </c>
      <c r="C103" s="21" t="s">
        <v>117</v>
      </c>
      <c r="D103" s="47">
        <v>204253</v>
      </c>
      <c r="E103" s="47">
        <v>182088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5"/>
        <v>386341</v>
      </c>
      <c r="P103" s="48">
        <f t="shared" si="16"/>
        <v>0.95662821246134155</v>
      </c>
      <c r="Q103" s="9"/>
    </row>
    <row r="104" spans="1:17">
      <c r="A104" s="13"/>
      <c r="B104" s="40">
        <v>358.2</v>
      </c>
      <c r="C104" s="21" t="s">
        <v>211</v>
      </c>
      <c r="D104" s="47">
        <v>0</v>
      </c>
      <c r="E104" s="47">
        <v>156550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5"/>
        <v>156550</v>
      </c>
      <c r="P104" s="48">
        <f t="shared" si="16"/>
        <v>0.38763720821974113</v>
      </c>
      <c r="Q104" s="9"/>
    </row>
    <row r="105" spans="1:17">
      <c r="A105" s="13"/>
      <c r="B105" s="40">
        <v>359</v>
      </c>
      <c r="C105" s="21" t="s">
        <v>119</v>
      </c>
      <c r="D105" s="47">
        <v>598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5"/>
        <v>598</v>
      </c>
      <c r="P105" s="48">
        <f t="shared" si="16"/>
        <v>1.4807221367959451E-3</v>
      </c>
      <c r="Q105" s="9"/>
    </row>
    <row r="106" spans="1:17" ht="15.75">
      <c r="A106" s="29" t="s">
        <v>5</v>
      </c>
      <c r="B106" s="30"/>
      <c r="C106" s="31"/>
      <c r="D106" s="32">
        <f t="shared" ref="D106:N106" si="17">SUM(D107:D112)</f>
        <v>1216419</v>
      </c>
      <c r="E106" s="32">
        <f t="shared" si="17"/>
        <v>1949069</v>
      </c>
      <c r="F106" s="32">
        <f t="shared" si="17"/>
        <v>517544</v>
      </c>
      <c r="G106" s="32">
        <f t="shared" si="17"/>
        <v>63514</v>
      </c>
      <c r="H106" s="32">
        <f t="shared" si="17"/>
        <v>0</v>
      </c>
      <c r="I106" s="32">
        <f t="shared" si="17"/>
        <v>-634955</v>
      </c>
      <c r="J106" s="32">
        <f t="shared" si="17"/>
        <v>150427</v>
      </c>
      <c r="K106" s="32">
        <f t="shared" si="17"/>
        <v>0</v>
      </c>
      <c r="L106" s="32">
        <f t="shared" si="17"/>
        <v>0</v>
      </c>
      <c r="M106" s="32">
        <f t="shared" si="17"/>
        <v>2588625</v>
      </c>
      <c r="N106" s="32">
        <f t="shared" si="17"/>
        <v>238570</v>
      </c>
      <c r="O106" s="32">
        <f>SUM(D106:N106)</f>
        <v>6089213</v>
      </c>
      <c r="P106" s="46">
        <f t="shared" si="16"/>
        <v>15.077646295594727</v>
      </c>
      <c r="Q106" s="10"/>
    </row>
    <row r="107" spans="1:17">
      <c r="A107" s="12"/>
      <c r="B107" s="25">
        <v>361.1</v>
      </c>
      <c r="C107" s="20" t="s">
        <v>120</v>
      </c>
      <c r="D107" s="47">
        <v>105131</v>
      </c>
      <c r="E107" s="47">
        <v>327004</v>
      </c>
      <c r="F107" s="47">
        <v>63627</v>
      </c>
      <c r="G107" s="47">
        <v>63307</v>
      </c>
      <c r="H107" s="47">
        <v>0</v>
      </c>
      <c r="I107" s="47">
        <v>15118</v>
      </c>
      <c r="J107" s="47">
        <v>21489</v>
      </c>
      <c r="K107" s="47">
        <v>0</v>
      </c>
      <c r="L107" s="47">
        <v>0</v>
      </c>
      <c r="M107" s="47">
        <v>0</v>
      </c>
      <c r="N107" s="47">
        <v>92622</v>
      </c>
      <c r="O107" s="47">
        <f>SUM(D107:N107)</f>
        <v>688298</v>
      </c>
      <c r="P107" s="48">
        <f t="shared" si="16"/>
        <v>1.7043111794521328</v>
      </c>
      <c r="Q107" s="9"/>
    </row>
    <row r="108" spans="1:17">
      <c r="A108" s="12"/>
      <c r="B108" s="25">
        <v>362</v>
      </c>
      <c r="C108" s="20" t="s">
        <v>121</v>
      </c>
      <c r="D108" s="47">
        <v>91108</v>
      </c>
      <c r="E108" s="47">
        <v>149835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10000</v>
      </c>
      <c r="O108" s="47">
        <f t="shared" ref="O108:O112" si="18">SUM(D108:N108)</f>
        <v>250943</v>
      </c>
      <c r="P108" s="48">
        <f t="shared" si="16"/>
        <v>0.62136597855181408</v>
      </c>
      <c r="Q108" s="9"/>
    </row>
    <row r="109" spans="1:17">
      <c r="A109" s="12"/>
      <c r="B109" s="25">
        <v>364</v>
      </c>
      <c r="C109" s="20" t="s">
        <v>212</v>
      </c>
      <c r="D109" s="47">
        <v>340053</v>
      </c>
      <c r="E109" s="47">
        <v>472454</v>
      </c>
      <c r="F109" s="47">
        <v>0</v>
      </c>
      <c r="G109" s="47">
        <v>0</v>
      </c>
      <c r="H109" s="47">
        <v>0</v>
      </c>
      <c r="I109" s="47">
        <v>-737068</v>
      </c>
      <c r="J109" s="47">
        <v>21780</v>
      </c>
      <c r="K109" s="47">
        <v>0</v>
      </c>
      <c r="L109" s="47">
        <v>0</v>
      </c>
      <c r="M109" s="47">
        <v>0</v>
      </c>
      <c r="N109" s="47">
        <v>43427</v>
      </c>
      <c r="O109" s="47">
        <f t="shared" si="18"/>
        <v>140646</v>
      </c>
      <c r="P109" s="48">
        <f t="shared" si="16"/>
        <v>0.34825693252809781</v>
      </c>
      <c r="Q109" s="9"/>
    </row>
    <row r="110" spans="1:17">
      <c r="A110" s="12"/>
      <c r="B110" s="25">
        <v>365</v>
      </c>
      <c r="C110" s="20" t="s">
        <v>213</v>
      </c>
      <c r="D110" s="47">
        <v>0</v>
      </c>
      <c r="E110" s="47">
        <v>789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8"/>
        <v>789</v>
      </c>
      <c r="P110" s="48">
        <f t="shared" si="16"/>
        <v>1.9536618159398003E-3</v>
      </c>
      <c r="Q110" s="9"/>
    </row>
    <row r="111" spans="1:17">
      <c r="A111" s="12"/>
      <c r="B111" s="25">
        <v>366</v>
      </c>
      <c r="C111" s="20" t="s">
        <v>124</v>
      </c>
      <c r="D111" s="47">
        <v>0</v>
      </c>
      <c r="E111" s="47">
        <v>2857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8"/>
        <v>2857</v>
      </c>
      <c r="P111" s="48">
        <f t="shared" si="16"/>
        <v>7.0742861953612297E-3</v>
      </c>
      <c r="Q111" s="9"/>
    </row>
    <row r="112" spans="1:17">
      <c r="A112" s="12"/>
      <c r="B112" s="25">
        <v>369.9</v>
      </c>
      <c r="C112" s="20" t="s">
        <v>126</v>
      </c>
      <c r="D112" s="47">
        <v>680127</v>
      </c>
      <c r="E112" s="47">
        <v>996130</v>
      </c>
      <c r="F112" s="47">
        <v>453917</v>
      </c>
      <c r="G112" s="47">
        <v>207</v>
      </c>
      <c r="H112" s="47">
        <v>0</v>
      </c>
      <c r="I112" s="47">
        <v>86995</v>
      </c>
      <c r="J112" s="47">
        <v>107158</v>
      </c>
      <c r="K112" s="47">
        <v>0</v>
      </c>
      <c r="L112" s="47">
        <v>0</v>
      </c>
      <c r="M112" s="47">
        <v>2588625</v>
      </c>
      <c r="N112" s="47">
        <v>92521</v>
      </c>
      <c r="O112" s="47">
        <f t="shared" si="18"/>
        <v>5005680</v>
      </c>
      <c r="P112" s="48">
        <f t="shared" si="16"/>
        <v>12.394684257051383</v>
      </c>
      <c r="Q112" s="9"/>
    </row>
    <row r="113" spans="1:120" ht="15.75">
      <c r="A113" s="29" t="s">
        <v>64</v>
      </c>
      <c r="B113" s="30"/>
      <c r="C113" s="31"/>
      <c r="D113" s="32">
        <f t="shared" ref="D113:N113" si="19">SUM(D114:D115)</f>
        <v>10876603</v>
      </c>
      <c r="E113" s="32">
        <f t="shared" si="19"/>
        <v>22449059</v>
      </c>
      <c r="F113" s="32">
        <f t="shared" si="19"/>
        <v>7734021</v>
      </c>
      <c r="G113" s="32">
        <f t="shared" si="19"/>
        <v>19972073</v>
      </c>
      <c r="H113" s="32">
        <f t="shared" si="19"/>
        <v>0</v>
      </c>
      <c r="I113" s="32">
        <f t="shared" si="19"/>
        <v>3033861</v>
      </c>
      <c r="J113" s="32">
        <f t="shared" si="19"/>
        <v>95509</v>
      </c>
      <c r="K113" s="32">
        <f t="shared" si="19"/>
        <v>0</v>
      </c>
      <c r="L113" s="32">
        <f t="shared" si="19"/>
        <v>0</v>
      </c>
      <c r="M113" s="32">
        <f t="shared" si="19"/>
        <v>0</v>
      </c>
      <c r="N113" s="32">
        <f t="shared" si="19"/>
        <v>0</v>
      </c>
      <c r="O113" s="32">
        <f>SUM(D113:N113)</f>
        <v>64161126</v>
      </c>
      <c r="P113" s="46">
        <f t="shared" si="16"/>
        <v>158.87090232433758</v>
      </c>
      <c r="Q113" s="9"/>
    </row>
    <row r="114" spans="1:120">
      <c r="A114" s="12"/>
      <c r="B114" s="25">
        <v>381</v>
      </c>
      <c r="C114" s="20" t="s">
        <v>127</v>
      </c>
      <c r="D114" s="47">
        <v>10876603</v>
      </c>
      <c r="E114" s="47">
        <v>22449059</v>
      </c>
      <c r="F114" s="47">
        <v>7734021</v>
      </c>
      <c r="G114" s="47">
        <v>19972073</v>
      </c>
      <c r="H114" s="47">
        <v>0</v>
      </c>
      <c r="I114" s="47">
        <v>3033861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>SUM(D114:N114)</f>
        <v>64065617</v>
      </c>
      <c r="P114" s="48">
        <f t="shared" si="16"/>
        <v>158.63441019964986</v>
      </c>
      <c r="Q114" s="9"/>
    </row>
    <row r="115" spans="1:120" ht="15.75" thickBot="1">
      <c r="A115" s="12"/>
      <c r="B115" s="25">
        <v>389.7</v>
      </c>
      <c r="C115" s="20" t="s">
        <v>268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95509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ref="O115" si="20">SUM(D115:N115)</f>
        <v>95509</v>
      </c>
      <c r="P115" s="48">
        <f t="shared" si="16"/>
        <v>0.23649212468769887</v>
      </c>
      <c r="Q115" s="9"/>
    </row>
    <row r="116" spans="1:120" ht="16.5" thickBot="1">
      <c r="A116" s="14" t="s">
        <v>94</v>
      </c>
      <c r="B116" s="23"/>
      <c r="C116" s="22"/>
      <c r="D116" s="15">
        <f t="shared" ref="D116:N116" si="21">SUM(D5,D12,D24,D54,D97,D106,D113)</f>
        <v>196624549</v>
      </c>
      <c r="E116" s="15">
        <f t="shared" si="21"/>
        <v>248796578</v>
      </c>
      <c r="F116" s="15">
        <f t="shared" si="21"/>
        <v>10887650</v>
      </c>
      <c r="G116" s="15">
        <f t="shared" si="21"/>
        <v>20035587</v>
      </c>
      <c r="H116" s="15">
        <f t="shared" si="21"/>
        <v>0</v>
      </c>
      <c r="I116" s="15">
        <f t="shared" si="21"/>
        <v>17905405</v>
      </c>
      <c r="J116" s="15">
        <f t="shared" si="21"/>
        <v>33920523</v>
      </c>
      <c r="K116" s="15">
        <f t="shared" si="21"/>
        <v>0</v>
      </c>
      <c r="L116" s="15">
        <f t="shared" si="21"/>
        <v>0</v>
      </c>
      <c r="M116" s="15">
        <f t="shared" si="21"/>
        <v>514599439</v>
      </c>
      <c r="N116" s="15">
        <f t="shared" si="21"/>
        <v>8602275</v>
      </c>
      <c r="O116" s="15">
        <f>SUM(D116:N116)</f>
        <v>1051372006</v>
      </c>
      <c r="P116" s="38">
        <f t="shared" si="16"/>
        <v>2603.3274302537779</v>
      </c>
      <c r="Q116" s="6"/>
      <c r="R116" s="2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</row>
    <row r="117" spans="1:120">
      <c r="A117" s="16"/>
      <c r="B117" s="18"/>
      <c r="C117" s="18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9"/>
    </row>
    <row r="118" spans="1:120">
      <c r="A118" s="41"/>
      <c r="B118" s="42"/>
      <c r="C118" s="42"/>
      <c r="D118" s="43"/>
      <c r="E118" s="43"/>
      <c r="F118" s="43"/>
      <c r="G118" s="43"/>
      <c r="H118" s="43"/>
      <c r="I118" s="43"/>
      <c r="J118" s="43"/>
      <c r="K118" s="43"/>
      <c r="L118" s="43"/>
      <c r="M118" s="49" t="s">
        <v>270</v>
      </c>
      <c r="N118" s="49"/>
      <c r="O118" s="49"/>
      <c r="P118" s="44">
        <v>403857</v>
      </c>
    </row>
    <row r="119" spans="1:120">
      <c r="A119" s="50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2"/>
    </row>
    <row r="120" spans="1:120" ht="15.75" customHeight="1" thickBot="1">
      <c r="A120" s="53" t="s">
        <v>146</v>
      </c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5"/>
    </row>
  </sheetData>
  <mergeCells count="10">
    <mergeCell ref="M118:O118"/>
    <mergeCell ref="A119:P119"/>
    <mergeCell ref="A120:P12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247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129</v>
      </c>
      <c r="B3" s="63"/>
      <c r="C3" s="64"/>
      <c r="D3" s="68" t="s">
        <v>58</v>
      </c>
      <c r="E3" s="69"/>
      <c r="F3" s="69"/>
      <c r="G3" s="69"/>
      <c r="H3" s="70"/>
      <c r="I3" s="68" t="s">
        <v>59</v>
      </c>
      <c r="J3" s="70"/>
      <c r="K3" s="68" t="s">
        <v>61</v>
      </c>
      <c r="L3" s="69"/>
      <c r="M3" s="70"/>
      <c r="N3" s="36"/>
      <c r="O3" s="37"/>
      <c r="P3" s="71" t="s">
        <v>249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130</v>
      </c>
      <c r="F4" s="34" t="s">
        <v>131</v>
      </c>
      <c r="G4" s="34" t="s">
        <v>132</v>
      </c>
      <c r="H4" s="34" t="s">
        <v>7</v>
      </c>
      <c r="I4" s="34" t="s">
        <v>8</v>
      </c>
      <c r="J4" s="35" t="s">
        <v>133</v>
      </c>
      <c r="K4" s="35" t="s">
        <v>9</v>
      </c>
      <c r="L4" s="35" t="s">
        <v>10</v>
      </c>
      <c r="M4" s="35" t="s">
        <v>250</v>
      </c>
      <c r="N4" s="35" t="s">
        <v>11</v>
      </c>
      <c r="O4" s="35" t="s">
        <v>251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252</v>
      </c>
      <c r="B5" s="26"/>
      <c r="C5" s="26"/>
      <c r="D5" s="27">
        <f t="shared" ref="D5:N5" si="0">SUM(D6:D11)</f>
        <v>120546709</v>
      </c>
      <c r="E5" s="27">
        <f t="shared" si="0"/>
        <v>53742859</v>
      </c>
      <c r="F5" s="27">
        <f t="shared" si="0"/>
        <v>2604221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3" si="1">SUM(D5:N5)</f>
        <v>176893789</v>
      </c>
      <c r="P5" s="33">
        <f t="shared" ref="P5:P36" si="2">(O5/P$121)</f>
        <v>442.07753497508384</v>
      </c>
      <c r="Q5" s="6"/>
    </row>
    <row r="6" spans="1:134">
      <c r="A6" s="12"/>
      <c r="B6" s="25">
        <v>311</v>
      </c>
      <c r="C6" s="20" t="s">
        <v>3</v>
      </c>
      <c r="D6" s="47">
        <v>119130490</v>
      </c>
      <c r="E6" s="47">
        <v>22018885</v>
      </c>
      <c r="F6" s="47">
        <v>2604221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 t="shared" si="1"/>
        <v>143753596</v>
      </c>
      <c r="P6" s="48">
        <f t="shared" si="2"/>
        <v>359.25645395884459</v>
      </c>
      <c r="Q6" s="9"/>
    </row>
    <row r="7" spans="1:134">
      <c r="A7" s="12"/>
      <c r="B7" s="25">
        <v>312.13</v>
      </c>
      <c r="C7" s="20" t="s">
        <v>253</v>
      </c>
      <c r="D7" s="47">
        <v>0</v>
      </c>
      <c r="E7" s="47">
        <v>3694503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si="1"/>
        <v>3694503</v>
      </c>
      <c r="P7" s="48">
        <f t="shared" si="2"/>
        <v>9.2329797921737775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1660066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1"/>
        <v>1660066</v>
      </c>
      <c r="P8" s="48">
        <f t="shared" si="2"/>
        <v>4.148692214263936</v>
      </c>
      <c r="Q8" s="9"/>
    </row>
    <row r="9" spans="1:134">
      <c r="A9" s="12"/>
      <c r="B9" s="25">
        <v>312.41000000000003</v>
      </c>
      <c r="C9" s="20" t="s">
        <v>254</v>
      </c>
      <c r="D9" s="47">
        <v>0</v>
      </c>
      <c r="E9" s="47">
        <v>6138405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1"/>
        <v>6138405</v>
      </c>
      <c r="P9" s="48">
        <f t="shared" si="2"/>
        <v>15.340566598857405</v>
      </c>
      <c r="Q9" s="9"/>
    </row>
    <row r="10" spans="1:134">
      <c r="A10" s="12"/>
      <c r="B10" s="25">
        <v>312.63</v>
      </c>
      <c r="C10" s="20" t="s">
        <v>255</v>
      </c>
      <c r="D10" s="47">
        <v>0</v>
      </c>
      <c r="E10" s="47">
        <v>20231000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1"/>
        <v>20231000</v>
      </c>
      <c r="P10" s="48">
        <f t="shared" si="2"/>
        <v>50.559551359267459</v>
      </c>
      <c r="Q10" s="9"/>
    </row>
    <row r="11" spans="1:134">
      <c r="A11" s="12"/>
      <c r="B11" s="25">
        <v>315.10000000000002</v>
      </c>
      <c r="C11" s="20" t="s">
        <v>256</v>
      </c>
      <c r="D11" s="47">
        <v>1416219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1"/>
        <v>1416219</v>
      </c>
      <c r="P11" s="48">
        <f t="shared" si="2"/>
        <v>3.5392910516766549</v>
      </c>
      <c r="Q11" s="9"/>
    </row>
    <row r="12" spans="1:134" ht="15.75">
      <c r="A12" s="29" t="s">
        <v>18</v>
      </c>
      <c r="B12" s="30"/>
      <c r="C12" s="31"/>
      <c r="D12" s="32">
        <f t="shared" ref="D12:N12" si="3">SUM(D13:D23)</f>
        <v>329220</v>
      </c>
      <c r="E12" s="32">
        <f t="shared" si="3"/>
        <v>72800354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 t="shared" si="1"/>
        <v>73129574</v>
      </c>
      <c r="P12" s="46">
        <f t="shared" si="2"/>
        <v>182.75905553528497</v>
      </c>
      <c r="Q12" s="10"/>
    </row>
    <row r="13" spans="1:134">
      <c r="A13" s="12"/>
      <c r="B13" s="25">
        <v>322</v>
      </c>
      <c r="C13" s="20" t="s">
        <v>257</v>
      </c>
      <c r="D13" s="47">
        <v>0</v>
      </c>
      <c r="E13" s="47">
        <v>4299907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1"/>
        <v>4299907</v>
      </c>
      <c r="P13" s="48">
        <f t="shared" si="2"/>
        <v>10.745952686796187</v>
      </c>
      <c r="Q13" s="9"/>
    </row>
    <row r="14" spans="1:134">
      <c r="A14" s="12"/>
      <c r="B14" s="25">
        <v>324.11</v>
      </c>
      <c r="C14" s="20" t="s">
        <v>19</v>
      </c>
      <c r="D14" s="47">
        <v>0</v>
      </c>
      <c r="E14" s="47">
        <v>1084466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ref="O14:O23" si="4">SUM(D14:N14)</f>
        <v>1084466</v>
      </c>
      <c r="P14" s="48">
        <f t="shared" si="2"/>
        <v>2.7102028779783178</v>
      </c>
      <c r="Q14" s="9"/>
    </row>
    <row r="15" spans="1:134">
      <c r="A15" s="12"/>
      <c r="B15" s="25">
        <v>324.12</v>
      </c>
      <c r="C15" s="20" t="s">
        <v>20</v>
      </c>
      <c r="D15" s="47">
        <v>0</v>
      </c>
      <c r="E15" s="47">
        <v>168253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168253</v>
      </c>
      <c r="P15" s="48">
        <f t="shared" si="2"/>
        <v>0.42048322845389885</v>
      </c>
      <c r="Q15" s="9"/>
    </row>
    <row r="16" spans="1:134">
      <c r="A16" s="12"/>
      <c r="B16" s="25">
        <v>324.31</v>
      </c>
      <c r="C16" s="20" t="s">
        <v>21</v>
      </c>
      <c r="D16" s="47">
        <v>0</v>
      </c>
      <c r="E16" s="47">
        <v>6393505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6393505</v>
      </c>
      <c r="P16" s="48">
        <f t="shared" si="2"/>
        <v>15.978090277951328</v>
      </c>
      <c r="Q16" s="9"/>
    </row>
    <row r="17" spans="1:17">
      <c r="A17" s="12"/>
      <c r="B17" s="25">
        <v>324.32</v>
      </c>
      <c r="C17" s="20" t="s">
        <v>22</v>
      </c>
      <c r="D17" s="47">
        <v>0</v>
      </c>
      <c r="E17" s="47">
        <v>1582044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1582044</v>
      </c>
      <c r="P17" s="48">
        <f t="shared" si="2"/>
        <v>3.9537064342158534</v>
      </c>
      <c r="Q17" s="9"/>
    </row>
    <row r="18" spans="1:17">
      <c r="A18" s="12"/>
      <c r="B18" s="25">
        <v>324.61</v>
      </c>
      <c r="C18" s="20" t="s">
        <v>23</v>
      </c>
      <c r="D18" s="47">
        <v>0</v>
      </c>
      <c r="E18" s="47">
        <v>1304002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1304002</v>
      </c>
      <c r="P18" s="48">
        <f t="shared" si="2"/>
        <v>3.2588481089213328</v>
      </c>
      <c r="Q18" s="9"/>
    </row>
    <row r="19" spans="1:17">
      <c r="A19" s="12"/>
      <c r="B19" s="25">
        <v>324.81</v>
      </c>
      <c r="C19" s="20" t="s">
        <v>258</v>
      </c>
      <c r="D19" s="47">
        <v>0</v>
      </c>
      <c r="E19" s="47">
        <v>34692659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34692659</v>
      </c>
      <c r="P19" s="48">
        <f t="shared" si="2"/>
        <v>86.700868691614474</v>
      </c>
      <c r="Q19" s="9"/>
    </row>
    <row r="20" spans="1:17">
      <c r="A20" s="12"/>
      <c r="B20" s="25">
        <v>325.10000000000002</v>
      </c>
      <c r="C20" s="20" t="s">
        <v>24</v>
      </c>
      <c r="D20" s="47">
        <v>0</v>
      </c>
      <c r="E20" s="47">
        <v>39004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39004</v>
      </c>
      <c r="P20" s="48">
        <f t="shared" si="2"/>
        <v>9.7475396234336806E-2</v>
      </c>
      <c r="Q20" s="9"/>
    </row>
    <row r="21" spans="1:17">
      <c r="A21" s="12"/>
      <c r="B21" s="25">
        <v>325.2</v>
      </c>
      <c r="C21" s="20" t="s">
        <v>25</v>
      </c>
      <c r="D21" s="47">
        <v>0</v>
      </c>
      <c r="E21" s="47">
        <v>23013853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23013853</v>
      </c>
      <c r="P21" s="48">
        <f t="shared" si="2"/>
        <v>57.514214953691436</v>
      </c>
      <c r="Q21" s="9"/>
    </row>
    <row r="22" spans="1:17">
      <c r="A22" s="12"/>
      <c r="B22" s="25">
        <v>329.4</v>
      </c>
      <c r="C22" s="20" t="s">
        <v>259</v>
      </c>
      <c r="D22" s="47">
        <v>0</v>
      </c>
      <c r="E22" s="47">
        <v>97573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97573</v>
      </c>
      <c r="P22" s="48">
        <f t="shared" si="2"/>
        <v>0.24384593469318391</v>
      </c>
      <c r="Q22" s="9"/>
    </row>
    <row r="23" spans="1:17">
      <c r="A23" s="12"/>
      <c r="B23" s="25">
        <v>329.5</v>
      </c>
      <c r="C23" s="20" t="s">
        <v>260</v>
      </c>
      <c r="D23" s="47">
        <v>329220</v>
      </c>
      <c r="E23" s="47">
        <v>125088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454308</v>
      </c>
      <c r="P23" s="48">
        <f t="shared" si="2"/>
        <v>1.1353669447346193</v>
      </c>
      <c r="Q23" s="9"/>
    </row>
    <row r="24" spans="1:17" ht="15.75">
      <c r="A24" s="29" t="s">
        <v>261</v>
      </c>
      <c r="B24" s="30"/>
      <c r="C24" s="31"/>
      <c r="D24" s="32">
        <f t="shared" ref="D24:N24" si="5">SUM(D25:D55)</f>
        <v>87373551</v>
      </c>
      <c r="E24" s="32">
        <f t="shared" si="5"/>
        <v>38266777</v>
      </c>
      <c r="F24" s="32">
        <f t="shared" si="5"/>
        <v>297667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5">
        <f>SUM(D24:N24)</f>
        <v>125937995</v>
      </c>
      <c r="P24" s="46">
        <f t="shared" si="2"/>
        <v>314.73325719369626</v>
      </c>
      <c r="Q24" s="10"/>
    </row>
    <row r="25" spans="1:17">
      <c r="A25" s="12"/>
      <c r="B25" s="25">
        <v>331.1</v>
      </c>
      <c r="C25" s="20" t="s">
        <v>139</v>
      </c>
      <c r="D25" s="47">
        <v>167935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>SUM(D25:N25)</f>
        <v>167935</v>
      </c>
      <c r="P25" s="48">
        <f t="shared" si="2"/>
        <v>0.41968851057874457</v>
      </c>
      <c r="Q25" s="9"/>
    </row>
    <row r="26" spans="1:17">
      <c r="A26" s="12"/>
      <c r="B26" s="25">
        <v>331.2</v>
      </c>
      <c r="C26" s="20" t="s">
        <v>27</v>
      </c>
      <c r="D26" s="47">
        <v>57648813</v>
      </c>
      <c r="E26" s="47">
        <v>2379556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>SUM(D26:N26)</f>
        <v>60028369</v>
      </c>
      <c r="P26" s="48">
        <f t="shared" si="2"/>
        <v>150.01766622848888</v>
      </c>
      <c r="Q26" s="9"/>
    </row>
    <row r="27" spans="1:17">
      <c r="A27" s="12"/>
      <c r="B27" s="25">
        <v>331.49</v>
      </c>
      <c r="C27" s="20" t="s">
        <v>32</v>
      </c>
      <c r="D27" s="47">
        <v>0</v>
      </c>
      <c r="E27" s="47">
        <v>8684471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ref="O27:O46" si="6">SUM(D27:N27)</f>
        <v>8684471</v>
      </c>
      <c r="P27" s="48">
        <f t="shared" si="2"/>
        <v>21.703472767167657</v>
      </c>
      <c r="Q27" s="9"/>
    </row>
    <row r="28" spans="1:17">
      <c r="A28" s="12"/>
      <c r="B28" s="25">
        <v>331.5</v>
      </c>
      <c r="C28" s="20" t="s">
        <v>29</v>
      </c>
      <c r="D28" s="47">
        <v>0</v>
      </c>
      <c r="E28" s="47">
        <v>13399206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13399206</v>
      </c>
      <c r="P28" s="48">
        <f t="shared" si="2"/>
        <v>33.486127424764206</v>
      </c>
      <c r="Q28" s="9"/>
    </row>
    <row r="29" spans="1:17">
      <c r="A29" s="12"/>
      <c r="B29" s="25">
        <v>331.61</v>
      </c>
      <c r="C29" s="20" t="s">
        <v>33</v>
      </c>
      <c r="D29" s="47">
        <v>0</v>
      </c>
      <c r="E29" s="47">
        <v>139780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139780</v>
      </c>
      <c r="P29" s="48">
        <f t="shared" si="2"/>
        <v>0.34932598927380781</v>
      </c>
      <c r="Q29" s="9"/>
    </row>
    <row r="30" spans="1:17">
      <c r="A30" s="12"/>
      <c r="B30" s="25">
        <v>331.65</v>
      </c>
      <c r="C30" s="20" t="s">
        <v>34</v>
      </c>
      <c r="D30" s="47">
        <v>199092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199092</v>
      </c>
      <c r="P30" s="48">
        <f t="shared" si="2"/>
        <v>0.49755336855416327</v>
      </c>
      <c r="Q30" s="9"/>
    </row>
    <row r="31" spans="1:17">
      <c r="A31" s="12"/>
      <c r="B31" s="25">
        <v>331.7</v>
      </c>
      <c r="C31" s="20" t="s">
        <v>30</v>
      </c>
      <c r="D31" s="47">
        <v>0</v>
      </c>
      <c r="E31" s="47">
        <v>35551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35551</v>
      </c>
      <c r="P31" s="48">
        <f t="shared" si="2"/>
        <v>8.8845959684312067E-2</v>
      </c>
      <c r="Q31" s="9"/>
    </row>
    <row r="32" spans="1:17">
      <c r="A32" s="12"/>
      <c r="B32" s="25">
        <v>333</v>
      </c>
      <c r="C32" s="20" t="s">
        <v>4</v>
      </c>
      <c r="D32" s="47">
        <v>168001</v>
      </c>
      <c r="E32" s="47">
        <v>60624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228625</v>
      </c>
      <c r="P32" s="48">
        <f t="shared" si="2"/>
        <v>0.57135966731810206</v>
      </c>
      <c r="Q32" s="9"/>
    </row>
    <row r="33" spans="1:17">
      <c r="A33" s="12"/>
      <c r="B33" s="25">
        <v>334.2</v>
      </c>
      <c r="C33" s="20" t="s">
        <v>31</v>
      </c>
      <c r="D33" s="47">
        <v>0</v>
      </c>
      <c r="E33" s="47">
        <v>599093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599093</v>
      </c>
      <c r="P33" s="48">
        <f t="shared" si="2"/>
        <v>1.4972009936472552</v>
      </c>
      <c r="Q33" s="9"/>
    </row>
    <row r="34" spans="1:17">
      <c r="A34" s="12"/>
      <c r="B34" s="25">
        <v>334.31</v>
      </c>
      <c r="C34" s="20" t="s">
        <v>36</v>
      </c>
      <c r="D34" s="47">
        <v>146642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146642</v>
      </c>
      <c r="P34" s="48">
        <f t="shared" si="2"/>
        <v>0.36647490140999944</v>
      </c>
      <c r="Q34" s="9"/>
    </row>
    <row r="35" spans="1:17">
      <c r="A35" s="12"/>
      <c r="B35" s="25">
        <v>334.39</v>
      </c>
      <c r="C35" s="20" t="s">
        <v>232</v>
      </c>
      <c r="D35" s="47">
        <v>0</v>
      </c>
      <c r="E35" s="47">
        <v>9279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9279</v>
      </c>
      <c r="P35" s="48">
        <f t="shared" si="2"/>
        <v>2.3189267809927475E-2</v>
      </c>
      <c r="Q35" s="9"/>
    </row>
    <row r="36" spans="1:17">
      <c r="A36" s="12"/>
      <c r="B36" s="25">
        <v>334.49</v>
      </c>
      <c r="C36" s="20" t="s">
        <v>38</v>
      </c>
      <c r="D36" s="47">
        <v>0</v>
      </c>
      <c r="E36" s="47">
        <v>4764738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4764738</v>
      </c>
      <c r="P36" s="48">
        <f t="shared" si="2"/>
        <v>11.907617795682533</v>
      </c>
      <c r="Q36" s="9"/>
    </row>
    <row r="37" spans="1:17">
      <c r="A37" s="12"/>
      <c r="B37" s="25">
        <v>334.5</v>
      </c>
      <c r="C37" s="20" t="s">
        <v>39</v>
      </c>
      <c r="D37" s="47">
        <v>0</v>
      </c>
      <c r="E37" s="47">
        <v>173162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173162</v>
      </c>
      <c r="P37" s="48">
        <f t="shared" ref="P37:P68" si="7">(O37/P$121)</f>
        <v>0.4327513732624918</v>
      </c>
      <c r="Q37" s="9"/>
    </row>
    <row r="38" spans="1:17">
      <c r="A38" s="12"/>
      <c r="B38" s="25">
        <v>334.62</v>
      </c>
      <c r="C38" s="20" t="s">
        <v>41</v>
      </c>
      <c r="D38" s="47">
        <v>0</v>
      </c>
      <c r="E38" s="47">
        <v>36960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36960</v>
      </c>
      <c r="P38" s="48">
        <f t="shared" si="7"/>
        <v>9.2367209640577597E-2</v>
      </c>
      <c r="Q38" s="9"/>
    </row>
    <row r="39" spans="1:17">
      <c r="A39" s="12"/>
      <c r="B39" s="25">
        <v>334.7</v>
      </c>
      <c r="C39" s="20" t="s">
        <v>42</v>
      </c>
      <c r="D39" s="47">
        <v>0</v>
      </c>
      <c r="E39" s="47">
        <v>145910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145910</v>
      </c>
      <c r="P39" s="48">
        <f t="shared" si="7"/>
        <v>0.36464555082945554</v>
      </c>
      <c r="Q39" s="9"/>
    </row>
    <row r="40" spans="1:17">
      <c r="A40" s="12"/>
      <c r="B40" s="25">
        <v>335.12099999999998</v>
      </c>
      <c r="C40" s="20" t="s">
        <v>262</v>
      </c>
      <c r="D40" s="47">
        <v>8513801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8513801</v>
      </c>
      <c r="P40" s="48">
        <f t="shared" si="7"/>
        <v>21.276949183040021</v>
      </c>
      <c r="Q40" s="9"/>
    </row>
    <row r="41" spans="1:17">
      <c r="A41" s="12"/>
      <c r="B41" s="25">
        <v>335.13</v>
      </c>
      <c r="C41" s="20" t="s">
        <v>174</v>
      </c>
      <c r="D41" s="47">
        <v>79477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79477</v>
      </c>
      <c r="P41" s="48">
        <f t="shared" si="7"/>
        <v>0.1986219891938362</v>
      </c>
      <c r="Q41" s="9"/>
    </row>
    <row r="42" spans="1:17">
      <c r="A42" s="12"/>
      <c r="B42" s="25">
        <v>335.14</v>
      </c>
      <c r="C42" s="20" t="s">
        <v>175</v>
      </c>
      <c r="D42" s="47">
        <v>194045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194045</v>
      </c>
      <c r="P42" s="48">
        <f t="shared" si="7"/>
        <v>0.48494034617710713</v>
      </c>
      <c r="Q42" s="9"/>
    </row>
    <row r="43" spans="1:17">
      <c r="A43" s="12"/>
      <c r="B43" s="25">
        <v>335.15</v>
      </c>
      <c r="C43" s="20" t="s">
        <v>176</v>
      </c>
      <c r="D43" s="47">
        <v>138248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138248</v>
      </c>
      <c r="P43" s="48">
        <f t="shared" si="7"/>
        <v>0.34549734844130336</v>
      </c>
      <c r="Q43" s="9"/>
    </row>
    <row r="44" spans="1:17">
      <c r="A44" s="12"/>
      <c r="B44" s="25">
        <v>335.18</v>
      </c>
      <c r="C44" s="20" t="s">
        <v>263</v>
      </c>
      <c r="D44" s="47">
        <v>20030444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20030444</v>
      </c>
      <c r="P44" s="48">
        <f t="shared" si="7"/>
        <v>50.058339289552208</v>
      </c>
      <c r="Q44" s="9"/>
    </row>
    <row r="45" spans="1:17">
      <c r="A45" s="12"/>
      <c r="B45" s="25">
        <v>335.19</v>
      </c>
      <c r="C45" s="20" t="s">
        <v>218</v>
      </c>
      <c r="D45" s="47">
        <v>0</v>
      </c>
      <c r="E45" s="47">
        <v>647116</v>
      </c>
      <c r="F45" s="47">
        <v>297667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944783</v>
      </c>
      <c r="P45" s="48">
        <f t="shared" si="7"/>
        <v>2.3611193026475603</v>
      </c>
      <c r="Q45" s="9"/>
    </row>
    <row r="46" spans="1:17">
      <c r="A46" s="12"/>
      <c r="B46" s="25">
        <v>335.21</v>
      </c>
      <c r="C46" s="20" t="s">
        <v>49</v>
      </c>
      <c r="D46" s="47">
        <v>0</v>
      </c>
      <c r="E46" s="47">
        <v>55257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55257</v>
      </c>
      <c r="P46" s="48">
        <f t="shared" si="7"/>
        <v>0.13809347681573042</v>
      </c>
      <c r="Q46" s="9"/>
    </row>
    <row r="47" spans="1:17">
      <c r="A47" s="12"/>
      <c r="B47" s="25">
        <v>335.42</v>
      </c>
      <c r="C47" s="20" t="s">
        <v>50</v>
      </c>
      <c r="D47" s="47">
        <v>0</v>
      </c>
      <c r="E47" s="47">
        <v>3592450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ref="O47:O55" si="8">SUM(D47:N47)</f>
        <v>3592450</v>
      </c>
      <c r="P47" s="48">
        <f t="shared" si="7"/>
        <v>8.9779378320696157</v>
      </c>
      <c r="Q47" s="9"/>
    </row>
    <row r="48" spans="1:17">
      <c r="A48" s="12"/>
      <c r="B48" s="25">
        <v>335.44</v>
      </c>
      <c r="C48" s="20" t="s">
        <v>264</v>
      </c>
      <c r="D48" s="47">
        <v>0</v>
      </c>
      <c r="E48" s="47">
        <v>1623560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8"/>
        <v>1623560</v>
      </c>
      <c r="P48" s="48">
        <f t="shared" si="7"/>
        <v>4.0574596018413462</v>
      </c>
      <c r="Q48" s="9"/>
    </row>
    <row r="49" spans="1:17">
      <c r="A49" s="12"/>
      <c r="B49" s="25">
        <v>335.48</v>
      </c>
      <c r="C49" s="20" t="s">
        <v>51</v>
      </c>
      <c r="D49" s="47">
        <v>0</v>
      </c>
      <c r="E49" s="47">
        <v>142527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8"/>
        <v>142527</v>
      </c>
      <c r="P49" s="48">
        <f t="shared" si="7"/>
        <v>0.35619105217647734</v>
      </c>
      <c r="Q49" s="9"/>
    </row>
    <row r="50" spans="1:17">
      <c r="A50" s="12"/>
      <c r="B50" s="25">
        <v>335.5</v>
      </c>
      <c r="C50" s="20" t="s">
        <v>52</v>
      </c>
      <c r="D50" s="47">
        <v>0</v>
      </c>
      <c r="E50" s="47">
        <v>1474915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1474915</v>
      </c>
      <c r="P50" s="48">
        <f t="shared" si="7"/>
        <v>3.6859789774630007</v>
      </c>
      <c r="Q50" s="9"/>
    </row>
    <row r="51" spans="1:17">
      <c r="A51" s="12"/>
      <c r="B51" s="25">
        <v>335.7</v>
      </c>
      <c r="C51" s="20" t="s">
        <v>53</v>
      </c>
      <c r="D51" s="47">
        <v>0</v>
      </c>
      <c r="E51" s="47">
        <v>5579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5579</v>
      </c>
      <c r="P51" s="48">
        <f t="shared" si="7"/>
        <v>1.3942550394609914E-2</v>
      </c>
      <c r="Q51" s="9"/>
    </row>
    <row r="52" spans="1:17">
      <c r="A52" s="12"/>
      <c r="B52" s="25">
        <v>335.9</v>
      </c>
      <c r="C52" s="20" t="s">
        <v>55</v>
      </c>
      <c r="D52" s="47">
        <v>0</v>
      </c>
      <c r="E52" s="47">
        <v>242861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242861</v>
      </c>
      <c r="P52" s="48">
        <f t="shared" si="7"/>
        <v>0.60693703735174009</v>
      </c>
      <c r="Q52" s="9"/>
    </row>
    <row r="53" spans="1:17">
      <c r="A53" s="12"/>
      <c r="B53" s="25">
        <v>337.3</v>
      </c>
      <c r="C53" s="20" t="s">
        <v>56</v>
      </c>
      <c r="D53" s="47">
        <v>87053</v>
      </c>
      <c r="E53" s="47">
        <v>33500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8"/>
        <v>120553</v>
      </c>
      <c r="P53" s="48">
        <f t="shared" si="7"/>
        <v>0.30127554718075084</v>
      </c>
      <c r="Q53" s="9"/>
    </row>
    <row r="54" spans="1:17">
      <c r="A54" s="12"/>
      <c r="B54" s="25">
        <v>337.5</v>
      </c>
      <c r="C54" s="20" t="s">
        <v>167</v>
      </c>
      <c r="D54" s="47">
        <v>0</v>
      </c>
      <c r="E54" s="47">
        <v>4682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4682</v>
      </c>
      <c r="P54" s="48">
        <f t="shared" si="7"/>
        <v>1.1700846199599142E-2</v>
      </c>
      <c r="Q54" s="9"/>
    </row>
    <row r="55" spans="1:17">
      <c r="A55" s="12"/>
      <c r="B55" s="25">
        <v>337.7</v>
      </c>
      <c r="C55" s="20" t="s">
        <v>143</v>
      </c>
      <c r="D55" s="47">
        <v>0</v>
      </c>
      <c r="E55" s="47">
        <v>16000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16000</v>
      </c>
      <c r="P55" s="48">
        <f t="shared" si="7"/>
        <v>3.9985805039211078E-2</v>
      </c>
      <c r="Q55" s="9"/>
    </row>
    <row r="56" spans="1:17" ht="15.75">
      <c r="A56" s="29" t="s">
        <v>62</v>
      </c>
      <c r="B56" s="30"/>
      <c r="C56" s="31"/>
      <c r="D56" s="32">
        <f t="shared" ref="D56:N56" si="9">SUM(D57:D99)</f>
        <v>19806386</v>
      </c>
      <c r="E56" s="32">
        <f t="shared" si="9"/>
        <v>25717491</v>
      </c>
      <c r="F56" s="32">
        <f t="shared" si="9"/>
        <v>0</v>
      </c>
      <c r="G56" s="32">
        <f t="shared" si="9"/>
        <v>0</v>
      </c>
      <c r="H56" s="32">
        <f t="shared" si="9"/>
        <v>0</v>
      </c>
      <c r="I56" s="32">
        <f t="shared" si="9"/>
        <v>15272520</v>
      </c>
      <c r="J56" s="32">
        <f t="shared" si="9"/>
        <v>31785096</v>
      </c>
      <c r="K56" s="32">
        <f t="shared" si="9"/>
        <v>0</v>
      </c>
      <c r="L56" s="32">
        <f t="shared" si="9"/>
        <v>0</v>
      </c>
      <c r="M56" s="32">
        <f t="shared" si="9"/>
        <v>477574125</v>
      </c>
      <c r="N56" s="32">
        <f t="shared" si="9"/>
        <v>0</v>
      </c>
      <c r="O56" s="32">
        <f>SUM(D56:N56)</f>
        <v>570155618</v>
      </c>
      <c r="P56" s="46">
        <f t="shared" si="7"/>
        <v>1424.8832114599318</v>
      </c>
      <c r="Q56" s="10"/>
    </row>
    <row r="57" spans="1:17">
      <c r="A57" s="12"/>
      <c r="B57" s="25">
        <v>341.1</v>
      </c>
      <c r="C57" s="20" t="s">
        <v>179</v>
      </c>
      <c r="D57" s="47">
        <v>2436428</v>
      </c>
      <c r="E57" s="47">
        <v>353613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>SUM(D57:N57)</f>
        <v>2790041</v>
      </c>
      <c r="P57" s="48">
        <f t="shared" si="7"/>
        <v>6.9726272173378447</v>
      </c>
      <c r="Q57" s="9"/>
    </row>
    <row r="58" spans="1:17">
      <c r="A58" s="12"/>
      <c r="B58" s="25">
        <v>341.15</v>
      </c>
      <c r="C58" s="20" t="s">
        <v>180</v>
      </c>
      <c r="D58" s="47">
        <v>0</v>
      </c>
      <c r="E58" s="47">
        <v>1083340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ref="O58:O99" si="10">SUM(D58:N58)</f>
        <v>1083340</v>
      </c>
      <c r="P58" s="48">
        <f t="shared" si="7"/>
        <v>2.7073888769486834</v>
      </c>
      <c r="Q58" s="9"/>
    </row>
    <row r="59" spans="1:17">
      <c r="A59" s="12"/>
      <c r="B59" s="25">
        <v>341.16</v>
      </c>
      <c r="C59" s="20" t="s">
        <v>181</v>
      </c>
      <c r="D59" s="47">
        <v>1130534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1130534</v>
      </c>
      <c r="P59" s="48">
        <f t="shared" si="7"/>
        <v>2.8253320071374661</v>
      </c>
      <c r="Q59" s="9"/>
    </row>
    <row r="60" spans="1:17">
      <c r="A60" s="12"/>
      <c r="B60" s="25">
        <v>341.2</v>
      </c>
      <c r="C60" s="20" t="s">
        <v>182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31785096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31785096</v>
      </c>
      <c r="P60" s="48">
        <f t="shared" si="7"/>
        <v>79.434540738037995</v>
      </c>
      <c r="Q60" s="9"/>
    </row>
    <row r="61" spans="1:17">
      <c r="A61" s="12"/>
      <c r="B61" s="25">
        <v>341.3</v>
      </c>
      <c r="C61" s="20" t="s">
        <v>183</v>
      </c>
      <c r="D61" s="47">
        <v>0</v>
      </c>
      <c r="E61" s="47">
        <v>418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418</v>
      </c>
      <c r="P61" s="48">
        <f t="shared" si="7"/>
        <v>1.0446291566493895E-3</v>
      </c>
      <c r="Q61" s="9"/>
    </row>
    <row r="62" spans="1:17">
      <c r="A62" s="12"/>
      <c r="B62" s="25">
        <v>341.52</v>
      </c>
      <c r="C62" s="20" t="s">
        <v>184</v>
      </c>
      <c r="D62" s="47">
        <v>150291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150291</v>
      </c>
      <c r="P62" s="48">
        <f t="shared" si="7"/>
        <v>0.37559416407175455</v>
      </c>
      <c r="Q62" s="9"/>
    </row>
    <row r="63" spans="1:17">
      <c r="A63" s="12"/>
      <c r="B63" s="25">
        <v>341.8</v>
      </c>
      <c r="C63" s="20" t="s">
        <v>185</v>
      </c>
      <c r="D63" s="47">
        <v>5579150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5579150</v>
      </c>
      <c r="P63" s="48">
        <f t="shared" si="7"/>
        <v>13.942925261532157</v>
      </c>
      <c r="Q63" s="9"/>
    </row>
    <row r="64" spans="1:17">
      <c r="A64" s="12"/>
      <c r="B64" s="25">
        <v>341.9</v>
      </c>
      <c r="C64" s="20" t="s">
        <v>186</v>
      </c>
      <c r="D64" s="47">
        <v>2705026</v>
      </c>
      <c r="E64" s="47">
        <v>1339738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477574125</v>
      </c>
      <c r="N64" s="47">
        <v>0</v>
      </c>
      <c r="O64" s="47">
        <f t="shared" si="10"/>
        <v>481618889</v>
      </c>
      <c r="P64" s="48">
        <f t="shared" si="7"/>
        <v>1203.6199374222151</v>
      </c>
      <c r="Q64" s="9"/>
    </row>
    <row r="65" spans="1:17">
      <c r="A65" s="12"/>
      <c r="B65" s="25">
        <v>342.1</v>
      </c>
      <c r="C65" s="20" t="s">
        <v>73</v>
      </c>
      <c r="D65" s="47">
        <v>5700551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5700551</v>
      </c>
      <c r="P65" s="48">
        <f t="shared" si="7"/>
        <v>14.246320056379986</v>
      </c>
      <c r="Q65" s="9"/>
    </row>
    <row r="66" spans="1:17">
      <c r="A66" s="12"/>
      <c r="B66" s="25">
        <v>342.2</v>
      </c>
      <c r="C66" s="20" t="s">
        <v>74</v>
      </c>
      <c r="D66" s="47">
        <v>0</v>
      </c>
      <c r="E66" s="47">
        <v>1761750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1761750</v>
      </c>
      <c r="P66" s="48">
        <f t="shared" si="7"/>
        <v>4.4028120017393828</v>
      </c>
      <c r="Q66" s="9"/>
    </row>
    <row r="67" spans="1:17">
      <c r="A67" s="12"/>
      <c r="B67" s="25">
        <v>342.3</v>
      </c>
      <c r="C67" s="20" t="s">
        <v>75</v>
      </c>
      <c r="D67" s="47">
        <v>94572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94572</v>
      </c>
      <c r="P67" s="48">
        <f t="shared" si="7"/>
        <v>0.23634609713551688</v>
      </c>
      <c r="Q67" s="9"/>
    </row>
    <row r="68" spans="1:17">
      <c r="A68" s="12"/>
      <c r="B68" s="25">
        <v>342.4</v>
      </c>
      <c r="C68" s="20" t="s">
        <v>76</v>
      </c>
      <c r="D68" s="47">
        <v>5527</v>
      </c>
      <c r="E68" s="47">
        <v>1690401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1695928</v>
      </c>
      <c r="P68" s="48">
        <f t="shared" si="7"/>
        <v>4.2383153980336976</v>
      </c>
      <c r="Q68" s="9"/>
    </row>
    <row r="69" spans="1:17">
      <c r="A69" s="12"/>
      <c r="B69" s="25">
        <v>342.5</v>
      </c>
      <c r="C69" s="20" t="s">
        <v>77</v>
      </c>
      <c r="D69" s="47">
        <v>147499</v>
      </c>
      <c r="E69" s="47">
        <v>160244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307743</v>
      </c>
      <c r="P69" s="48">
        <f t="shared" ref="P69:P100" si="11">(O69/P$121)</f>
        <v>0.769084475011371</v>
      </c>
      <c r="Q69" s="9"/>
    </row>
    <row r="70" spans="1:17">
      <c r="A70" s="12"/>
      <c r="B70" s="25">
        <v>342.6</v>
      </c>
      <c r="C70" s="20" t="s">
        <v>168</v>
      </c>
      <c r="D70" s="47">
        <v>0</v>
      </c>
      <c r="E70" s="47">
        <v>13458650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13458650</v>
      </c>
      <c r="P70" s="48">
        <f t="shared" si="11"/>
        <v>33.63468468693614</v>
      </c>
      <c r="Q70" s="9"/>
    </row>
    <row r="71" spans="1:17">
      <c r="A71" s="12"/>
      <c r="B71" s="25">
        <v>342.9</v>
      </c>
      <c r="C71" s="20" t="s">
        <v>78</v>
      </c>
      <c r="D71" s="47">
        <v>218536</v>
      </c>
      <c r="E71" s="47">
        <v>605828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824364</v>
      </c>
      <c r="P71" s="48">
        <f t="shared" si="11"/>
        <v>2.0601786365840127</v>
      </c>
      <c r="Q71" s="9"/>
    </row>
    <row r="72" spans="1:17">
      <c r="A72" s="12"/>
      <c r="B72" s="25">
        <v>343.4</v>
      </c>
      <c r="C72" s="20" t="s">
        <v>79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15272520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15272520</v>
      </c>
      <c r="P72" s="48">
        <f t="shared" si="11"/>
        <v>38.167750448590752</v>
      </c>
      <c r="Q72" s="9"/>
    </row>
    <row r="73" spans="1:17">
      <c r="A73" s="12"/>
      <c r="B73" s="25">
        <v>343.7</v>
      </c>
      <c r="C73" s="20" t="s">
        <v>80</v>
      </c>
      <c r="D73" s="47">
        <v>146186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146186</v>
      </c>
      <c r="P73" s="48">
        <f t="shared" si="11"/>
        <v>0.36533530596638192</v>
      </c>
      <c r="Q73" s="9"/>
    </row>
    <row r="74" spans="1:17">
      <c r="A74" s="12"/>
      <c r="B74" s="25">
        <v>344.9</v>
      </c>
      <c r="C74" s="20" t="s">
        <v>187</v>
      </c>
      <c r="D74" s="47">
        <v>0</v>
      </c>
      <c r="E74" s="47">
        <v>366123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366123</v>
      </c>
      <c r="P74" s="48">
        <f t="shared" si="11"/>
        <v>0.91498268114819237</v>
      </c>
      <c r="Q74" s="9"/>
    </row>
    <row r="75" spans="1:17">
      <c r="A75" s="12"/>
      <c r="B75" s="25">
        <v>346.4</v>
      </c>
      <c r="C75" s="20" t="s">
        <v>84</v>
      </c>
      <c r="D75" s="47">
        <v>97150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97150</v>
      </c>
      <c r="P75" s="48">
        <f t="shared" si="11"/>
        <v>0.24278880997245977</v>
      </c>
      <c r="Q75" s="9"/>
    </row>
    <row r="76" spans="1:17">
      <c r="A76" s="12"/>
      <c r="B76" s="25">
        <v>346.9</v>
      </c>
      <c r="C76" s="20" t="s">
        <v>85</v>
      </c>
      <c r="D76" s="47">
        <v>10792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10792</v>
      </c>
      <c r="P76" s="48">
        <f t="shared" si="11"/>
        <v>2.6970425498947872E-2</v>
      </c>
      <c r="Q76" s="9"/>
    </row>
    <row r="77" spans="1:17">
      <c r="A77" s="12"/>
      <c r="B77" s="25">
        <v>347.1</v>
      </c>
      <c r="C77" s="20" t="s">
        <v>86</v>
      </c>
      <c r="D77" s="47">
        <v>0</v>
      </c>
      <c r="E77" s="47">
        <v>12078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12078</v>
      </c>
      <c r="P77" s="48">
        <f t="shared" si="11"/>
        <v>3.0184284578974464E-2</v>
      </c>
      <c r="Q77" s="9"/>
    </row>
    <row r="78" spans="1:17">
      <c r="A78" s="12"/>
      <c r="B78" s="25">
        <v>347.2</v>
      </c>
      <c r="C78" s="20" t="s">
        <v>87</v>
      </c>
      <c r="D78" s="47">
        <v>0</v>
      </c>
      <c r="E78" s="47">
        <v>106611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106611</v>
      </c>
      <c r="P78" s="48">
        <f t="shared" si="11"/>
        <v>0.26643291631470828</v>
      </c>
      <c r="Q78" s="9"/>
    </row>
    <row r="79" spans="1:17">
      <c r="A79" s="12"/>
      <c r="B79" s="25">
        <v>347.5</v>
      </c>
      <c r="C79" s="20" t="s">
        <v>88</v>
      </c>
      <c r="D79" s="47">
        <v>127466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127466</v>
      </c>
      <c r="P79" s="48">
        <f t="shared" si="11"/>
        <v>0.31855191407050498</v>
      </c>
      <c r="Q79" s="9"/>
    </row>
    <row r="80" spans="1:17">
      <c r="A80" s="12"/>
      <c r="B80" s="25">
        <v>348.12</v>
      </c>
      <c r="C80" s="20" t="s">
        <v>188</v>
      </c>
      <c r="D80" s="47">
        <v>0</v>
      </c>
      <c r="E80" s="47">
        <v>58215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ref="O80:O92" si="12">SUM(D80:N80)</f>
        <v>58215</v>
      </c>
      <c r="P80" s="48">
        <f t="shared" si="11"/>
        <v>0.14548585252235458</v>
      </c>
      <c r="Q80" s="9"/>
    </row>
    <row r="81" spans="1:17">
      <c r="A81" s="12"/>
      <c r="B81" s="25">
        <v>348.13</v>
      </c>
      <c r="C81" s="20" t="s">
        <v>189</v>
      </c>
      <c r="D81" s="47">
        <v>0</v>
      </c>
      <c r="E81" s="47">
        <v>129317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2"/>
        <v>129317</v>
      </c>
      <c r="P81" s="48">
        <f t="shared" si="11"/>
        <v>0.32317777189097868</v>
      </c>
      <c r="Q81" s="9"/>
    </row>
    <row r="82" spans="1:17">
      <c r="A82" s="12"/>
      <c r="B82" s="25">
        <v>348.22</v>
      </c>
      <c r="C82" s="20" t="s">
        <v>190</v>
      </c>
      <c r="D82" s="47">
        <v>0</v>
      </c>
      <c r="E82" s="47">
        <v>50685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50685</v>
      </c>
      <c r="P82" s="48">
        <f t="shared" si="11"/>
        <v>0.12666753302577585</v>
      </c>
      <c r="Q82" s="9"/>
    </row>
    <row r="83" spans="1:17">
      <c r="A83" s="12"/>
      <c r="B83" s="25">
        <v>348.31</v>
      </c>
      <c r="C83" s="20" t="s">
        <v>191</v>
      </c>
      <c r="D83" s="47">
        <v>0</v>
      </c>
      <c r="E83" s="47">
        <v>1584290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1584290</v>
      </c>
      <c r="P83" s="48">
        <f t="shared" si="11"/>
        <v>3.9593194415982325</v>
      </c>
      <c r="Q83" s="9"/>
    </row>
    <row r="84" spans="1:17">
      <c r="A84" s="12"/>
      <c r="B84" s="25">
        <v>348.32</v>
      </c>
      <c r="C84" s="20" t="s">
        <v>192</v>
      </c>
      <c r="D84" s="47">
        <v>0</v>
      </c>
      <c r="E84" s="47">
        <v>81612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81612</v>
      </c>
      <c r="P84" s="48">
        <f t="shared" si="11"/>
        <v>0.20395759505375591</v>
      </c>
      <c r="Q84" s="9"/>
    </row>
    <row r="85" spans="1:17">
      <c r="A85" s="12"/>
      <c r="B85" s="25">
        <v>348.41</v>
      </c>
      <c r="C85" s="20" t="s">
        <v>193</v>
      </c>
      <c r="D85" s="47">
        <v>0</v>
      </c>
      <c r="E85" s="47">
        <v>790875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790875</v>
      </c>
      <c r="P85" s="48">
        <f t="shared" si="11"/>
        <v>1.9764858475241289</v>
      </c>
      <c r="Q85" s="9"/>
    </row>
    <row r="86" spans="1:17">
      <c r="A86" s="12"/>
      <c r="B86" s="25">
        <v>348.42</v>
      </c>
      <c r="C86" s="20" t="s">
        <v>194</v>
      </c>
      <c r="D86" s="47">
        <v>0</v>
      </c>
      <c r="E86" s="47">
        <v>243212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243212</v>
      </c>
      <c r="P86" s="48">
        <f t="shared" si="11"/>
        <v>0.60781422594978785</v>
      </c>
      <c r="Q86" s="9"/>
    </row>
    <row r="87" spans="1:17">
      <c r="A87" s="12"/>
      <c r="B87" s="25">
        <v>348.48</v>
      </c>
      <c r="C87" s="20" t="s">
        <v>195</v>
      </c>
      <c r="D87" s="47">
        <v>0</v>
      </c>
      <c r="E87" s="47">
        <v>92958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92958</v>
      </c>
      <c r="P87" s="48">
        <f t="shared" si="11"/>
        <v>0.23231252905218647</v>
      </c>
      <c r="Q87" s="9"/>
    </row>
    <row r="88" spans="1:17">
      <c r="A88" s="12"/>
      <c r="B88" s="25">
        <v>348.52</v>
      </c>
      <c r="C88" s="20" t="s">
        <v>265</v>
      </c>
      <c r="D88" s="47">
        <v>0</v>
      </c>
      <c r="E88" s="47">
        <v>281671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281671</v>
      </c>
      <c r="P88" s="48">
        <f t="shared" si="11"/>
        <v>0.70392760569997648</v>
      </c>
      <c r="Q88" s="9"/>
    </row>
    <row r="89" spans="1:17">
      <c r="A89" s="12"/>
      <c r="B89" s="25">
        <v>348.53</v>
      </c>
      <c r="C89" s="20" t="s">
        <v>266</v>
      </c>
      <c r="D89" s="47">
        <v>0</v>
      </c>
      <c r="E89" s="47">
        <v>712178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712178</v>
      </c>
      <c r="P89" s="48">
        <f t="shared" si="11"/>
        <v>1.7798131663259542</v>
      </c>
      <c r="Q89" s="9"/>
    </row>
    <row r="90" spans="1:17">
      <c r="A90" s="12"/>
      <c r="B90" s="25">
        <v>348.62</v>
      </c>
      <c r="C90" s="20" t="s">
        <v>198</v>
      </c>
      <c r="D90" s="47">
        <v>0</v>
      </c>
      <c r="E90" s="47">
        <v>412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412</v>
      </c>
      <c r="P90" s="48">
        <f t="shared" si="11"/>
        <v>1.0296344797596853E-3</v>
      </c>
      <c r="Q90" s="9"/>
    </row>
    <row r="91" spans="1:17">
      <c r="A91" s="12"/>
      <c r="B91" s="25">
        <v>348.71</v>
      </c>
      <c r="C91" s="20" t="s">
        <v>199</v>
      </c>
      <c r="D91" s="47">
        <v>0</v>
      </c>
      <c r="E91" s="47">
        <v>336055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336055</v>
      </c>
      <c r="P91" s="48">
        <f t="shared" si="11"/>
        <v>0.83983935702825496</v>
      </c>
      <c r="Q91" s="9"/>
    </row>
    <row r="92" spans="1:17">
      <c r="A92" s="12"/>
      <c r="B92" s="25">
        <v>348.72</v>
      </c>
      <c r="C92" s="20" t="s">
        <v>200</v>
      </c>
      <c r="D92" s="47">
        <v>0</v>
      </c>
      <c r="E92" s="47">
        <v>33734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33734</v>
      </c>
      <c r="P92" s="48">
        <f t="shared" si="11"/>
        <v>8.4305071699546666E-2</v>
      </c>
      <c r="Q92" s="9"/>
    </row>
    <row r="93" spans="1:17">
      <c r="A93" s="12"/>
      <c r="B93" s="25">
        <v>348.92099999999999</v>
      </c>
      <c r="C93" s="20" t="s">
        <v>201</v>
      </c>
      <c r="D93" s="47">
        <v>107563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ref="O93:O98" si="13">SUM(D93:N93)</f>
        <v>107563</v>
      </c>
      <c r="P93" s="48">
        <f t="shared" si="11"/>
        <v>0.26881207171454136</v>
      </c>
      <c r="Q93" s="9"/>
    </row>
    <row r="94" spans="1:17">
      <c r="A94" s="12"/>
      <c r="B94" s="25">
        <v>348.92200000000003</v>
      </c>
      <c r="C94" s="20" t="s">
        <v>202</v>
      </c>
      <c r="D94" s="47">
        <v>53781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3"/>
        <v>53781</v>
      </c>
      <c r="P94" s="48">
        <f t="shared" si="11"/>
        <v>0.13440478630086319</v>
      </c>
      <c r="Q94" s="9"/>
    </row>
    <row r="95" spans="1:17">
      <c r="A95" s="12"/>
      <c r="B95" s="25">
        <v>348.92399999999998</v>
      </c>
      <c r="C95" s="20" t="s">
        <v>204</v>
      </c>
      <c r="D95" s="47">
        <v>53781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3"/>
        <v>53781</v>
      </c>
      <c r="P95" s="48">
        <f t="shared" si="11"/>
        <v>0.13440478630086319</v>
      </c>
      <c r="Q95" s="9"/>
    </row>
    <row r="96" spans="1:17">
      <c r="A96" s="12"/>
      <c r="B96" s="25">
        <v>348.93</v>
      </c>
      <c r="C96" s="20" t="s">
        <v>205</v>
      </c>
      <c r="D96" s="47">
        <v>746068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3"/>
        <v>746068</v>
      </c>
      <c r="P96" s="48">
        <f t="shared" si="11"/>
        <v>1.8645080996246333</v>
      </c>
      <c r="Q96" s="9"/>
    </row>
    <row r="97" spans="1:17">
      <c r="A97" s="12"/>
      <c r="B97" s="25">
        <v>348.93200000000002</v>
      </c>
      <c r="C97" s="20" t="s">
        <v>206</v>
      </c>
      <c r="D97" s="47">
        <v>25879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3"/>
        <v>25879</v>
      </c>
      <c r="P97" s="48">
        <f t="shared" si="11"/>
        <v>6.4674540538108977E-2</v>
      </c>
      <c r="Q97" s="9"/>
    </row>
    <row r="98" spans="1:17">
      <c r="A98" s="12"/>
      <c r="B98" s="25">
        <v>348.99</v>
      </c>
      <c r="C98" s="20" t="s">
        <v>208</v>
      </c>
      <c r="D98" s="47">
        <v>0</v>
      </c>
      <c r="E98" s="47">
        <v>246710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3"/>
        <v>246710</v>
      </c>
      <c r="P98" s="48">
        <f t="shared" si="11"/>
        <v>0.6165561225764854</v>
      </c>
      <c r="Q98" s="9"/>
    </row>
    <row r="99" spans="1:17">
      <c r="A99" s="12"/>
      <c r="B99" s="25">
        <v>349</v>
      </c>
      <c r="C99" s="20" t="s">
        <v>267</v>
      </c>
      <c r="D99" s="47">
        <v>269606</v>
      </c>
      <c r="E99" s="47">
        <v>136773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0"/>
        <v>406379</v>
      </c>
      <c r="P99" s="48">
        <f t="shared" si="11"/>
        <v>1.0155869666268476</v>
      </c>
      <c r="Q99" s="9"/>
    </row>
    <row r="100" spans="1:17" ht="15.75">
      <c r="A100" s="29" t="s">
        <v>63</v>
      </c>
      <c r="B100" s="30"/>
      <c r="C100" s="31"/>
      <c r="D100" s="32">
        <f t="shared" ref="D100:N100" si="14">SUM(D101:D108)</f>
        <v>671474</v>
      </c>
      <c r="E100" s="32">
        <f t="shared" si="14"/>
        <v>2541222</v>
      </c>
      <c r="F100" s="32">
        <f t="shared" si="14"/>
        <v>0</v>
      </c>
      <c r="G100" s="32">
        <f t="shared" si="14"/>
        <v>0</v>
      </c>
      <c r="H100" s="32">
        <f t="shared" si="14"/>
        <v>0</v>
      </c>
      <c r="I100" s="32">
        <f t="shared" si="14"/>
        <v>0</v>
      </c>
      <c r="J100" s="32">
        <f t="shared" si="14"/>
        <v>0</v>
      </c>
      <c r="K100" s="32">
        <f t="shared" si="14"/>
        <v>0</v>
      </c>
      <c r="L100" s="32">
        <f t="shared" si="14"/>
        <v>0</v>
      </c>
      <c r="M100" s="32">
        <f t="shared" si="14"/>
        <v>0</v>
      </c>
      <c r="N100" s="32">
        <f t="shared" si="14"/>
        <v>0</v>
      </c>
      <c r="O100" s="32">
        <f>SUM(D100:N100)</f>
        <v>3212696</v>
      </c>
      <c r="P100" s="46">
        <f t="shared" si="11"/>
        <v>8.0288897441408302</v>
      </c>
      <c r="Q100" s="10"/>
    </row>
    <row r="101" spans="1:17">
      <c r="A101" s="13"/>
      <c r="B101" s="40">
        <v>351.1</v>
      </c>
      <c r="C101" s="21" t="s">
        <v>109</v>
      </c>
      <c r="D101" s="47">
        <v>201865</v>
      </c>
      <c r="E101" s="47">
        <v>309250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>SUM(D101:N101)</f>
        <v>511115</v>
      </c>
      <c r="P101" s="48">
        <f t="shared" ref="P101:P119" si="15">(O101/P$121)</f>
        <v>1.2773340464135232</v>
      </c>
      <c r="Q101" s="9"/>
    </row>
    <row r="102" spans="1:17">
      <c r="A102" s="13"/>
      <c r="B102" s="40">
        <v>351.2</v>
      </c>
      <c r="C102" s="21" t="s">
        <v>111</v>
      </c>
      <c r="D102" s="47">
        <v>0</v>
      </c>
      <c r="E102" s="47">
        <v>875841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ref="O102:O108" si="16">SUM(D102:N102)</f>
        <v>875841</v>
      </c>
      <c r="P102" s="48">
        <f t="shared" si="15"/>
        <v>2.1888254669592295</v>
      </c>
      <c r="Q102" s="9"/>
    </row>
    <row r="103" spans="1:17">
      <c r="A103" s="13"/>
      <c r="B103" s="40">
        <v>351.5</v>
      </c>
      <c r="C103" s="21" t="s">
        <v>114</v>
      </c>
      <c r="D103" s="47">
        <v>0</v>
      </c>
      <c r="E103" s="47">
        <v>1096932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6"/>
        <v>1096932</v>
      </c>
      <c r="P103" s="48">
        <f t="shared" si="15"/>
        <v>2.7413568183294932</v>
      </c>
      <c r="Q103" s="9"/>
    </row>
    <row r="104" spans="1:17">
      <c r="A104" s="13"/>
      <c r="B104" s="40">
        <v>351.7</v>
      </c>
      <c r="C104" s="21" t="s">
        <v>209</v>
      </c>
      <c r="D104" s="47">
        <v>236705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6"/>
        <v>236705</v>
      </c>
      <c r="P104" s="48">
        <f t="shared" si="15"/>
        <v>0.59155249886290362</v>
      </c>
      <c r="Q104" s="9"/>
    </row>
    <row r="105" spans="1:17">
      <c r="A105" s="13"/>
      <c r="B105" s="40">
        <v>352</v>
      </c>
      <c r="C105" s="21" t="s">
        <v>115</v>
      </c>
      <c r="D105" s="47">
        <v>0</v>
      </c>
      <c r="E105" s="47">
        <v>20374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6"/>
        <v>20374</v>
      </c>
      <c r="P105" s="48">
        <f t="shared" si="15"/>
        <v>5.0916924491805411E-2</v>
      </c>
      <c r="Q105" s="9"/>
    </row>
    <row r="106" spans="1:17">
      <c r="A106" s="13"/>
      <c r="B106" s="40">
        <v>354</v>
      </c>
      <c r="C106" s="21" t="s">
        <v>117</v>
      </c>
      <c r="D106" s="47">
        <v>232560</v>
      </c>
      <c r="E106" s="47">
        <v>160208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6"/>
        <v>392768</v>
      </c>
      <c r="P106" s="48">
        <f t="shared" si="15"/>
        <v>0.9815715421025536</v>
      </c>
      <c r="Q106" s="9"/>
    </row>
    <row r="107" spans="1:17">
      <c r="A107" s="13"/>
      <c r="B107" s="40">
        <v>358.2</v>
      </c>
      <c r="C107" s="21" t="s">
        <v>211</v>
      </c>
      <c r="D107" s="47">
        <v>0</v>
      </c>
      <c r="E107" s="47">
        <v>78617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6"/>
        <v>78617</v>
      </c>
      <c r="P107" s="48">
        <f t="shared" si="15"/>
        <v>0.1964727521729786</v>
      </c>
      <c r="Q107" s="9"/>
    </row>
    <row r="108" spans="1:17">
      <c r="A108" s="13"/>
      <c r="B108" s="40">
        <v>359</v>
      </c>
      <c r="C108" s="21" t="s">
        <v>119</v>
      </c>
      <c r="D108" s="47">
        <v>344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6"/>
        <v>344</v>
      </c>
      <c r="P108" s="48">
        <f t="shared" si="15"/>
        <v>8.5969480834303827E-4</v>
      </c>
      <c r="Q108" s="9"/>
    </row>
    <row r="109" spans="1:17" ht="15.75">
      <c r="A109" s="29" t="s">
        <v>5</v>
      </c>
      <c r="B109" s="30"/>
      <c r="C109" s="31"/>
      <c r="D109" s="32">
        <f t="shared" ref="D109:N109" si="17">SUM(D110:D115)</f>
        <v>1097698</v>
      </c>
      <c r="E109" s="32">
        <f t="shared" si="17"/>
        <v>2437300</v>
      </c>
      <c r="F109" s="32">
        <f t="shared" si="17"/>
        <v>524633</v>
      </c>
      <c r="G109" s="32">
        <f t="shared" si="17"/>
        <v>39062</v>
      </c>
      <c r="H109" s="32">
        <f t="shared" si="17"/>
        <v>0</v>
      </c>
      <c r="I109" s="32">
        <f t="shared" si="17"/>
        <v>108340</v>
      </c>
      <c r="J109" s="32">
        <f t="shared" si="17"/>
        <v>78550</v>
      </c>
      <c r="K109" s="32">
        <f t="shared" si="17"/>
        <v>0</v>
      </c>
      <c r="L109" s="32">
        <f t="shared" si="17"/>
        <v>0</v>
      </c>
      <c r="M109" s="32">
        <f t="shared" si="17"/>
        <v>2678926</v>
      </c>
      <c r="N109" s="32">
        <f t="shared" si="17"/>
        <v>0</v>
      </c>
      <c r="O109" s="32">
        <f t="shared" ref="O109:O119" si="18">SUM(D109:N109)</f>
        <v>6964509</v>
      </c>
      <c r="P109" s="46">
        <f t="shared" si="15"/>
        <v>17.405093691739431</v>
      </c>
      <c r="Q109" s="10"/>
    </row>
    <row r="110" spans="1:17">
      <c r="A110" s="12"/>
      <c r="B110" s="25">
        <v>361.1</v>
      </c>
      <c r="C110" s="20" t="s">
        <v>120</v>
      </c>
      <c r="D110" s="47">
        <v>95971</v>
      </c>
      <c r="E110" s="47">
        <v>147103</v>
      </c>
      <c r="F110" s="47">
        <v>8569</v>
      </c>
      <c r="G110" s="47">
        <v>39062</v>
      </c>
      <c r="H110" s="47">
        <v>0</v>
      </c>
      <c r="I110" s="47">
        <v>16106</v>
      </c>
      <c r="J110" s="47">
        <v>26078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8"/>
        <v>332889</v>
      </c>
      <c r="P110" s="48">
        <f t="shared" si="15"/>
        <v>0.83192716585612103</v>
      </c>
      <c r="Q110" s="9"/>
    </row>
    <row r="111" spans="1:17">
      <c r="A111" s="12"/>
      <c r="B111" s="25">
        <v>362</v>
      </c>
      <c r="C111" s="20" t="s">
        <v>121</v>
      </c>
      <c r="D111" s="47">
        <v>91510</v>
      </c>
      <c r="E111" s="47">
        <v>95244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8"/>
        <v>186754</v>
      </c>
      <c r="P111" s="48">
        <f t="shared" si="15"/>
        <v>0.46671931464330163</v>
      </c>
      <c r="Q111" s="9"/>
    </row>
    <row r="112" spans="1:17">
      <c r="A112" s="12"/>
      <c r="B112" s="25">
        <v>364</v>
      </c>
      <c r="C112" s="20" t="s">
        <v>212</v>
      </c>
      <c r="D112" s="47">
        <v>132907</v>
      </c>
      <c r="E112" s="47">
        <v>726080</v>
      </c>
      <c r="F112" s="47">
        <v>0</v>
      </c>
      <c r="G112" s="47">
        <v>0</v>
      </c>
      <c r="H112" s="47">
        <v>0</v>
      </c>
      <c r="I112" s="47">
        <v>12731</v>
      </c>
      <c r="J112" s="47">
        <v>17910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8"/>
        <v>889628</v>
      </c>
      <c r="P112" s="48">
        <f t="shared" si="15"/>
        <v>2.2232807353389545</v>
      </c>
      <c r="Q112" s="9"/>
    </row>
    <row r="113" spans="1:120">
      <c r="A113" s="12"/>
      <c r="B113" s="25">
        <v>365</v>
      </c>
      <c r="C113" s="20" t="s">
        <v>213</v>
      </c>
      <c r="D113" s="47">
        <v>0</v>
      </c>
      <c r="E113" s="47">
        <v>2068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8"/>
        <v>2068</v>
      </c>
      <c r="P113" s="48">
        <f t="shared" si="15"/>
        <v>5.1681653013180319E-3</v>
      </c>
      <c r="Q113" s="9"/>
    </row>
    <row r="114" spans="1:120">
      <c r="A114" s="12"/>
      <c r="B114" s="25">
        <v>366</v>
      </c>
      <c r="C114" s="20" t="s">
        <v>124</v>
      </c>
      <c r="D114" s="47">
        <v>0</v>
      </c>
      <c r="E114" s="47">
        <v>1924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8"/>
        <v>1924</v>
      </c>
      <c r="P114" s="48">
        <f t="shared" si="15"/>
        <v>4.8082930559651326E-3</v>
      </c>
      <c r="Q114" s="9"/>
    </row>
    <row r="115" spans="1:120">
      <c r="A115" s="12"/>
      <c r="B115" s="25">
        <v>369.9</v>
      </c>
      <c r="C115" s="20" t="s">
        <v>126</v>
      </c>
      <c r="D115" s="47">
        <v>777310</v>
      </c>
      <c r="E115" s="47">
        <v>1464881</v>
      </c>
      <c r="F115" s="47">
        <v>516064</v>
      </c>
      <c r="G115" s="47">
        <v>0</v>
      </c>
      <c r="H115" s="47">
        <v>0</v>
      </c>
      <c r="I115" s="47">
        <v>79503</v>
      </c>
      <c r="J115" s="47">
        <v>34562</v>
      </c>
      <c r="K115" s="47">
        <v>0</v>
      </c>
      <c r="L115" s="47">
        <v>0</v>
      </c>
      <c r="M115" s="47">
        <v>2678926</v>
      </c>
      <c r="N115" s="47">
        <v>0</v>
      </c>
      <c r="O115" s="47">
        <f t="shared" si="18"/>
        <v>5551246</v>
      </c>
      <c r="P115" s="48">
        <f t="shared" si="15"/>
        <v>13.873190017543772</v>
      </c>
      <c r="Q115" s="9"/>
    </row>
    <row r="116" spans="1:120" ht="15.75">
      <c r="A116" s="29" t="s">
        <v>64</v>
      </c>
      <c r="B116" s="30"/>
      <c r="C116" s="31"/>
      <c r="D116" s="32">
        <f t="shared" ref="D116:N116" si="19">SUM(D117:D118)</f>
        <v>6966963</v>
      </c>
      <c r="E116" s="32">
        <f t="shared" si="19"/>
        <v>15981186</v>
      </c>
      <c r="F116" s="32">
        <f t="shared" si="19"/>
        <v>7640650</v>
      </c>
      <c r="G116" s="32">
        <f t="shared" si="19"/>
        <v>13817999</v>
      </c>
      <c r="H116" s="32">
        <f t="shared" si="19"/>
        <v>0</v>
      </c>
      <c r="I116" s="32">
        <f t="shared" si="19"/>
        <v>3065211</v>
      </c>
      <c r="J116" s="32">
        <f t="shared" si="19"/>
        <v>174237</v>
      </c>
      <c r="K116" s="32">
        <f t="shared" si="19"/>
        <v>0</v>
      </c>
      <c r="L116" s="32">
        <f t="shared" si="19"/>
        <v>0</v>
      </c>
      <c r="M116" s="32">
        <f t="shared" si="19"/>
        <v>0</v>
      </c>
      <c r="N116" s="32">
        <f t="shared" si="19"/>
        <v>0</v>
      </c>
      <c r="O116" s="32">
        <f t="shared" si="18"/>
        <v>47646246</v>
      </c>
      <c r="P116" s="46">
        <f t="shared" si="15"/>
        <v>119.07334396289318</v>
      </c>
      <c r="Q116" s="9"/>
    </row>
    <row r="117" spans="1:120">
      <c r="A117" s="12"/>
      <c r="B117" s="25">
        <v>381</v>
      </c>
      <c r="C117" s="20" t="s">
        <v>127</v>
      </c>
      <c r="D117" s="47">
        <v>6966963</v>
      </c>
      <c r="E117" s="47">
        <v>15981186</v>
      </c>
      <c r="F117" s="47">
        <v>7640650</v>
      </c>
      <c r="G117" s="47">
        <v>13817999</v>
      </c>
      <c r="H117" s="47">
        <v>0</v>
      </c>
      <c r="I117" s="47">
        <v>3065211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8"/>
        <v>47472009</v>
      </c>
      <c r="P117" s="48">
        <f t="shared" si="15"/>
        <v>118.6379060433546</v>
      </c>
      <c r="Q117" s="9"/>
    </row>
    <row r="118" spans="1:120" ht="15.75" thickBot="1">
      <c r="A118" s="12"/>
      <c r="B118" s="25">
        <v>389.7</v>
      </c>
      <c r="C118" s="20" t="s">
        <v>268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174237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8"/>
        <v>174237</v>
      </c>
      <c r="P118" s="48">
        <f t="shared" si="15"/>
        <v>0.43543791953856381</v>
      </c>
      <c r="Q118" s="9"/>
    </row>
    <row r="119" spans="1:120" ht="16.5" thickBot="1">
      <c r="A119" s="14" t="s">
        <v>94</v>
      </c>
      <c r="B119" s="23"/>
      <c r="C119" s="22"/>
      <c r="D119" s="15">
        <f t="shared" ref="D119:N119" si="20">SUM(D5,D12,D24,D56,D100,D109,D116)</f>
        <v>236792001</v>
      </c>
      <c r="E119" s="15">
        <f t="shared" si="20"/>
        <v>211487189</v>
      </c>
      <c r="F119" s="15">
        <f t="shared" si="20"/>
        <v>11067171</v>
      </c>
      <c r="G119" s="15">
        <f t="shared" si="20"/>
        <v>13857061</v>
      </c>
      <c r="H119" s="15">
        <f t="shared" si="20"/>
        <v>0</v>
      </c>
      <c r="I119" s="15">
        <f t="shared" si="20"/>
        <v>18446071</v>
      </c>
      <c r="J119" s="15">
        <f t="shared" si="20"/>
        <v>32037883</v>
      </c>
      <c r="K119" s="15">
        <f t="shared" si="20"/>
        <v>0</v>
      </c>
      <c r="L119" s="15">
        <f t="shared" si="20"/>
        <v>0</v>
      </c>
      <c r="M119" s="15">
        <f t="shared" si="20"/>
        <v>480253051</v>
      </c>
      <c r="N119" s="15">
        <f t="shared" si="20"/>
        <v>0</v>
      </c>
      <c r="O119" s="15">
        <f t="shared" si="18"/>
        <v>1003940427</v>
      </c>
      <c r="P119" s="38">
        <f t="shared" si="15"/>
        <v>2508.9603865627701</v>
      </c>
      <c r="Q119" s="6"/>
      <c r="R119" s="2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</row>
    <row r="120" spans="1:120">
      <c r="A120" s="16"/>
      <c r="B120" s="18"/>
      <c r="C120" s="18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9"/>
    </row>
    <row r="121" spans="1:120">
      <c r="A121" s="41"/>
      <c r="B121" s="42"/>
      <c r="C121" s="42"/>
      <c r="D121" s="43"/>
      <c r="E121" s="43"/>
      <c r="F121" s="43"/>
      <c r="G121" s="43"/>
      <c r="H121" s="43"/>
      <c r="I121" s="43"/>
      <c r="J121" s="43"/>
      <c r="K121" s="43"/>
      <c r="L121" s="43"/>
      <c r="M121" s="49" t="s">
        <v>248</v>
      </c>
      <c r="N121" s="49"/>
      <c r="O121" s="49"/>
      <c r="P121" s="44">
        <v>400142</v>
      </c>
    </row>
    <row r="122" spans="1:120">
      <c r="A122" s="50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2"/>
    </row>
    <row r="123" spans="1:120" ht="15.75" customHeight="1" thickBot="1">
      <c r="A123" s="53" t="s">
        <v>146</v>
      </c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5"/>
    </row>
  </sheetData>
  <mergeCells count="10">
    <mergeCell ref="M121:O121"/>
    <mergeCell ref="A122:P122"/>
    <mergeCell ref="A123:P1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245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129</v>
      </c>
      <c r="B3" s="63"/>
      <c r="C3" s="64"/>
      <c r="D3" s="68" t="s">
        <v>58</v>
      </c>
      <c r="E3" s="69"/>
      <c r="F3" s="69"/>
      <c r="G3" s="69"/>
      <c r="H3" s="70"/>
      <c r="I3" s="68" t="s">
        <v>59</v>
      </c>
      <c r="J3" s="70"/>
      <c r="K3" s="68" t="s">
        <v>61</v>
      </c>
      <c r="L3" s="70"/>
      <c r="M3" s="36"/>
      <c r="N3" s="37"/>
      <c r="O3" s="71" t="s">
        <v>134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130</v>
      </c>
      <c r="F4" s="34" t="s">
        <v>131</v>
      </c>
      <c r="G4" s="34" t="s">
        <v>132</v>
      </c>
      <c r="H4" s="34" t="s">
        <v>7</v>
      </c>
      <c r="I4" s="34" t="s">
        <v>8</v>
      </c>
      <c r="J4" s="35" t="s">
        <v>133</v>
      </c>
      <c r="K4" s="35" t="s">
        <v>9</v>
      </c>
      <c r="L4" s="35" t="s">
        <v>10</v>
      </c>
      <c r="M4" s="35" t="s">
        <v>11</v>
      </c>
      <c r="N4" s="35" t="s">
        <v>60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111087276</v>
      </c>
      <c r="E5" s="27">
        <f t="shared" si="0"/>
        <v>47327320</v>
      </c>
      <c r="F5" s="27">
        <f t="shared" si="0"/>
        <v>2377038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160791634</v>
      </c>
      <c r="O5" s="33">
        <f t="shared" ref="O5:O36" si="2">(N5/O$117)</f>
        <v>438.4325602194458</v>
      </c>
      <c r="P5" s="6"/>
    </row>
    <row r="6" spans="1:133">
      <c r="A6" s="12"/>
      <c r="B6" s="25">
        <v>311</v>
      </c>
      <c r="C6" s="20" t="s">
        <v>3</v>
      </c>
      <c r="D6" s="47">
        <v>109614077</v>
      </c>
      <c r="E6" s="47">
        <v>20132424</v>
      </c>
      <c r="F6" s="47">
        <v>2377038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132123539</v>
      </c>
      <c r="O6" s="48">
        <f t="shared" si="2"/>
        <v>360.2629068936746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2759285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2759285</v>
      </c>
      <c r="O7" s="48">
        <f t="shared" si="2"/>
        <v>7.5237769331028348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1574563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1574563</v>
      </c>
      <c r="O8" s="48">
        <f t="shared" si="2"/>
        <v>4.2933806327063708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5785011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5785011</v>
      </c>
      <c r="O9" s="48">
        <f t="shared" si="2"/>
        <v>15.774061874560317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17076037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17076037</v>
      </c>
      <c r="O10" s="48">
        <f t="shared" si="2"/>
        <v>46.561443739740746</v>
      </c>
      <c r="P10" s="9"/>
    </row>
    <row r="11" spans="1:133">
      <c r="A11" s="12"/>
      <c r="B11" s="25">
        <v>315</v>
      </c>
      <c r="C11" s="20" t="s">
        <v>172</v>
      </c>
      <c r="D11" s="47">
        <v>1473199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1473199</v>
      </c>
      <c r="O11" s="48">
        <f t="shared" si="2"/>
        <v>4.0169901456609827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SUM(D13:D21)</f>
        <v>80982</v>
      </c>
      <c r="E12" s="32">
        <f t="shared" si="3"/>
        <v>34036217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34117199</v>
      </c>
      <c r="O12" s="46">
        <f t="shared" si="2"/>
        <v>93.027793380632701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3902968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3902968</v>
      </c>
      <c r="O13" s="48">
        <f t="shared" si="2"/>
        <v>10.642271678727825</v>
      </c>
      <c r="P13" s="9"/>
    </row>
    <row r="14" spans="1:133">
      <c r="A14" s="12"/>
      <c r="B14" s="25">
        <v>324.11</v>
      </c>
      <c r="C14" s="20" t="s">
        <v>19</v>
      </c>
      <c r="D14" s="47">
        <v>0</v>
      </c>
      <c r="E14" s="47">
        <v>532298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0" si="4">SUM(D14:M14)</f>
        <v>532298</v>
      </c>
      <c r="O14" s="48">
        <f t="shared" si="2"/>
        <v>1.451423616602407</v>
      </c>
      <c r="P14" s="9"/>
    </row>
    <row r="15" spans="1:133">
      <c r="A15" s="12"/>
      <c r="B15" s="25">
        <v>324.12</v>
      </c>
      <c r="C15" s="20" t="s">
        <v>20</v>
      </c>
      <c r="D15" s="47">
        <v>0</v>
      </c>
      <c r="E15" s="47">
        <v>96371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96371</v>
      </c>
      <c r="O15" s="48">
        <f t="shared" si="2"/>
        <v>0.26277601147400625</v>
      </c>
      <c r="P15" s="9"/>
    </row>
    <row r="16" spans="1:133">
      <c r="A16" s="12"/>
      <c r="B16" s="25">
        <v>324.31</v>
      </c>
      <c r="C16" s="20" t="s">
        <v>21</v>
      </c>
      <c r="D16" s="47">
        <v>0</v>
      </c>
      <c r="E16" s="47">
        <v>4892801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4892801</v>
      </c>
      <c r="O16" s="48">
        <f t="shared" si="2"/>
        <v>13.341261704413457</v>
      </c>
      <c r="P16" s="9"/>
    </row>
    <row r="17" spans="1:16">
      <c r="A17" s="12"/>
      <c r="B17" s="25">
        <v>324.32</v>
      </c>
      <c r="C17" s="20" t="s">
        <v>22</v>
      </c>
      <c r="D17" s="47">
        <v>0</v>
      </c>
      <c r="E17" s="47">
        <v>1616687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1616687</v>
      </c>
      <c r="O17" s="48">
        <f t="shared" si="2"/>
        <v>4.4082406705531412</v>
      </c>
      <c r="P17" s="9"/>
    </row>
    <row r="18" spans="1:16">
      <c r="A18" s="12"/>
      <c r="B18" s="25">
        <v>324.61</v>
      </c>
      <c r="C18" s="20" t="s">
        <v>23</v>
      </c>
      <c r="D18" s="47">
        <v>0</v>
      </c>
      <c r="E18" s="47">
        <v>1153518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1153518</v>
      </c>
      <c r="O18" s="48">
        <f t="shared" si="2"/>
        <v>3.1453119631784743</v>
      </c>
      <c r="P18" s="9"/>
    </row>
    <row r="19" spans="1:16">
      <c r="A19" s="12"/>
      <c r="B19" s="25">
        <v>325.10000000000002</v>
      </c>
      <c r="C19" s="20" t="s">
        <v>24</v>
      </c>
      <c r="D19" s="47">
        <v>0</v>
      </c>
      <c r="E19" s="47">
        <v>35144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35144</v>
      </c>
      <c r="O19" s="48">
        <f t="shared" si="2"/>
        <v>9.5827584514454306E-2</v>
      </c>
      <c r="P19" s="9"/>
    </row>
    <row r="20" spans="1:16">
      <c r="A20" s="12"/>
      <c r="B20" s="25">
        <v>325.2</v>
      </c>
      <c r="C20" s="20" t="s">
        <v>25</v>
      </c>
      <c r="D20" s="47">
        <v>0</v>
      </c>
      <c r="E20" s="47">
        <v>21588814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21588814</v>
      </c>
      <c r="O20" s="48">
        <f t="shared" si="2"/>
        <v>58.866489248572563</v>
      </c>
      <c r="P20" s="9"/>
    </row>
    <row r="21" spans="1:16">
      <c r="A21" s="12"/>
      <c r="B21" s="25">
        <v>329</v>
      </c>
      <c r="C21" s="20" t="s">
        <v>26</v>
      </c>
      <c r="D21" s="47">
        <v>80982</v>
      </c>
      <c r="E21" s="47">
        <v>217616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298598</v>
      </c>
      <c r="O21" s="48">
        <f t="shared" si="2"/>
        <v>0.81419090259637561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SUM(D23:D49)</f>
        <v>35478740</v>
      </c>
      <c r="E22" s="32">
        <f t="shared" si="5"/>
        <v>29837445</v>
      </c>
      <c r="F22" s="32">
        <f t="shared" si="5"/>
        <v>297667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5">
        <f>SUM(D22:M22)</f>
        <v>65613852</v>
      </c>
      <c r="O22" s="46">
        <f t="shared" si="2"/>
        <v>178.91011119533624</v>
      </c>
      <c r="P22" s="10"/>
    </row>
    <row r="23" spans="1:16">
      <c r="A23" s="12"/>
      <c r="B23" s="25">
        <v>331.1</v>
      </c>
      <c r="C23" s="20" t="s">
        <v>139</v>
      </c>
      <c r="D23" s="47">
        <v>6778359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6778359</v>
      </c>
      <c r="O23" s="48">
        <f t="shared" si="2"/>
        <v>18.482636294724902</v>
      </c>
      <c r="P23" s="9"/>
    </row>
    <row r="24" spans="1:16">
      <c r="A24" s="12"/>
      <c r="B24" s="25">
        <v>331.2</v>
      </c>
      <c r="C24" s="20" t="s">
        <v>27</v>
      </c>
      <c r="D24" s="47">
        <v>134770</v>
      </c>
      <c r="E24" s="47">
        <v>639521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774291</v>
      </c>
      <c r="O24" s="48">
        <f t="shared" si="2"/>
        <v>2.1112689574687384</v>
      </c>
      <c r="P24" s="9"/>
    </row>
    <row r="25" spans="1:16">
      <c r="A25" s="12"/>
      <c r="B25" s="25">
        <v>331.49</v>
      </c>
      <c r="C25" s="20" t="s">
        <v>32</v>
      </c>
      <c r="D25" s="47">
        <v>0</v>
      </c>
      <c r="E25" s="47">
        <v>8298575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1" si="6">SUM(D25:M25)</f>
        <v>8298575</v>
      </c>
      <c r="O25" s="48">
        <f t="shared" si="2"/>
        <v>22.627828282552858</v>
      </c>
      <c r="P25" s="9"/>
    </row>
    <row r="26" spans="1:16">
      <c r="A26" s="12"/>
      <c r="B26" s="25">
        <v>331.5</v>
      </c>
      <c r="C26" s="20" t="s">
        <v>29</v>
      </c>
      <c r="D26" s="47">
        <v>3358916</v>
      </c>
      <c r="E26" s="47">
        <v>5021165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8380081</v>
      </c>
      <c r="O26" s="48">
        <f t="shared" si="2"/>
        <v>22.850071712539059</v>
      </c>
      <c r="P26" s="9"/>
    </row>
    <row r="27" spans="1:16">
      <c r="A27" s="12"/>
      <c r="B27" s="25">
        <v>331.61</v>
      </c>
      <c r="C27" s="20" t="s">
        <v>33</v>
      </c>
      <c r="D27" s="47">
        <v>0</v>
      </c>
      <c r="E27" s="47">
        <v>109604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109604</v>
      </c>
      <c r="O27" s="48">
        <f t="shared" si="2"/>
        <v>0.29885859814256344</v>
      </c>
      <c r="P27" s="9"/>
    </row>
    <row r="28" spans="1:16">
      <c r="A28" s="12"/>
      <c r="B28" s="25">
        <v>331.65</v>
      </c>
      <c r="C28" s="20" t="s">
        <v>34</v>
      </c>
      <c r="D28" s="47">
        <v>199336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199336</v>
      </c>
      <c r="O28" s="48">
        <f t="shared" si="2"/>
        <v>0.54353196525077574</v>
      </c>
      <c r="P28" s="9"/>
    </row>
    <row r="29" spans="1:16">
      <c r="A29" s="12"/>
      <c r="B29" s="25">
        <v>333</v>
      </c>
      <c r="C29" s="20" t="s">
        <v>4</v>
      </c>
      <c r="D29" s="47">
        <v>164982</v>
      </c>
      <c r="E29" s="47">
        <v>65884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230866</v>
      </c>
      <c r="O29" s="48">
        <f t="shared" si="2"/>
        <v>0.62950521074761001</v>
      </c>
      <c r="P29" s="9"/>
    </row>
    <row r="30" spans="1:16">
      <c r="A30" s="12"/>
      <c r="B30" s="25">
        <v>334.2</v>
      </c>
      <c r="C30" s="20" t="s">
        <v>31</v>
      </c>
      <c r="D30" s="47">
        <v>0</v>
      </c>
      <c r="E30" s="47">
        <v>2754675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2754675</v>
      </c>
      <c r="O30" s="48">
        <f t="shared" si="2"/>
        <v>7.5112067884234692</v>
      </c>
      <c r="P30" s="9"/>
    </row>
    <row r="31" spans="1:16">
      <c r="A31" s="12"/>
      <c r="B31" s="25">
        <v>334.31</v>
      </c>
      <c r="C31" s="20" t="s">
        <v>36</v>
      </c>
      <c r="D31" s="47">
        <v>139504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139504</v>
      </c>
      <c r="O31" s="48">
        <f t="shared" si="2"/>
        <v>0.38038730224517509</v>
      </c>
      <c r="P31" s="9"/>
    </row>
    <row r="32" spans="1:16">
      <c r="A32" s="12"/>
      <c r="B32" s="25">
        <v>334.39</v>
      </c>
      <c r="C32" s="20" t="s">
        <v>232</v>
      </c>
      <c r="D32" s="47">
        <v>0</v>
      </c>
      <c r="E32" s="47">
        <v>8166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7" si="7">SUM(D32:M32)</f>
        <v>8166</v>
      </c>
      <c r="O32" s="48">
        <f t="shared" si="2"/>
        <v>2.2266334371301898E-2</v>
      </c>
      <c r="P32" s="9"/>
    </row>
    <row r="33" spans="1:16">
      <c r="A33" s="12"/>
      <c r="B33" s="25">
        <v>334.49</v>
      </c>
      <c r="C33" s="20" t="s">
        <v>38</v>
      </c>
      <c r="D33" s="47">
        <v>0</v>
      </c>
      <c r="E33" s="47">
        <v>6683414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6683414</v>
      </c>
      <c r="O33" s="48">
        <f t="shared" si="2"/>
        <v>18.223748575292714</v>
      </c>
      <c r="P33" s="9"/>
    </row>
    <row r="34" spans="1:16">
      <c r="A34" s="12"/>
      <c r="B34" s="25">
        <v>334.5</v>
      </c>
      <c r="C34" s="20" t="s">
        <v>39</v>
      </c>
      <c r="D34" s="47">
        <v>167071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167071</v>
      </c>
      <c r="O34" s="48">
        <f t="shared" si="2"/>
        <v>0.4555545860577736</v>
      </c>
      <c r="P34" s="9"/>
    </row>
    <row r="35" spans="1:16">
      <c r="A35" s="12"/>
      <c r="B35" s="25">
        <v>334.62</v>
      </c>
      <c r="C35" s="20" t="s">
        <v>41</v>
      </c>
      <c r="D35" s="47">
        <v>0</v>
      </c>
      <c r="E35" s="47">
        <v>34497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34497</v>
      </c>
      <c r="O35" s="48">
        <f t="shared" si="2"/>
        <v>9.4063401519324213E-2</v>
      </c>
      <c r="P35" s="9"/>
    </row>
    <row r="36" spans="1:16">
      <c r="A36" s="12"/>
      <c r="B36" s="25">
        <v>334.7</v>
      </c>
      <c r="C36" s="20" t="s">
        <v>42</v>
      </c>
      <c r="D36" s="47">
        <v>0</v>
      </c>
      <c r="E36" s="47">
        <v>272057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272057</v>
      </c>
      <c r="O36" s="48">
        <f t="shared" si="2"/>
        <v>0.74182122582087684</v>
      </c>
      <c r="P36" s="9"/>
    </row>
    <row r="37" spans="1:16">
      <c r="A37" s="12"/>
      <c r="B37" s="25">
        <v>334.82</v>
      </c>
      <c r="C37" s="20" t="s">
        <v>159</v>
      </c>
      <c r="D37" s="47">
        <v>0</v>
      </c>
      <c r="E37" s="47">
        <v>218715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218715</v>
      </c>
      <c r="O37" s="48">
        <f t="shared" ref="O37:O68" si="8">(N37/O$117)</f>
        <v>0.59637292701681288</v>
      </c>
      <c r="P37" s="9"/>
    </row>
    <row r="38" spans="1:16">
      <c r="A38" s="12"/>
      <c r="B38" s="25">
        <v>335.12</v>
      </c>
      <c r="C38" s="20" t="s">
        <v>173</v>
      </c>
      <c r="D38" s="47">
        <v>7188847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7188847</v>
      </c>
      <c r="O38" s="48">
        <f t="shared" si="8"/>
        <v>19.6019190602658</v>
      </c>
      <c r="P38" s="9"/>
    </row>
    <row r="39" spans="1:16">
      <c r="A39" s="12"/>
      <c r="B39" s="25">
        <v>335.13</v>
      </c>
      <c r="C39" s="20" t="s">
        <v>174</v>
      </c>
      <c r="D39" s="47">
        <v>84393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84393</v>
      </c>
      <c r="O39" s="48">
        <f t="shared" si="8"/>
        <v>0.23011544900774933</v>
      </c>
      <c r="P39" s="9"/>
    </row>
    <row r="40" spans="1:16">
      <c r="A40" s="12"/>
      <c r="B40" s="25">
        <v>335.14</v>
      </c>
      <c r="C40" s="20" t="s">
        <v>175</v>
      </c>
      <c r="D40" s="47">
        <v>184355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184355</v>
      </c>
      <c r="O40" s="48">
        <f t="shared" si="8"/>
        <v>0.50268308511160431</v>
      </c>
      <c r="P40" s="9"/>
    </row>
    <row r="41" spans="1:16">
      <c r="A41" s="12"/>
      <c r="B41" s="25">
        <v>335.15</v>
      </c>
      <c r="C41" s="20" t="s">
        <v>176</v>
      </c>
      <c r="D41" s="47">
        <v>94556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94556</v>
      </c>
      <c r="O41" s="48">
        <f t="shared" si="8"/>
        <v>0.2578270282651019</v>
      </c>
      <c r="P41" s="9"/>
    </row>
    <row r="42" spans="1:16">
      <c r="A42" s="12"/>
      <c r="B42" s="25">
        <v>335.18</v>
      </c>
      <c r="C42" s="20" t="s">
        <v>178</v>
      </c>
      <c r="D42" s="47">
        <v>16920426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16920426</v>
      </c>
      <c r="O42" s="48">
        <f t="shared" si="8"/>
        <v>46.137137279068121</v>
      </c>
      <c r="P42" s="9"/>
    </row>
    <row r="43" spans="1:16">
      <c r="A43" s="12"/>
      <c r="B43" s="25">
        <v>335.19</v>
      </c>
      <c r="C43" s="20" t="s">
        <v>218</v>
      </c>
      <c r="D43" s="47">
        <v>0</v>
      </c>
      <c r="E43" s="47">
        <v>153047</v>
      </c>
      <c r="F43" s="47">
        <v>297667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450714</v>
      </c>
      <c r="O43" s="48">
        <f t="shared" si="8"/>
        <v>1.2289675030402845</v>
      </c>
      <c r="P43" s="9"/>
    </row>
    <row r="44" spans="1:16">
      <c r="A44" s="12"/>
      <c r="B44" s="25">
        <v>335.21</v>
      </c>
      <c r="C44" s="20" t="s">
        <v>49</v>
      </c>
      <c r="D44" s="47">
        <v>0</v>
      </c>
      <c r="E44" s="47">
        <v>51198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51198</v>
      </c>
      <c r="O44" s="48">
        <f t="shared" si="8"/>
        <v>0.13960222717877963</v>
      </c>
      <c r="P44" s="9"/>
    </row>
    <row r="45" spans="1:16">
      <c r="A45" s="12"/>
      <c r="B45" s="25">
        <v>335.49</v>
      </c>
      <c r="C45" s="20" t="s">
        <v>51</v>
      </c>
      <c r="D45" s="47">
        <v>0</v>
      </c>
      <c r="E45" s="47">
        <v>5024359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5024359</v>
      </c>
      <c r="O45" s="48">
        <f t="shared" si="8"/>
        <v>13.699982549039925</v>
      </c>
      <c r="P45" s="9"/>
    </row>
    <row r="46" spans="1:16">
      <c r="A46" s="12"/>
      <c r="B46" s="25">
        <v>335.7</v>
      </c>
      <c r="C46" s="20" t="s">
        <v>53</v>
      </c>
      <c r="D46" s="47">
        <v>0</v>
      </c>
      <c r="E46" s="47">
        <v>5067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5067</v>
      </c>
      <c r="O46" s="48">
        <f t="shared" si="8"/>
        <v>1.3816252297255291E-2</v>
      </c>
      <c r="P46" s="9"/>
    </row>
    <row r="47" spans="1:16">
      <c r="A47" s="12"/>
      <c r="B47" s="25">
        <v>335.9</v>
      </c>
      <c r="C47" s="20" t="s">
        <v>55</v>
      </c>
      <c r="D47" s="47">
        <v>0</v>
      </c>
      <c r="E47" s="47">
        <v>236343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236343</v>
      </c>
      <c r="O47" s="48">
        <f t="shared" si="8"/>
        <v>0.64443941517470049</v>
      </c>
      <c r="P47" s="9"/>
    </row>
    <row r="48" spans="1:16">
      <c r="A48" s="12"/>
      <c r="B48" s="25">
        <v>337.3</v>
      </c>
      <c r="C48" s="20" t="s">
        <v>56</v>
      </c>
      <c r="D48" s="47">
        <v>63225</v>
      </c>
      <c r="E48" s="47">
        <v>257688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320913</v>
      </c>
      <c r="O48" s="48">
        <f t="shared" si="8"/>
        <v>0.8750374922970372</v>
      </c>
      <c r="P48" s="9"/>
    </row>
    <row r="49" spans="1:16">
      <c r="A49" s="12"/>
      <c r="B49" s="25">
        <v>337.5</v>
      </c>
      <c r="C49" s="20" t="s">
        <v>167</v>
      </c>
      <c r="D49" s="47">
        <v>0</v>
      </c>
      <c r="E49" s="47">
        <v>3470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3470</v>
      </c>
      <c r="O49" s="48">
        <f t="shared" si="8"/>
        <v>9.4616924159218203E-3</v>
      </c>
      <c r="P49" s="9"/>
    </row>
    <row r="50" spans="1:16" ht="15.75">
      <c r="A50" s="29" t="s">
        <v>62</v>
      </c>
      <c r="B50" s="30"/>
      <c r="C50" s="31"/>
      <c r="D50" s="32">
        <f t="shared" ref="D50:M50" si="9">SUM(D51:D93)</f>
        <v>17883712</v>
      </c>
      <c r="E50" s="32">
        <f t="shared" si="9"/>
        <v>23448085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14964989</v>
      </c>
      <c r="J50" s="32">
        <f t="shared" si="9"/>
        <v>32258526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>SUM(D50:M50)</f>
        <v>88555312</v>
      </c>
      <c r="O50" s="46">
        <f t="shared" si="8"/>
        <v>241.46487721613559</v>
      </c>
      <c r="P50" s="10"/>
    </row>
    <row r="51" spans="1:16">
      <c r="A51" s="12"/>
      <c r="B51" s="25">
        <v>341.1</v>
      </c>
      <c r="C51" s="20" t="s">
        <v>179</v>
      </c>
      <c r="D51" s="47">
        <v>1956446</v>
      </c>
      <c r="E51" s="47">
        <v>285261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2241707</v>
      </c>
      <c r="O51" s="48">
        <f t="shared" si="8"/>
        <v>6.1124905246740218</v>
      </c>
      <c r="P51" s="9"/>
    </row>
    <row r="52" spans="1:16">
      <c r="A52" s="12"/>
      <c r="B52" s="25">
        <v>341.15</v>
      </c>
      <c r="C52" s="20" t="s">
        <v>180</v>
      </c>
      <c r="D52" s="47">
        <v>0</v>
      </c>
      <c r="E52" s="47">
        <v>865603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93" si="10">SUM(D52:M52)</f>
        <v>865603</v>
      </c>
      <c r="O52" s="48">
        <f t="shared" si="8"/>
        <v>2.3602505303455836</v>
      </c>
      <c r="P52" s="9"/>
    </row>
    <row r="53" spans="1:16">
      <c r="A53" s="12"/>
      <c r="B53" s="25">
        <v>341.16</v>
      </c>
      <c r="C53" s="20" t="s">
        <v>181</v>
      </c>
      <c r="D53" s="47">
        <v>903549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903549</v>
      </c>
      <c r="O53" s="48">
        <f t="shared" si="8"/>
        <v>2.4637183633180819</v>
      </c>
      <c r="P53" s="9"/>
    </row>
    <row r="54" spans="1:16">
      <c r="A54" s="12"/>
      <c r="B54" s="25">
        <v>341.2</v>
      </c>
      <c r="C54" s="20" t="s">
        <v>182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32258526</v>
      </c>
      <c r="K54" s="47">
        <v>0</v>
      </c>
      <c r="L54" s="47">
        <v>0</v>
      </c>
      <c r="M54" s="47">
        <v>0</v>
      </c>
      <c r="N54" s="47">
        <f t="shared" si="10"/>
        <v>32258526</v>
      </c>
      <c r="O54" s="48">
        <f t="shared" si="8"/>
        <v>87.959726456200812</v>
      </c>
      <c r="P54" s="9"/>
    </row>
    <row r="55" spans="1:16">
      <c r="A55" s="12"/>
      <c r="B55" s="25">
        <v>341.3</v>
      </c>
      <c r="C55" s="20" t="s">
        <v>183</v>
      </c>
      <c r="D55" s="47">
        <v>0</v>
      </c>
      <c r="E55" s="47">
        <v>1325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1325</v>
      </c>
      <c r="O55" s="48">
        <f t="shared" si="8"/>
        <v>3.6128940781257669E-3</v>
      </c>
      <c r="P55" s="9"/>
    </row>
    <row r="56" spans="1:16">
      <c r="A56" s="12"/>
      <c r="B56" s="25">
        <v>341.52</v>
      </c>
      <c r="C56" s="20" t="s">
        <v>184</v>
      </c>
      <c r="D56" s="47">
        <v>141580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141580</v>
      </c>
      <c r="O56" s="48">
        <f t="shared" si="8"/>
        <v>0.38604795741965742</v>
      </c>
      <c r="P56" s="9"/>
    </row>
    <row r="57" spans="1:16">
      <c r="A57" s="12"/>
      <c r="B57" s="25">
        <v>341.8</v>
      </c>
      <c r="C57" s="20" t="s">
        <v>185</v>
      </c>
      <c r="D57" s="47">
        <v>5038068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5038068</v>
      </c>
      <c r="O57" s="48">
        <f t="shared" si="8"/>
        <v>13.737363050864095</v>
      </c>
      <c r="P57" s="9"/>
    </row>
    <row r="58" spans="1:16">
      <c r="A58" s="12"/>
      <c r="B58" s="25">
        <v>341.9</v>
      </c>
      <c r="C58" s="20" t="s">
        <v>186</v>
      </c>
      <c r="D58" s="47">
        <v>1930479</v>
      </c>
      <c r="E58" s="47">
        <v>1358259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3288738</v>
      </c>
      <c r="O58" s="48">
        <f t="shared" si="8"/>
        <v>8.9674430526091911</v>
      </c>
      <c r="P58" s="9"/>
    </row>
    <row r="59" spans="1:16">
      <c r="A59" s="12"/>
      <c r="B59" s="25">
        <v>342.1</v>
      </c>
      <c r="C59" s="20" t="s">
        <v>73</v>
      </c>
      <c r="D59" s="47">
        <v>5753960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5753960</v>
      </c>
      <c r="O59" s="48">
        <f t="shared" si="8"/>
        <v>15.689394724356632</v>
      </c>
      <c r="P59" s="9"/>
    </row>
    <row r="60" spans="1:16">
      <c r="A60" s="12"/>
      <c r="B60" s="25">
        <v>342.2</v>
      </c>
      <c r="C60" s="20" t="s">
        <v>74</v>
      </c>
      <c r="D60" s="47">
        <v>0</v>
      </c>
      <c r="E60" s="47">
        <v>176170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176170</v>
      </c>
      <c r="O60" s="48">
        <f t="shared" si="8"/>
        <v>0.48036494320257839</v>
      </c>
      <c r="P60" s="9"/>
    </row>
    <row r="61" spans="1:16">
      <c r="A61" s="12"/>
      <c r="B61" s="25">
        <v>342.3</v>
      </c>
      <c r="C61" s="20" t="s">
        <v>75</v>
      </c>
      <c r="D61" s="47">
        <v>78920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78920</v>
      </c>
      <c r="O61" s="48">
        <f t="shared" si="8"/>
        <v>0.21519215143070605</v>
      </c>
      <c r="P61" s="9"/>
    </row>
    <row r="62" spans="1:16">
      <c r="A62" s="12"/>
      <c r="B62" s="25">
        <v>342.4</v>
      </c>
      <c r="C62" s="20" t="s">
        <v>76</v>
      </c>
      <c r="D62" s="47">
        <v>3958</v>
      </c>
      <c r="E62" s="47">
        <v>1622526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1626484</v>
      </c>
      <c r="O62" s="48">
        <f t="shared" si="8"/>
        <v>4.4349542730311775</v>
      </c>
      <c r="P62" s="9"/>
    </row>
    <row r="63" spans="1:16">
      <c r="A63" s="12"/>
      <c r="B63" s="25">
        <v>342.5</v>
      </c>
      <c r="C63" s="20" t="s">
        <v>77</v>
      </c>
      <c r="D63" s="47">
        <v>150356</v>
      </c>
      <c r="E63" s="47">
        <v>139480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289836</v>
      </c>
      <c r="O63" s="48">
        <f t="shared" si="8"/>
        <v>0.79029944756804515</v>
      </c>
      <c r="P63" s="9"/>
    </row>
    <row r="64" spans="1:16">
      <c r="A64" s="12"/>
      <c r="B64" s="25">
        <v>342.6</v>
      </c>
      <c r="C64" s="20" t="s">
        <v>168</v>
      </c>
      <c r="D64" s="47">
        <v>0</v>
      </c>
      <c r="E64" s="47">
        <v>13986932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13986932</v>
      </c>
      <c r="O64" s="48">
        <f t="shared" si="8"/>
        <v>38.138342485998329</v>
      </c>
      <c r="P64" s="9"/>
    </row>
    <row r="65" spans="1:16">
      <c r="A65" s="12"/>
      <c r="B65" s="25">
        <v>342.9</v>
      </c>
      <c r="C65" s="20" t="s">
        <v>78</v>
      </c>
      <c r="D65" s="47">
        <v>232704</v>
      </c>
      <c r="E65" s="47">
        <v>434843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667547</v>
      </c>
      <c r="O65" s="48">
        <f t="shared" si="8"/>
        <v>1.8202087571099028</v>
      </c>
      <c r="P65" s="9"/>
    </row>
    <row r="66" spans="1:16">
      <c r="A66" s="12"/>
      <c r="B66" s="25">
        <v>343.4</v>
      </c>
      <c r="C66" s="20" t="s">
        <v>79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14964989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14964989</v>
      </c>
      <c r="O66" s="48">
        <f t="shared" si="8"/>
        <v>40.805222745145088</v>
      </c>
      <c r="P66" s="9"/>
    </row>
    <row r="67" spans="1:16">
      <c r="A67" s="12"/>
      <c r="B67" s="25">
        <v>343.7</v>
      </c>
      <c r="C67" s="20" t="s">
        <v>80</v>
      </c>
      <c r="D67" s="47">
        <v>149224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149224</v>
      </c>
      <c r="O67" s="48">
        <f t="shared" si="8"/>
        <v>0.40689094785980334</v>
      </c>
      <c r="P67" s="9"/>
    </row>
    <row r="68" spans="1:16">
      <c r="A68" s="12"/>
      <c r="B68" s="25">
        <v>344.9</v>
      </c>
      <c r="C68" s="20" t="s">
        <v>187</v>
      </c>
      <c r="D68" s="47">
        <v>0</v>
      </c>
      <c r="E68" s="47">
        <v>426556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426556</v>
      </c>
      <c r="O68" s="48">
        <f t="shared" si="8"/>
        <v>1.1630955821803883</v>
      </c>
      <c r="P68" s="9"/>
    </row>
    <row r="69" spans="1:16">
      <c r="A69" s="12"/>
      <c r="B69" s="25">
        <v>346.4</v>
      </c>
      <c r="C69" s="20" t="s">
        <v>84</v>
      </c>
      <c r="D69" s="47">
        <v>51470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51470</v>
      </c>
      <c r="O69" s="48">
        <f t="shared" ref="O69:O100" si="11">(N69/O$117)</f>
        <v>0.14034389298198735</v>
      </c>
      <c r="P69" s="9"/>
    </row>
    <row r="70" spans="1:16">
      <c r="A70" s="12"/>
      <c r="B70" s="25">
        <v>346.9</v>
      </c>
      <c r="C70" s="20" t="s">
        <v>85</v>
      </c>
      <c r="D70" s="47">
        <v>10000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10000</v>
      </c>
      <c r="O70" s="48">
        <f t="shared" si="11"/>
        <v>2.7267125117930315E-2</v>
      </c>
      <c r="P70" s="9"/>
    </row>
    <row r="71" spans="1:16">
      <c r="A71" s="12"/>
      <c r="B71" s="25">
        <v>347.1</v>
      </c>
      <c r="C71" s="20" t="s">
        <v>86</v>
      </c>
      <c r="D71" s="47">
        <v>0</v>
      </c>
      <c r="E71" s="47">
        <v>10425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10425</v>
      </c>
      <c r="O71" s="48">
        <f t="shared" si="11"/>
        <v>2.8425977935442354E-2</v>
      </c>
      <c r="P71" s="9"/>
    </row>
    <row r="72" spans="1:16">
      <c r="A72" s="12"/>
      <c r="B72" s="25">
        <v>347.2</v>
      </c>
      <c r="C72" s="20" t="s">
        <v>87</v>
      </c>
      <c r="D72" s="47">
        <v>0</v>
      </c>
      <c r="E72" s="47">
        <v>71305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71305</v>
      </c>
      <c r="O72" s="48">
        <f t="shared" si="11"/>
        <v>0.19442823565340212</v>
      </c>
      <c r="P72" s="9"/>
    </row>
    <row r="73" spans="1:16">
      <c r="A73" s="12"/>
      <c r="B73" s="25">
        <v>347.5</v>
      </c>
      <c r="C73" s="20" t="s">
        <v>88</v>
      </c>
      <c r="D73" s="47">
        <v>121449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121449</v>
      </c>
      <c r="O73" s="48">
        <f t="shared" si="11"/>
        <v>0.33115650784475192</v>
      </c>
      <c r="P73" s="9"/>
    </row>
    <row r="74" spans="1:16">
      <c r="A74" s="12"/>
      <c r="B74" s="25">
        <v>348.12</v>
      </c>
      <c r="C74" s="20" t="s">
        <v>188</v>
      </c>
      <c r="D74" s="47">
        <v>0</v>
      </c>
      <c r="E74" s="47">
        <v>61415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ref="N74:N86" si="12">SUM(D74:M74)</f>
        <v>61415</v>
      </c>
      <c r="O74" s="48">
        <f t="shared" si="11"/>
        <v>0.16746104891176905</v>
      </c>
      <c r="P74" s="9"/>
    </row>
    <row r="75" spans="1:16">
      <c r="A75" s="12"/>
      <c r="B75" s="25">
        <v>348.13</v>
      </c>
      <c r="C75" s="20" t="s">
        <v>189</v>
      </c>
      <c r="D75" s="47">
        <v>0</v>
      </c>
      <c r="E75" s="47">
        <v>128380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128380</v>
      </c>
      <c r="O75" s="48">
        <f t="shared" si="11"/>
        <v>0.35005535226398937</v>
      </c>
      <c r="P75" s="9"/>
    </row>
    <row r="76" spans="1:16">
      <c r="A76" s="12"/>
      <c r="B76" s="25">
        <v>348.22</v>
      </c>
      <c r="C76" s="20" t="s">
        <v>190</v>
      </c>
      <c r="D76" s="47">
        <v>0</v>
      </c>
      <c r="E76" s="47">
        <v>56115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56115</v>
      </c>
      <c r="O76" s="48">
        <f t="shared" si="11"/>
        <v>0.15300947259926598</v>
      </c>
      <c r="P76" s="9"/>
    </row>
    <row r="77" spans="1:16">
      <c r="A77" s="12"/>
      <c r="B77" s="25">
        <v>348.31</v>
      </c>
      <c r="C77" s="20" t="s">
        <v>191</v>
      </c>
      <c r="D77" s="47">
        <v>0</v>
      </c>
      <c r="E77" s="47">
        <v>1174082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1174082</v>
      </c>
      <c r="O77" s="48">
        <f t="shared" si="11"/>
        <v>3.2013840792709862</v>
      </c>
      <c r="P77" s="9"/>
    </row>
    <row r="78" spans="1:16">
      <c r="A78" s="12"/>
      <c r="B78" s="25">
        <v>348.32</v>
      </c>
      <c r="C78" s="20" t="s">
        <v>192</v>
      </c>
      <c r="D78" s="47">
        <v>0</v>
      </c>
      <c r="E78" s="47">
        <v>63100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63100</v>
      </c>
      <c r="O78" s="48">
        <f t="shared" si="11"/>
        <v>0.17205555949414028</v>
      </c>
      <c r="P78" s="9"/>
    </row>
    <row r="79" spans="1:16">
      <c r="A79" s="12"/>
      <c r="B79" s="25">
        <v>348.41</v>
      </c>
      <c r="C79" s="20" t="s">
        <v>193</v>
      </c>
      <c r="D79" s="47">
        <v>0</v>
      </c>
      <c r="E79" s="47">
        <v>770008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770008</v>
      </c>
      <c r="O79" s="48">
        <f t="shared" si="11"/>
        <v>2.0995904477807286</v>
      </c>
      <c r="P79" s="9"/>
    </row>
    <row r="80" spans="1:16">
      <c r="A80" s="12"/>
      <c r="B80" s="25">
        <v>348.42</v>
      </c>
      <c r="C80" s="20" t="s">
        <v>194</v>
      </c>
      <c r="D80" s="47">
        <v>0</v>
      </c>
      <c r="E80" s="47">
        <v>161604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161604</v>
      </c>
      <c r="O80" s="48">
        <f t="shared" si="11"/>
        <v>0.44064764875580109</v>
      </c>
      <c r="P80" s="9"/>
    </row>
    <row r="81" spans="1:16">
      <c r="A81" s="12"/>
      <c r="B81" s="25">
        <v>348.48</v>
      </c>
      <c r="C81" s="20" t="s">
        <v>195</v>
      </c>
      <c r="D81" s="47">
        <v>0</v>
      </c>
      <c r="E81" s="47">
        <v>90874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90874</v>
      </c>
      <c r="O81" s="48">
        <f t="shared" si="11"/>
        <v>0.24778727279667995</v>
      </c>
      <c r="P81" s="9"/>
    </row>
    <row r="82" spans="1:16">
      <c r="A82" s="12"/>
      <c r="B82" s="25">
        <v>348.52</v>
      </c>
      <c r="C82" s="20" t="s">
        <v>196</v>
      </c>
      <c r="D82" s="47">
        <v>0</v>
      </c>
      <c r="E82" s="47">
        <v>286313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286313</v>
      </c>
      <c r="O82" s="48">
        <f t="shared" si="11"/>
        <v>0.78069323938899826</v>
      </c>
      <c r="P82" s="9"/>
    </row>
    <row r="83" spans="1:16">
      <c r="A83" s="12"/>
      <c r="B83" s="25">
        <v>348.53</v>
      </c>
      <c r="C83" s="20" t="s">
        <v>197</v>
      </c>
      <c r="D83" s="47">
        <v>0</v>
      </c>
      <c r="E83" s="47">
        <v>625576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625576</v>
      </c>
      <c r="O83" s="48">
        <f t="shared" si="11"/>
        <v>1.7057659062774375</v>
      </c>
      <c r="P83" s="9"/>
    </row>
    <row r="84" spans="1:16">
      <c r="A84" s="12"/>
      <c r="B84" s="25">
        <v>348.62</v>
      </c>
      <c r="C84" s="20" t="s">
        <v>198</v>
      </c>
      <c r="D84" s="47">
        <v>0</v>
      </c>
      <c r="E84" s="47">
        <v>520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520</v>
      </c>
      <c r="O84" s="48">
        <f t="shared" si="11"/>
        <v>1.4178905061323765E-3</v>
      </c>
      <c r="P84" s="9"/>
    </row>
    <row r="85" spans="1:16">
      <c r="A85" s="12"/>
      <c r="B85" s="25">
        <v>348.71</v>
      </c>
      <c r="C85" s="20" t="s">
        <v>199</v>
      </c>
      <c r="D85" s="47">
        <v>0</v>
      </c>
      <c r="E85" s="47">
        <v>282830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282830</v>
      </c>
      <c r="O85" s="48">
        <f t="shared" si="11"/>
        <v>0.77119609971042313</v>
      </c>
      <c r="P85" s="9"/>
    </row>
    <row r="86" spans="1:16">
      <c r="A86" s="12"/>
      <c r="B86" s="25">
        <v>348.72</v>
      </c>
      <c r="C86" s="20" t="s">
        <v>200</v>
      </c>
      <c r="D86" s="47">
        <v>0</v>
      </c>
      <c r="E86" s="47">
        <v>34023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34023</v>
      </c>
      <c r="O86" s="48">
        <f t="shared" si="11"/>
        <v>9.2770939788734311E-2</v>
      </c>
      <c r="P86" s="9"/>
    </row>
    <row r="87" spans="1:16">
      <c r="A87" s="12"/>
      <c r="B87" s="25">
        <v>348.92099999999999</v>
      </c>
      <c r="C87" s="20" t="s">
        <v>201</v>
      </c>
      <c r="D87" s="47">
        <v>103725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103725</v>
      </c>
      <c r="O87" s="48">
        <f t="shared" si="11"/>
        <v>0.28282825528573219</v>
      </c>
      <c r="P87" s="9"/>
    </row>
    <row r="88" spans="1:16">
      <c r="A88" s="12"/>
      <c r="B88" s="25">
        <v>348.92200000000003</v>
      </c>
      <c r="C88" s="20" t="s">
        <v>202</v>
      </c>
      <c r="D88" s="47">
        <v>51862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51862</v>
      </c>
      <c r="O88" s="48">
        <f t="shared" si="11"/>
        <v>0.1414127642866102</v>
      </c>
      <c r="P88" s="9"/>
    </row>
    <row r="89" spans="1:16">
      <c r="A89" s="12"/>
      <c r="B89" s="25">
        <v>348.92399999999998</v>
      </c>
      <c r="C89" s="20" t="s">
        <v>204</v>
      </c>
      <c r="D89" s="47">
        <v>51862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51862</v>
      </c>
      <c r="O89" s="48">
        <f t="shared" si="11"/>
        <v>0.1414127642866102</v>
      </c>
      <c r="P89" s="9"/>
    </row>
    <row r="90" spans="1:16">
      <c r="A90" s="12"/>
      <c r="B90" s="25">
        <v>348.93</v>
      </c>
      <c r="C90" s="20" t="s">
        <v>205</v>
      </c>
      <c r="D90" s="47">
        <v>659473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659473</v>
      </c>
      <c r="O90" s="48">
        <f t="shared" si="11"/>
        <v>1.7981932802896858</v>
      </c>
      <c r="P90" s="9"/>
    </row>
    <row r="91" spans="1:16">
      <c r="A91" s="12"/>
      <c r="B91" s="25">
        <v>348.93200000000002</v>
      </c>
      <c r="C91" s="20" t="s">
        <v>206</v>
      </c>
      <c r="D91" s="47">
        <v>22273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22273</v>
      </c>
      <c r="O91" s="48">
        <f t="shared" si="11"/>
        <v>6.0732067775166196E-2</v>
      </c>
      <c r="P91" s="9"/>
    </row>
    <row r="92" spans="1:16">
      <c r="A92" s="12"/>
      <c r="B92" s="25">
        <v>348.99</v>
      </c>
      <c r="C92" s="20" t="s">
        <v>208</v>
      </c>
      <c r="D92" s="47">
        <v>0</v>
      </c>
      <c r="E92" s="47">
        <v>229220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229220</v>
      </c>
      <c r="O92" s="48">
        <f t="shared" si="11"/>
        <v>0.62501704195319874</v>
      </c>
      <c r="P92" s="9"/>
    </row>
    <row r="93" spans="1:16">
      <c r="A93" s="12"/>
      <c r="B93" s="25">
        <v>349</v>
      </c>
      <c r="C93" s="20" t="s">
        <v>1</v>
      </c>
      <c r="D93" s="47">
        <v>472354</v>
      </c>
      <c r="E93" s="47">
        <v>105340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577694</v>
      </c>
      <c r="O93" s="48">
        <f t="shared" si="11"/>
        <v>1.5752054577877637</v>
      </c>
      <c r="P93" s="9"/>
    </row>
    <row r="94" spans="1:16" ht="15.75">
      <c r="A94" s="29" t="s">
        <v>63</v>
      </c>
      <c r="B94" s="30"/>
      <c r="C94" s="31"/>
      <c r="D94" s="32">
        <f t="shared" ref="D94:M94" si="13">SUM(D95:D102)</f>
        <v>478480</v>
      </c>
      <c r="E94" s="32">
        <f t="shared" si="13"/>
        <v>2027763</v>
      </c>
      <c r="F94" s="32">
        <f t="shared" si="13"/>
        <v>0</v>
      </c>
      <c r="G94" s="32">
        <f t="shared" si="13"/>
        <v>0</v>
      </c>
      <c r="H94" s="32">
        <f t="shared" si="13"/>
        <v>0</v>
      </c>
      <c r="I94" s="32">
        <f t="shared" si="13"/>
        <v>0</v>
      </c>
      <c r="J94" s="32">
        <f t="shared" si="13"/>
        <v>0</v>
      </c>
      <c r="K94" s="32">
        <f t="shared" si="13"/>
        <v>0</v>
      </c>
      <c r="L94" s="32">
        <f t="shared" si="13"/>
        <v>0</v>
      </c>
      <c r="M94" s="32">
        <f t="shared" si="13"/>
        <v>0</v>
      </c>
      <c r="N94" s="32">
        <f>SUM(D94:M94)</f>
        <v>2506243</v>
      </c>
      <c r="O94" s="46">
        <f t="shared" si="11"/>
        <v>6.8338041456937031</v>
      </c>
      <c r="P94" s="10"/>
    </row>
    <row r="95" spans="1:16">
      <c r="A95" s="13"/>
      <c r="B95" s="40">
        <v>351.1</v>
      </c>
      <c r="C95" s="21" t="s">
        <v>109</v>
      </c>
      <c r="D95" s="47">
        <v>150196</v>
      </c>
      <c r="E95" s="47">
        <v>241530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391726</v>
      </c>
      <c r="O95" s="48">
        <f t="shared" si="11"/>
        <v>1.068124185394637</v>
      </c>
      <c r="P95" s="9"/>
    </row>
    <row r="96" spans="1:16">
      <c r="A96" s="13"/>
      <c r="B96" s="40">
        <v>351.2</v>
      </c>
      <c r="C96" s="21" t="s">
        <v>111</v>
      </c>
      <c r="D96" s="47">
        <v>0</v>
      </c>
      <c r="E96" s="47">
        <v>553654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ref="N96:N102" si="14">SUM(D96:M96)</f>
        <v>553654</v>
      </c>
      <c r="O96" s="48">
        <f t="shared" si="11"/>
        <v>1.5096552890042592</v>
      </c>
      <c r="P96" s="9"/>
    </row>
    <row r="97" spans="1:16">
      <c r="A97" s="13"/>
      <c r="B97" s="40">
        <v>351.5</v>
      </c>
      <c r="C97" s="21" t="s">
        <v>114</v>
      </c>
      <c r="D97" s="47">
        <v>0</v>
      </c>
      <c r="E97" s="47">
        <v>935375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935375</v>
      </c>
      <c r="O97" s="48">
        <f t="shared" si="11"/>
        <v>2.5504987157184069</v>
      </c>
      <c r="P97" s="9"/>
    </row>
    <row r="98" spans="1:16">
      <c r="A98" s="13"/>
      <c r="B98" s="40">
        <v>351.7</v>
      </c>
      <c r="C98" s="21" t="s">
        <v>209</v>
      </c>
      <c r="D98" s="47">
        <v>214227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214227</v>
      </c>
      <c r="O98" s="48">
        <f t="shared" si="11"/>
        <v>0.58413544126388584</v>
      </c>
      <c r="P98" s="9"/>
    </row>
    <row r="99" spans="1:16">
      <c r="A99" s="13"/>
      <c r="B99" s="40">
        <v>352</v>
      </c>
      <c r="C99" s="21" t="s">
        <v>115</v>
      </c>
      <c r="D99" s="47">
        <v>0</v>
      </c>
      <c r="E99" s="47">
        <v>16893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16893</v>
      </c>
      <c r="O99" s="48">
        <f t="shared" si="11"/>
        <v>4.6062354461719683E-2</v>
      </c>
      <c r="P99" s="9"/>
    </row>
    <row r="100" spans="1:16">
      <c r="A100" s="13"/>
      <c r="B100" s="40">
        <v>354</v>
      </c>
      <c r="C100" s="21" t="s">
        <v>117</v>
      </c>
      <c r="D100" s="47">
        <v>113221</v>
      </c>
      <c r="E100" s="47">
        <v>184366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297587</v>
      </c>
      <c r="O100" s="48">
        <f t="shared" si="11"/>
        <v>0.8114341962469529</v>
      </c>
      <c r="P100" s="9"/>
    </row>
    <row r="101" spans="1:16">
      <c r="A101" s="13"/>
      <c r="B101" s="40">
        <v>358.2</v>
      </c>
      <c r="C101" s="21" t="s">
        <v>211</v>
      </c>
      <c r="D101" s="47">
        <v>0</v>
      </c>
      <c r="E101" s="47">
        <v>95945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95945</v>
      </c>
      <c r="O101" s="48">
        <f t="shared" ref="O101:O115" si="15">(N101/O$117)</f>
        <v>0.26161443194398243</v>
      </c>
      <c r="P101" s="9"/>
    </row>
    <row r="102" spans="1:16">
      <c r="A102" s="13"/>
      <c r="B102" s="40">
        <v>359</v>
      </c>
      <c r="C102" s="21" t="s">
        <v>119</v>
      </c>
      <c r="D102" s="47">
        <v>836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836</v>
      </c>
      <c r="O102" s="48">
        <f t="shared" si="15"/>
        <v>2.2795316598589743E-3</v>
      </c>
      <c r="P102" s="9"/>
    </row>
    <row r="103" spans="1:16" ht="15.75">
      <c r="A103" s="29" t="s">
        <v>5</v>
      </c>
      <c r="B103" s="30"/>
      <c r="C103" s="31"/>
      <c r="D103" s="32">
        <f t="shared" ref="D103:M103" si="16">SUM(D104:D109)</f>
        <v>1452048</v>
      </c>
      <c r="E103" s="32">
        <f t="shared" si="16"/>
        <v>3886736</v>
      </c>
      <c r="F103" s="32">
        <f t="shared" si="16"/>
        <v>579813</v>
      </c>
      <c r="G103" s="32">
        <f t="shared" si="16"/>
        <v>316557</v>
      </c>
      <c r="H103" s="32">
        <f t="shared" si="16"/>
        <v>0</v>
      </c>
      <c r="I103" s="32">
        <f t="shared" si="16"/>
        <v>241564</v>
      </c>
      <c r="J103" s="32">
        <f t="shared" si="16"/>
        <v>215473</v>
      </c>
      <c r="K103" s="32">
        <f t="shared" si="16"/>
        <v>0</v>
      </c>
      <c r="L103" s="32">
        <f t="shared" si="16"/>
        <v>0</v>
      </c>
      <c r="M103" s="32">
        <f t="shared" si="16"/>
        <v>0</v>
      </c>
      <c r="N103" s="32">
        <f t="shared" ref="N103:N115" si="17">SUM(D103:M103)</f>
        <v>6692191</v>
      </c>
      <c r="O103" s="46">
        <f t="shared" si="15"/>
        <v>18.24768093100872</v>
      </c>
      <c r="P103" s="10"/>
    </row>
    <row r="104" spans="1:16">
      <c r="A104" s="12"/>
      <c r="B104" s="25">
        <v>361.1</v>
      </c>
      <c r="C104" s="20" t="s">
        <v>120</v>
      </c>
      <c r="D104" s="47">
        <v>457462</v>
      </c>
      <c r="E104" s="47">
        <v>701550</v>
      </c>
      <c r="F104" s="47">
        <v>47092</v>
      </c>
      <c r="G104" s="47">
        <v>316557</v>
      </c>
      <c r="H104" s="47">
        <v>0</v>
      </c>
      <c r="I104" s="47">
        <v>88740</v>
      </c>
      <c r="J104" s="47">
        <v>173745</v>
      </c>
      <c r="K104" s="47">
        <v>0</v>
      </c>
      <c r="L104" s="47">
        <v>0</v>
      </c>
      <c r="M104" s="47">
        <v>0</v>
      </c>
      <c r="N104" s="47">
        <f t="shared" si="17"/>
        <v>1785146</v>
      </c>
      <c r="O104" s="48">
        <f t="shared" si="15"/>
        <v>4.8675799335772831</v>
      </c>
      <c r="P104" s="9"/>
    </row>
    <row r="105" spans="1:16">
      <c r="A105" s="12"/>
      <c r="B105" s="25">
        <v>362</v>
      </c>
      <c r="C105" s="20" t="s">
        <v>121</v>
      </c>
      <c r="D105" s="47">
        <v>70365</v>
      </c>
      <c r="E105" s="47">
        <v>150210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7"/>
        <v>220575</v>
      </c>
      <c r="O105" s="48">
        <f t="shared" si="15"/>
        <v>0.6014446122887479</v>
      </c>
      <c r="P105" s="9"/>
    </row>
    <row r="106" spans="1:16">
      <c r="A106" s="12"/>
      <c r="B106" s="25">
        <v>364</v>
      </c>
      <c r="C106" s="20" t="s">
        <v>212</v>
      </c>
      <c r="D106" s="47">
        <v>413735</v>
      </c>
      <c r="E106" s="47">
        <v>895334</v>
      </c>
      <c r="F106" s="47">
        <v>0</v>
      </c>
      <c r="G106" s="47">
        <v>0</v>
      </c>
      <c r="H106" s="47">
        <v>0</v>
      </c>
      <c r="I106" s="47">
        <v>73617</v>
      </c>
      <c r="J106" s="47">
        <v>-1955</v>
      </c>
      <c r="K106" s="47">
        <v>0</v>
      </c>
      <c r="L106" s="47">
        <v>0</v>
      </c>
      <c r="M106" s="47">
        <v>0</v>
      </c>
      <c r="N106" s="47">
        <f t="shared" si="17"/>
        <v>1380731</v>
      </c>
      <c r="O106" s="48">
        <f t="shared" si="15"/>
        <v>3.7648564931205044</v>
      </c>
      <c r="P106" s="9"/>
    </row>
    <row r="107" spans="1:16">
      <c r="A107" s="12"/>
      <c r="B107" s="25">
        <v>365</v>
      </c>
      <c r="C107" s="20" t="s">
        <v>213</v>
      </c>
      <c r="D107" s="47">
        <v>0</v>
      </c>
      <c r="E107" s="47">
        <v>1005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7"/>
        <v>1005</v>
      </c>
      <c r="O107" s="48">
        <f t="shared" si="15"/>
        <v>2.7403460743519966E-3</v>
      </c>
      <c r="P107" s="9"/>
    </row>
    <row r="108" spans="1:16">
      <c r="A108" s="12"/>
      <c r="B108" s="25">
        <v>366</v>
      </c>
      <c r="C108" s="20" t="s">
        <v>124</v>
      </c>
      <c r="D108" s="47">
        <v>0</v>
      </c>
      <c r="E108" s="47">
        <v>2396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2396</v>
      </c>
      <c r="O108" s="48">
        <f t="shared" si="15"/>
        <v>6.5332031782561039E-3</v>
      </c>
      <c r="P108" s="9"/>
    </row>
    <row r="109" spans="1:16">
      <c r="A109" s="12"/>
      <c r="B109" s="25">
        <v>369.9</v>
      </c>
      <c r="C109" s="20" t="s">
        <v>126</v>
      </c>
      <c r="D109" s="47">
        <v>510486</v>
      </c>
      <c r="E109" s="47">
        <v>2136241</v>
      </c>
      <c r="F109" s="47">
        <v>532721</v>
      </c>
      <c r="G109" s="47">
        <v>0</v>
      </c>
      <c r="H109" s="47">
        <v>0</v>
      </c>
      <c r="I109" s="47">
        <v>79207</v>
      </c>
      <c r="J109" s="47">
        <v>43683</v>
      </c>
      <c r="K109" s="47">
        <v>0</v>
      </c>
      <c r="L109" s="47">
        <v>0</v>
      </c>
      <c r="M109" s="47">
        <v>0</v>
      </c>
      <c r="N109" s="47">
        <f t="shared" si="17"/>
        <v>3302338</v>
      </c>
      <c r="O109" s="48">
        <f t="shared" si="15"/>
        <v>9.0045263427695765</v>
      </c>
      <c r="P109" s="9"/>
    </row>
    <row r="110" spans="1:16" ht="15.75">
      <c r="A110" s="29" t="s">
        <v>64</v>
      </c>
      <c r="B110" s="30"/>
      <c r="C110" s="31"/>
      <c r="D110" s="32">
        <f t="shared" ref="D110:M110" si="18">SUM(D111:D114)</f>
        <v>6840853</v>
      </c>
      <c r="E110" s="32">
        <f t="shared" si="18"/>
        <v>14857460</v>
      </c>
      <c r="F110" s="32">
        <f t="shared" si="18"/>
        <v>24987069</v>
      </c>
      <c r="G110" s="32">
        <f t="shared" si="18"/>
        <v>23965440</v>
      </c>
      <c r="H110" s="32">
        <f t="shared" si="18"/>
        <v>0</v>
      </c>
      <c r="I110" s="32">
        <f t="shared" si="18"/>
        <v>3703796</v>
      </c>
      <c r="J110" s="32">
        <f t="shared" si="18"/>
        <v>570006</v>
      </c>
      <c r="K110" s="32">
        <f t="shared" si="18"/>
        <v>0</v>
      </c>
      <c r="L110" s="32">
        <f t="shared" si="18"/>
        <v>0</v>
      </c>
      <c r="M110" s="32">
        <f t="shared" si="18"/>
        <v>0</v>
      </c>
      <c r="N110" s="32">
        <f t="shared" si="17"/>
        <v>74924624</v>
      </c>
      <c r="O110" s="46">
        <f t="shared" si="15"/>
        <v>204.29790970218846</v>
      </c>
      <c r="P110" s="9"/>
    </row>
    <row r="111" spans="1:16">
      <c r="A111" s="12"/>
      <c r="B111" s="25">
        <v>381</v>
      </c>
      <c r="C111" s="20" t="s">
        <v>127</v>
      </c>
      <c r="D111" s="47">
        <v>6840853</v>
      </c>
      <c r="E111" s="47">
        <v>14857460</v>
      </c>
      <c r="F111" s="47">
        <v>6942069</v>
      </c>
      <c r="G111" s="47">
        <v>13965440</v>
      </c>
      <c r="H111" s="47">
        <v>0</v>
      </c>
      <c r="I111" s="47">
        <v>3033861</v>
      </c>
      <c r="J111" s="47">
        <v>545035</v>
      </c>
      <c r="K111" s="47">
        <v>0</v>
      </c>
      <c r="L111" s="47">
        <v>0</v>
      </c>
      <c r="M111" s="47">
        <v>0</v>
      </c>
      <c r="N111" s="47">
        <f t="shared" si="17"/>
        <v>46184718</v>
      </c>
      <c r="O111" s="48">
        <f t="shared" si="15"/>
        <v>125.93244842423285</v>
      </c>
      <c r="P111" s="9"/>
    </row>
    <row r="112" spans="1:16">
      <c r="A112" s="12"/>
      <c r="B112" s="25">
        <v>384</v>
      </c>
      <c r="C112" s="20" t="s">
        <v>164</v>
      </c>
      <c r="D112" s="47">
        <v>0</v>
      </c>
      <c r="E112" s="47">
        <v>0</v>
      </c>
      <c r="F112" s="47">
        <v>0</v>
      </c>
      <c r="G112" s="47">
        <v>10000000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10000000</v>
      </c>
      <c r="O112" s="48">
        <f t="shared" si="15"/>
        <v>27.267125117930316</v>
      </c>
      <c r="P112" s="9"/>
    </row>
    <row r="113" spans="1:119">
      <c r="A113" s="12"/>
      <c r="B113" s="25">
        <v>385</v>
      </c>
      <c r="C113" s="20" t="s">
        <v>153</v>
      </c>
      <c r="D113" s="47">
        <v>0</v>
      </c>
      <c r="E113" s="47">
        <v>0</v>
      </c>
      <c r="F113" s="47">
        <v>18045000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18045000</v>
      </c>
      <c r="O113" s="48">
        <f t="shared" si="15"/>
        <v>49.203527275305255</v>
      </c>
      <c r="P113" s="9"/>
    </row>
    <row r="114" spans="1:119" ht="15.75" thickBot="1">
      <c r="A114" s="12"/>
      <c r="B114" s="25">
        <v>389.7</v>
      </c>
      <c r="C114" s="20" t="s">
        <v>241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669935</v>
      </c>
      <c r="J114" s="47">
        <v>24971</v>
      </c>
      <c r="K114" s="47">
        <v>0</v>
      </c>
      <c r="L114" s="47">
        <v>0</v>
      </c>
      <c r="M114" s="47">
        <v>0</v>
      </c>
      <c r="N114" s="47">
        <f t="shared" si="17"/>
        <v>694906</v>
      </c>
      <c r="O114" s="48">
        <f t="shared" si="15"/>
        <v>1.8948088847200484</v>
      </c>
      <c r="P114" s="9"/>
    </row>
    <row r="115" spans="1:119" ht="16.5" thickBot="1">
      <c r="A115" s="14" t="s">
        <v>94</v>
      </c>
      <c r="B115" s="23"/>
      <c r="C115" s="22"/>
      <c r="D115" s="15">
        <f t="shared" ref="D115:M115" si="19">SUM(D5,D12,D22,D50,D94,D103,D110)</f>
        <v>173302091</v>
      </c>
      <c r="E115" s="15">
        <f t="shared" si="19"/>
        <v>155421026</v>
      </c>
      <c r="F115" s="15">
        <f t="shared" si="19"/>
        <v>28241587</v>
      </c>
      <c r="G115" s="15">
        <f t="shared" si="19"/>
        <v>24281997</v>
      </c>
      <c r="H115" s="15">
        <f t="shared" si="19"/>
        <v>0</v>
      </c>
      <c r="I115" s="15">
        <f t="shared" si="19"/>
        <v>18910349</v>
      </c>
      <c r="J115" s="15">
        <f t="shared" si="19"/>
        <v>33044005</v>
      </c>
      <c r="K115" s="15">
        <f t="shared" si="19"/>
        <v>0</v>
      </c>
      <c r="L115" s="15">
        <f t="shared" si="19"/>
        <v>0</v>
      </c>
      <c r="M115" s="15">
        <f t="shared" si="19"/>
        <v>0</v>
      </c>
      <c r="N115" s="15">
        <f t="shared" si="17"/>
        <v>433201055</v>
      </c>
      <c r="O115" s="38">
        <f t="shared" si="15"/>
        <v>1181.2147367904413</v>
      </c>
      <c r="P115" s="6"/>
      <c r="Q115" s="2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</row>
    <row r="116" spans="1:119">
      <c r="A116" s="16"/>
      <c r="B116" s="18"/>
      <c r="C116" s="18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9"/>
    </row>
    <row r="117" spans="1:119">
      <c r="A117" s="41"/>
      <c r="B117" s="42"/>
      <c r="C117" s="42"/>
      <c r="D117" s="43"/>
      <c r="E117" s="43"/>
      <c r="F117" s="43"/>
      <c r="G117" s="43"/>
      <c r="H117" s="43"/>
      <c r="I117" s="43"/>
      <c r="J117" s="43"/>
      <c r="K117" s="43"/>
      <c r="L117" s="49" t="s">
        <v>246</v>
      </c>
      <c r="M117" s="49"/>
      <c r="N117" s="49"/>
      <c r="O117" s="44">
        <v>366742</v>
      </c>
    </row>
    <row r="118" spans="1:119">
      <c r="A118" s="50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2"/>
    </row>
    <row r="119" spans="1:119" ht="15.75" customHeight="1" thickBot="1">
      <c r="A119" s="53" t="s">
        <v>146</v>
      </c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5"/>
    </row>
  </sheetData>
  <mergeCells count="10">
    <mergeCell ref="L117:N117"/>
    <mergeCell ref="A118:O118"/>
    <mergeCell ref="A119:O1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243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129</v>
      </c>
      <c r="B3" s="63"/>
      <c r="C3" s="64"/>
      <c r="D3" s="68" t="s">
        <v>58</v>
      </c>
      <c r="E3" s="69"/>
      <c r="F3" s="69"/>
      <c r="G3" s="69"/>
      <c r="H3" s="70"/>
      <c r="I3" s="68" t="s">
        <v>59</v>
      </c>
      <c r="J3" s="70"/>
      <c r="K3" s="68" t="s">
        <v>61</v>
      </c>
      <c r="L3" s="70"/>
      <c r="M3" s="36"/>
      <c r="N3" s="37"/>
      <c r="O3" s="71" t="s">
        <v>134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130</v>
      </c>
      <c r="F4" s="34" t="s">
        <v>131</v>
      </c>
      <c r="G4" s="34" t="s">
        <v>132</v>
      </c>
      <c r="H4" s="34" t="s">
        <v>7</v>
      </c>
      <c r="I4" s="34" t="s">
        <v>8</v>
      </c>
      <c r="J4" s="35" t="s">
        <v>133</v>
      </c>
      <c r="K4" s="35" t="s">
        <v>9</v>
      </c>
      <c r="L4" s="35" t="s">
        <v>10</v>
      </c>
      <c r="M4" s="35" t="s">
        <v>11</v>
      </c>
      <c r="N4" s="35" t="s">
        <v>60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103438382</v>
      </c>
      <c r="E5" s="27">
        <f t="shared" si="0"/>
        <v>46684740</v>
      </c>
      <c r="F5" s="27">
        <f t="shared" si="0"/>
        <v>2637858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152760980</v>
      </c>
      <c r="O5" s="33">
        <f t="shared" ref="O5:O36" si="2">(N5/O$115)</f>
        <v>427.60605407463186</v>
      </c>
      <c r="P5" s="6"/>
    </row>
    <row r="6" spans="1:133">
      <c r="A6" s="12"/>
      <c r="B6" s="25">
        <v>311</v>
      </c>
      <c r="C6" s="20" t="s">
        <v>3</v>
      </c>
      <c r="D6" s="47">
        <v>101955250</v>
      </c>
      <c r="E6" s="47">
        <v>18734039</v>
      </c>
      <c r="F6" s="47">
        <v>2637858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123327147</v>
      </c>
      <c r="O6" s="48">
        <f t="shared" si="2"/>
        <v>345.21534680487167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3366337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3366337</v>
      </c>
      <c r="O7" s="48">
        <f t="shared" si="2"/>
        <v>9.422995854408855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1666744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1666744</v>
      </c>
      <c r="O8" s="48">
        <f t="shared" si="2"/>
        <v>4.6655227335708904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6151775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6151775</v>
      </c>
      <c r="O9" s="48">
        <f t="shared" si="2"/>
        <v>17.219948662969877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16765845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16765845</v>
      </c>
      <c r="O10" s="48">
        <f t="shared" si="2"/>
        <v>46.930681013416489</v>
      </c>
      <c r="P10" s="9"/>
    </row>
    <row r="11" spans="1:133">
      <c r="A11" s="12"/>
      <c r="B11" s="25">
        <v>315</v>
      </c>
      <c r="C11" s="20" t="s">
        <v>172</v>
      </c>
      <c r="D11" s="47">
        <v>1483132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1483132</v>
      </c>
      <c r="O11" s="48">
        <f t="shared" si="2"/>
        <v>4.1515590053940272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SUM(D13:D21)</f>
        <v>511639</v>
      </c>
      <c r="E12" s="32">
        <f t="shared" si="3"/>
        <v>30698844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31210483</v>
      </c>
      <c r="O12" s="46">
        <f t="shared" si="2"/>
        <v>87.363877093439555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3857730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3857730</v>
      </c>
      <c r="O13" s="48">
        <f t="shared" si="2"/>
        <v>10.79849515881169</v>
      </c>
      <c r="P13" s="9"/>
    </row>
    <row r="14" spans="1:133">
      <c r="A14" s="12"/>
      <c r="B14" s="25">
        <v>324.11</v>
      </c>
      <c r="C14" s="20" t="s">
        <v>19</v>
      </c>
      <c r="D14" s="47">
        <v>0</v>
      </c>
      <c r="E14" s="47">
        <v>513814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0" si="4">SUM(D14:M14)</f>
        <v>513814</v>
      </c>
      <c r="O14" s="48">
        <f t="shared" si="2"/>
        <v>1.4382598034413165</v>
      </c>
      <c r="P14" s="9"/>
    </row>
    <row r="15" spans="1:133">
      <c r="A15" s="12"/>
      <c r="B15" s="25">
        <v>324.12</v>
      </c>
      <c r="C15" s="20" t="s">
        <v>20</v>
      </c>
      <c r="D15" s="47">
        <v>0</v>
      </c>
      <c r="E15" s="47">
        <v>184797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184797</v>
      </c>
      <c r="O15" s="48">
        <f t="shared" si="2"/>
        <v>0.51728076093011277</v>
      </c>
      <c r="P15" s="9"/>
    </row>
    <row r="16" spans="1:133">
      <c r="A16" s="12"/>
      <c r="B16" s="25">
        <v>324.31</v>
      </c>
      <c r="C16" s="20" t="s">
        <v>21</v>
      </c>
      <c r="D16" s="47">
        <v>0</v>
      </c>
      <c r="E16" s="47">
        <v>4077827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4077827</v>
      </c>
      <c r="O16" s="48">
        <f t="shared" si="2"/>
        <v>11.414587106399773</v>
      </c>
      <c r="P16" s="9"/>
    </row>
    <row r="17" spans="1:16">
      <c r="A17" s="12"/>
      <c r="B17" s="25">
        <v>324.32</v>
      </c>
      <c r="C17" s="20" t="s">
        <v>22</v>
      </c>
      <c r="D17" s="47">
        <v>0</v>
      </c>
      <c r="E17" s="47">
        <v>978114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978114</v>
      </c>
      <c r="O17" s="48">
        <f t="shared" si="2"/>
        <v>2.7379208222882205</v>
      </c>
      <c r="P17" s="9"/>
    </row>
    <row r="18" spans="1:16">
      <c r="A18" s="12"/>
      <c r="B18" s="25">
        <v>324.61</v>
      </c>
      <c r="C18" s="20" t="s">
        <v>23</v>
      </c>
      <c r="D18" s="47">
        <v>0</v>
      </c>
      <c r="E18" s="47">
        <v>816209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816209</v>
      </c>
      <c r="O18" s="48">
        <f t="shared" si="2"/>
        <v>2.284718975946614</v>
      </c>
      <c r="P18" s="9"/>
    </row>
    <row r="19" spans="1:16">
      <c r="A19" s="12"/>
      <c r="B19" s="25">
        <v>325.10000000000002</v>
      </c>
      <c r="C19" s="20" t="s">
        <v>24</v>
      </c>
      <c r="D19" s="47">
        <v>0</v>
      </c>
      <c r="E19" s="47">
        <v>48881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48881</v>
      </c>
      <c r="O19" s="48">
        <f t="shared" si="2"/>
        <v>0.13682690127558803</v>
      </c>
      <c r="P19" s="9"/>
    </row>
    <row r="20" spans="1:16">
      <c r="A20" s="12"/>
      <c r="B20" s="25">
        <v>325.2</v>
      </c>
      <c r="C20" s="20" t="s">
        <v>25</v>
      </c>
      <c r="D20" s="47">
        <v>0</v>
      </c>
      <c r="E20" s="47">
        <v>20005270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20005270</v>
      </c>
      <c r="O20" s="48">
        <f t="shared" si="2"/>
        <v>55.998426858727996</v>
      </c>
      <c r="P20" s="9"/>
    </row>
    <row r="21" spans="1:16">
      <c r="A21" s="12"/>
      <c r="B21" s="25">
        <v>329</v>
      </c>
      <c r="C21" s="20" t="s">
        <v>26</v>
      </c>
      <c r="D21" s="47">
        <v>511639</v>
      </c>
      <c r="E21" s="47">
        <v>216202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727841</v>
      </c>
      <c r="O21" s="48">
        <f t="shared" si="2"/>
        <v>2.0373607056182417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SUM(D23:D49)</f>
        <v>31615872</v>
      </c>
      <c r="E22" s="32">
        <f t="shared" si="5"/>
        <v>25964967</v>
      </c>
      <c r="F22" s="32">
        <f t="shared" si="5"/>
        <v>297667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5">
        <f>SUM(D22:M22)</f>
        <v>57878506</v>
      </c>
      <c r="O22" s="46">
        <f t="shared" si="2"/>
        <v>162.01257393344102</v>
      </c>
      <c r="P22" s="10"/>
    </row>
    <row r="23" spans="1:16">
      <c r="A23" s="12"/>
      <c r="B23" s="25">
        <v>331.1</v>
      </c>
      <c r="C23" s="20" t="s">
        <v>139</v>
      </c>
      <c r="D23" s="47">
        <v>175499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175499</v>
      </c>
      <c r="O23" s="48">
        <f t="shared" si="2"/>
        <v>0.49125395034807851</v>
      </c>
      <c r="P23" s="9"/>
    </row>
    <row r="24" spans="1:16">
      <c r="A24" s="12"/>
      <c r="B24" s="25">
        <v>331.2</v>
      </c>
      <c r="C24" s="20" t="s">
        <v>27</v>
      </c>
      <c r="D24" s="47">
        <v>0</v>
      </c>
      <c r="E24" s="47">
        <v>248240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248240</v>
      </c>
      <c r="O24" s="48">
        <f t="shared" si="2"/>
        <v>0.69486937608993216</v>
      </c>
      <c r="P24" s="9"/>
    </row>
    <row r="25" spans="1:16">
      <c r="A25" s="12"/>
      <c r="B25" s="25">
        <v>331.49</v>
      </c>
      <c r="C25" s="20" t="s">
        <v>32</v>
      </c>
      <c r="D25" s="47">
        <v>0</v>
      </c>
      <c r="E25" s="47">
        <v>5688417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1" si="6">SUM(D25:M25)</f>
        <v>5688417</v>
      </c>
      <c r="O25" s="48">
        <f t="shared" si="2"/>
        <v>15.922924475223025</v>
      </c>
      <c r="P25" s="9"/>
    </row>
    <row r="26" spans="1:16">
      <c r="A26" s="12"/>
      <c r="B26" s="25">
        <v>331.5</v>
      </c>
      <c r="C26" s="20" t="s">
        <v>29</v>
      </c>
      <c r="D26" s="47">
        <v>5278079</v>
      </c>
      <c r="E26" s="47">
        <v>5246781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10524860</v>
      </c>
      <c r="O26" s="48">
        <f t="shared" si="2"/>
        <v>29.461017167393987</v>
      </c>
      <c r="P26" s="9"/>
    </row>
    <row r="27" spans="1:16">
      <c r="A27" s="12"/>
      <c r="B27" s="25">
        <v>331.61</v>
      </c>
      <c r="C27" s="20" t="s">
        <v>33</v>
      </c>
      <c r="D27" s="47">
        <v>0</v>
      </c>
      <c r="E27" s="47">
        <v>119144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119144</v>
      </c>
      <c r="O27" s="48">
        <f t="shared" si="2"/>
        <v>0.33350594966507768</v>
      </c>
      <c r="P27" s="9"/>
    </row>
    <row r="28" spans="1:16">
      <c r="A28" s="12"/>
      <c r="B28" s="25">
        <v>331.65</v>
      </c>
      <c r="C28" s="20" t="s">
        <v>34</v>
      </c>
      <c r="D28" s="47">
        <v>359574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359574</v>
      </c>
      <c r="O28" s="48">
        <f t="shared" si="2"/>
        <v>1.0065137006049036</v>
      </c>
      <c r="P28" s="9"/>
    </row>
    <row r="29" spans="1:16">
      <c r="A29" s="12"/>
      <c r="B29" s="25">
        <v>333</v>
      </c>
      <c r="C29" s="20" t="s">
        <v>4</v>
      </c>
      <c r="D29" s="47">
        <v>151086</v>
      </c>
      <c r="E29" s="47">
        <v>68779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219865</v>
      </c>
      <c r="O29" s="48">
        <f t="shared" si="2"/>
        <v>0.61544253695622353</v>
      </c>
      <c r="P29" s="9"/>
    </row>
    <row r="30" spans="1:16">
      <c r="A30" s="12"/>
      <c r="B30" s="25">
        <v>334.2</v>
      </c>
      <c r="C30" s="20" t="s">
        <v>31</v>
      </c>
      <c r="D30" s="47">
        <v>0</v>
      </c>
      <c r="E30" s="47">
        <v>231440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231440</v>
      </c>
      <c r="O30" s="48">
        <f t="shared" si="2"/>
        <v>0.64784308895526066</v>
      </c>
      <c r="P30" s="9"/>
    </row>
    <row r="31" spans="1:16">
      <c r="A31" s="12"/>
      <c r="B31" s="25">
        <v>334.31</v>
      </c>
      <c r="C31" s="20" t="s">
        <v>36</v>
      </c>
      <c r="D31" s="47">
        <v>132058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132058</v>
      </c>
      <c r="O31" s="48">
        <f t="shared" si="2"/>
        <v>0.3696546087160984</v>
      </c>
      <c r="P31" s="9"/>
    </row>
    <row r="32" spans="1:16">
      <c r="A32" s="12"/>
      <c r="B32" s="25">
        <v>334.39</v>
      </c>
      <c r="C32" s="20" t="s">
        <v>232</v>
      </c>
      <c r="D32" s="47">
        <v>0</v>
      </c>
      <c r="E32" s="47">
        <v>10692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7" si="7">SUM(D32:M32)</f>
        <v>10692</v>
      </c>
      <c r="O32" s="48">
        <f t="shared" si="2"/>
        <v>2.9928872740708809E-2</v>
      </c>
      <c r="P32" s="9"/>
    </row>
    <row r="33" spans="1:16">
      <c r="A33" s="12"/>
      <c r="B33" s="25">
        <v>334.49</v>
      </c>
      <c r="C33" s="20" t="s">
        <v>38</v>
      </c>
      <c r="D33" s="47">
        <v>0</v>
      </c>
      <c r="E33" s="47">
        <v>7527202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7527202</v>
      </c>
      <c r="O33" s="48">
        <f t="shared" si="2"/>
        <v>21.070021581706776</v>
      </c>
      <c r="P33" s="9"/>
    </row>
    <row r="34" spans="1:16">
      <c r="A34" s="12"/>
      <c r="B34" s="25">
        <v>334.5</v>
      </c>
      <c r="C34" s="20" t="s">
        <v>39</v>
      </c>
      <c r="D34" s="47">
        <v>539579</v>
      </c>
      <c r="E34" s="47">
        <v>30000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569579</v>
      </c>
      <c r="O34" s="48">
        <f t="shared" si="2"/>
        <v>1.5943562857070879</v>
      </c>
      <c r="P34" s="9"/>
    </row>
    <row r="35" spans="1:16">
      <c r="A35" s="12"/>
      <c r="B35" s="25">
        <v>334.62</v>
      </c>
      <c r="C35" s="20" t="s">
        <v>41</v>
      </c>
      <c r="D35" s="47">
        <v>0</v>
      </c>
      <c r="E35" s="47">
        <v>34481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34481</v>
      </c>
      <c r="O35" s="48">
        <f t="shared" si="2"/>
        <v>9.6518655160155301E-2</v>
      </c>
      <c r="P35" s="9"/>
    </row>
    <row r="36" spans="1:16">
      <c r="A36" s="12"/>
      <c r="B36" s="25">
        <v>334.7</v>
      </c>
      <c r="C36" s="20" t="s">
        <v>42</v>
      </c>
      <c r="D36" s="47">
        <v>0</v>
      </c>
      <c r="E36" s="47">
        <v>248315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248315</v>
      </c>
      <c r="O36" s="48">
        <f t="shared" si="2"/>
        <v>0.69507931487178343</v>
      </c>
      <c r="P36" s="9"/>
    </row>
    <row r="37" spans="1:16">
      <c r="A37" s="12"/>
      <c r="B37" s="25">
        <v>335.12</v>
      </c>
      <c r="C37" s="20" t="s">
        <v>173</v>
      </c>
      <c r="D37" s="47">
        <v>7588967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7588967</v>
      </c>
      <c r="O37" s="48">
        <f t="shared" ref="O37:O68" si="8">(N37/O$115)</f>
        <v>21.242913166520644</v>
      </c>
      <c r="P37" s="9"/>
    </row>
    <row r="38" spans="1:16">
      <c r="A38" s="12"/>
      <c r="B38" s="25">
        <v>335.13</v>
      </c>
      <c r="C38" s="20" t="s">
        <v>174</v>
      </c>
      <c r="D38" s="47">
        <v>67761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67761</v>
      </c>
      <c r="O38" s="48">
        <f t="shared" si="8"/>
        <v>0.18967549062693317</v>
      </c>
      <c r="P38" s="9"/>
    </row>
    <row r="39" spans="1:16">
      <c r="A39" s="12"/>
      <c r="B39" s="25">
        <v>335.14</v>
      </c>
      <c r="C39" s="20" t="s">
        <v>175</v>
      </c>
      <c r="D39" s="47">
        <v>180696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180696</v>
      </c>
      <c r="O39" s="48">
        <f t="shared" si="8"/>
        <v>0.50580130833848846</v>
      </c>
      <c r="P39" s="9"/>
    </row>
    <row r="40" spans="1:16">
      <c r="A40" s="12"/>
      <c r="B40" s="25">
        <v>335.15</v>
      </c>
      <c r="C40" s="20" t="s">
        <v>176</v>
      </c>
      <c r="D40" s="47">
        <v>114788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114788</v>
      </c>
      <c r="O40" s="48">
        <f t="shared" si="8"/>
        <v>0.32131270521515926</v>
      </c>
      <c r="P40" s="9"/>
    </row>
    <row r="41" spans="1:16">
      <c r="A41" s="12"/>
      <c r="B41" s="25">
        <v>335.18</v>
      </c>
      <c r="C41" s="20" t="s">
        <v>178</v>
      </c>
      <c r="D41" s="47">
        <v>16970639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16970639</v>
      </c>
      <c r="O41" s="48">
        <f t="shared" si="8"/>
        <v>47.503937051955653</v>
      </c>
      <c r="P41" s="9"/>
    </row>
    <row r="42" spans="1:16">
      <c r="A42" s="12"/>
      <c r="B42" s="25">
        <v>335.19</v>
      </c>
      <c r="C42" s="20" t="s">
        <v>218</v>
      </c>
      <c r="D42" s="47">
        <v>0</v>
      </c>
      <c r="E42" s="47">
        <v>150044</v>
      </c>
      <c r="F42" s="47">
        <v>297667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447711</v>
      </c>
      <c r="O42" s="48">
        <f t="shared" si="8"/>
        <v>1.2532253594851741</v>
      </c>
      <c r="P42" s="9"/>
    </row>
    <row r="43" spans="1:16">
      <c r="A43" s="12"/>
      <c r="B43" s="25">
        <v>335.21</v>
      </c>
      <c r="C43" s="20" t="s">
        <v>49</v>
      </c>
      <c r="D43" s="47">
        <v>0</v>
      </c>
      <c r="E43" s="47">
        <v>38440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38440</v>
      </c>
      <c r="O43" s="48">
        <f t="shared" si="8"/>
        <v>0.10760062365814128</v>
      </c>
      <c r="P43" s="9"/>
    </row>
    <row r="44" spans="1:16">
      <c r="A44" s="12"/>
      <c r="B44" s="25">
        <v>335.49</v>
      </c>
      <c r="C44" s="20" t="s">
        <v>51</v>
      </c>
      <c r="D44" s="47">
        <v>0</v>
      </c>
      <c r="E44" s="47">
        <v>5546081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5546081</v>
      </c>
      <c r="O44" s="48">
        <f t="shared" si="8"/>
        <v>15.524499855842036</v>
      </c>
      <c r="P44" s="9"/>
    </row>
    <row r="45" spans="1:16">
      <c r="A45" s="12"/>
      <c r="B45" s="25">
        <v>335.5</v>
      </c>
      <c r="C45" s="20" t="s">
        <v>52</v>
      </c>
      <c r="D45" s="47">
        <v>0</v>
      </c>
      <c r="E45" s="47">
        <v>544551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544551</v>
      </c>
      <c r="O45" s="48">
        <f t="shared" si="8"/>
        <v>1.5242983146114593</v>
      </c>
      <c r="P45" s="9"/>
    </row>
    <row r="46" spans="1:16">
      <c r="A46" s="12"/>
      <c r="B46" s="25">
        <v>335.7</v>
      </c>
      <c r="C46" s="20" t="s">
        <v>53</v>
      </c>
      <c r="D46" s="47">
        <v>0</v>
      </c>
      <c r="E46" s="47">
        <v>4941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4941</v>
      </c>
      <c r="O46" s="48">
        <f t="shared" si="8"/>
        <v>1.3830766948357859E-2</v>
      </c>
      <c r="P46" s="9"/>
    </row>
    <row r="47" spans="1:16">
      <c r="A47" s="12"/>
      <c r="B47" s="25">
        <v>335.9</v>
      </c>
      <c r="C47" s="20" t="s">
        <v>55</v>
      </c>
      <c r="D47" s="47">
        <v>0</v>
      </c>
      <c r="E47" s="47">
        <v>224270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224270</v>
      </c>
      <c r="O47" s="48">
        <f t="shared" si="8"/>
        <v>0.62777294141028472</v>
      </c>
      <c r="P47" s="9"/>
    </row>
    <row r="48" spans="1:16">
      <c r="A48" s="12"/>
      <c r="B48" s="25">
        <v>337.3</v>
      </c>
      <c r="C48" s="20" t="s">
        <v>56</v>
      </c>
      <c r="D48" s="47">
        <v>57146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57146</v>
      </c>
      <c r="O48" s="48">
        <f t="shared" si="8"/>
        <v>0.15996215503559161</v>
      </c>
      <c r="P48" s="9"/>
    </row>
    <row r="49" spans="1:16">
      <c r="A49" s="12"/>
      <c r="B49" s="25">
        <v>337.5</v>
      </c>
      <c r="C49" s="20" t="s">
        <v>167</v>
      </c>
      <c r="D49" s="47">
        <v>0</v>
      </c>
      <c r="E49" s="47">
        <v>3149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3149</v>
      </c>
      <c r="O49" s="48">
        <f t="shared" si="8"/>
        <v>8.8146296539928955E-3</v>
      </c>
      <c r="P49" s="9"/>
    </row>
    <row r="50" spans="1:16" ht="15.75">
      <c r="A50" s="29" t="s">
        <v>62</v>
      </c>
      <c r="B50" s="30"/>
      <c r="C50" s="31"/>
      <c r="D50" s="32">
        <f t="shared" ref="D50:M50" si="9">SUM(D51:D93)</f>
        <v>16918920</v>
      </c>
      <c r="E50" s="32">
        <f t="shared" si="9"/>
        <v>24359804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14721884</v>
      </c>
      <c r="J50" s="32">
        <f t="shared" si="9"/>
        <v>32386218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>SUM(D50:M50)</f>
        <v>88386826</v>
      </c>
      <c r="O50" s="46">
        <f t="shared" si="8"/>
        <v>247.41096776180066</v>
      </c>
      <c r="P50" s="10"/>
    </row>
    <row r="51" spans="1:16">
      <c r="A51" s="12"/>
      <c r="B51" s="25">
        <v>341.1</v>
      </c>
      <c r="C51" s="20" t="s">
        <v>179</v>
      </c>
      <c r="D51" s="47">
        <v>1576986</v>
      </c>
      <c r="E51" s="47">
        <v>233036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1810022</v>
      </c>
      <c r="O51" s="48">
        <f t="shared" si="8"/>
        <v>5.0665841840519308</v>
      </c>
      <c r="P51" s="9"/>
    </row>
    <row r="52" spans="1:16">
      <c r="A52" s="12"/>
      <c r="B52" s="25">
        <v>341.15</v>
      </c>
      <c r="C52" s="20" t="s">
        <v>180</v>
      </c>
      <c r="D52" s="47">
        <v>0</v>
      </c>
      <c r="E52" s="47">
        <v>689860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93" si="10">SUM(D52:M52)</f>
        <v>689860</v>
      </c>
      <c r="O52" s="48">
        <f t="shared" si="8"/>
        <v>1.9310449073050298</v>
      </c>
      <c r="P52" s="9"/>
    </row>
    <row r="53" spans="1:16">
      <c r="A53" s="12"/>
      <c r="B53" s="25">
        <v>341.16</v>
      </c>
      <c r="C53" s="20" t="s">
        <v>181</v>
      </c>
      <c r="D53" s="47">
        <v>716548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716548</v>
      </c>
      <c r="O53" s="48">
        <f t="shared" si="8"/>
        <v>2.0057495234389653</v>
      </c>
      <c r="P53" s="9"/>
    </row>
    <row r="54" spans="1:16">
      <c r="A54" s="12"/>
      <c r="B54" s="25">
        <v>341.2</v>
      </c>
      <c r="C54" s="20" t="s">
        <v>182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32386218</v>
      </c>
      <c r="K54" s="47">
        <v>0</v>
      </c>
      <c r="L54" s="47">
        <v>0</v>
      </c>
      <c r="M54" s="47">
        <v>0</v>
      </c>
      <c r="N54" s="47">
        <f t="shared" si="10"/>
        <v>32386218</v>
      </c>
      <c r="O54" s="48">
        <f t="shared" si="8"/>
        <v>90.654975409170689</v>
      </c>
      <c r="P54" s="9"/>
    </row>
    <row r="55" spans="1:16">
      <c r="A55" s="12"/>
      <c r="B55" s="25">
        <v>341.3</v>
      </c>
      <c r="C55" s="20" t="s">
        <v>183</v>
      </c>
      <c r="D55" s="47">
        <v>0</v>
      </c>
      <c r="E55" s="47">
        <v>913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913</v>
      </c>
      <c r="O55" s="48">
        <f t="shared" si="8"/>
        <v>2.5556547710687562E-3</v>
      </c>
      <c r="P55" s="9"/>
    </row>
    <row r="56" spans="1:16">
      <c r="A56" s="12"/>
      <c r="B56" s="25">
        <v>341.52</v>
      </c>
      <c r="C56" s="20" t="s">
        <v>184</v>
      </c>
      <c r="D56" s="47">
        <v>200273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200273</v>
      </c>
      <c r="O56" s="48">
        <f t="shared" si="8"/>
        <v>0.56060092876917089</v>
      </c>
      <c r="P56" s="9"/>
    </row>
    <row r="57" spans="1:16">
      <c r="A57" s="12"/>
      <c r="B57" s="25">
        <v>341.8</v>
      </c>
      <c r="C57" s="20" t="s">
        <v>185</v>
      </c>
      <c r="D57" s="47">
        <v>4889973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4889973</v>
      </c>
      <c r="O57" s="48">
        <f t="shared" si="8"/>
        <v>13.687932998737567</v>
      </c>
      <c r="P57" s="9"/>
    </row>
    <row r="58" spans="1:16">
      <c r="A58" s="12"/>
      <c r="B58" s="25">
        <v>341.9</v>
      </c>
      <c r="C58" s="20" t="s">
        <v>186</v>
      </c>
      <c r="D58" s="47">
        <v>2227798</v>
      </c>
      <c r="E58" s="47">
        <v>1039150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3266948</v>
      </c>
      <c r="O58" s="48">
        <f t="shared" si="8"/>
        <v>9.1447877798833854</v>
      </c>
      <c r="P58" s="9"/>
    </row>
    <row r="59" spans="1:16">
      <c r="A59" s="12"/>
      <c r="B59" s="25">
        <v>342.1</v>
      </c>
      <c r="C59" s="20" t="s">
        <v>73</v>
      </c>
      <c r="D59" s="47">
        <v>4851932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4851932</v>
      </c>
      <c r="O59" s="48">
        <f t="shared" si="8"/>
        <v>13.581449249398876</v>
      </c>
      <c r="P59" s="9"/>
    </row>
    <row r="60" spans="1:16">
      <c r="A60" s="12"/>
      <c r="B60" s="25">
        <v>342.2</v>
      </c>
      <c r="C60" s="20" t="s">
        <v>74</v>
      </c>
      <c r="D60" s="47">
        <v>0</v>
      </c>
      <c r="E60" s="47">
        <v>218527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218527</v>
      </c>
      <c r="O60" s="48">
        <f t="shared" si="8"/>
        <v>0.61169722908799795</v>
      </c>
      <c r="P60" s="9"/>
    </row>
    <row r="61" spans="1:16">
      <c r="A61" s="12"/>
      <c r="B61" s="25">
        <v>342.3</v>
      </c>
      <c r="C61" s="20" t="s">
        <v>75</v>
      </c>
      <c r="D61" s="47">
        <v>93411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93411</v>
      </c>
      <c r="O61" s="48">
        <f t="shared" si="8"/>
        <v>0.26147455402004777</v>
      </c>
      <c r="P61" s="9"/>
    </row>
    <row r="62" spans="1:16">
      <c r="A62" s="12"/>
      <c r="B62" s="25">
        <v>342.4</v>
      </c>
      <c r="C62" s="20" t="s">
        <v>76</v>
      </c>
      <c r="D62" s="47">
        <v>4431</v>
      </c>
      <c r="E62" s="47">
        <v>1552117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1556548</v>
      </c>
      <c r="O62" s="48">
        <f t="shared" si="8"/>
        <v>4.3570638801725421</v>
      </c>
      <c r="P62" s="9"/>
    </row>
    <row r="63" spans="1:16">
      <c r="A63" s="12"/>
      <c r="B63" s="25">
        <v>342.5</v>
      </c>
      <c r="C63" s="20" t="s">
        <v>77</v>
      </c>
      <c r="D63" s="47">
        <v>137077</v>
      </c>
      <c r="E63" s="47">
        <v>132242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269319</v>
      </c>
      <c r="O63" s="48">
        <f t="shared" si="8"/>
        <v>0.75387337052515491</v>
      </c>
      <c r="P63" s="9"/>
    </row>
    <row r="64" spans="1:16">
      <c r="A64" s="12"/>
      <c r="B64" s="25">
        <v>342.6</v>
      </c>
      <c r="C64" s="20" t="s">
        <v>168</v>
      </c>
      <c r="D64" s="47">
        <v>0</v>
      </c>
      <c r="E64" s="47">
        <v>14658295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14658295</v>
      </c>
      <c r="O64" s="48">
        <f t="shared" si="8"/>
        <v>41.031261284209528</v>
      </c>
      <c r="P64" s="9"/>
    </row>
    <row r="65" spans="1:16">
      <c r="A65" s="12"/>
      <c r="B65" s="25">
        <v>342.9</v>
      </c>
      <c r="C65" s="20" t="s">
        <v>78</v>
      </c>
      <c r="D65" s="47">
        <v>235742</v>
      </c>
      <c r="E65" s="47">
        <v>378204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613946</v>
      </c>
      <c r="O65" s="48">
        <f t="shared" si="8"/>
        <v>1.7185476714989909</v>
      </c>
      <c r="P65" s="9"/>
    </row>
    <row r="66" spans="1:16">
      <c r="A66" s="12"/>
      <c r="B66" s="25">
        <v>343.4</v>
      </c>
      <c r="C66" s="20" t="s">
        <v>79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14721884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14721884</v>
      </c>
      <c r="O66" s="48">
        <f t="shared" si="8"/>
        <v>41.209258580198018</v>
      </c>
      <c r="P66" s="9"/>
    </row>
    <row r="67" spans="1:16">
      <c r="A67" s="12"/>
      <c r="B67" s="25">
        <v>343.7</v>
      </c>
      <c r="C67" s="20" t="s">
        <v>80</v>
      </c>
      <c r="D67" s="47">
        <v>128363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128363</v>
      </c>
      <c r="O67" s="48">
        <f t="shared" si="8"/>
        <v>0.35931162473022865</v>
      </c>
      <c r="P67" s="9"/>
    </row>
    <row r="68" spans="1:16">
      <c r="A68" s="12"/>
      <c r="B68" s="25">
        <v>344.9</v>
      </c>
      <c r="C68" s="20" t="s">
        <v>187</v>
      </c>
      <c r="D68" s="47">
        <v>0</v>
      </c>
      <c r="E68" s="47">
        <v>600441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600441</v>
      </c>
      <c r="O68" s="48">
        <f t="shared" si="8"/>
        <v>1.6807446948469826</v>
      </c>
      <c r="P68" s="9"/>
    </row>
    <row r="69" spans="1:16">
      <c r="A69" s="12"/>
      <c r="B69" s="25">
        <v>346.4</v>
      </c>
      <c r="C69" s="20" t="s">
        <v>84</v>
      </c>
      <c r="D69" s="47">
        <v>86127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86127</v>
      </c>
      <c r="O69" s="48">
        <f t="shared" ref="O69:O100" si="11">(N69/O$115)</f>
        <v>0.24108529952665803</v>
      </c>
      <c r="P69" s="9"/>
    </row>
    <row r="70" spans="1:16">
      <c r="A70" s="12"/>
      <c r="B70" s="25">
        <v>346.9</v>
      </c>
      <c r="C70" s="20" t="s">
        <v>85</v>
      </c>
      <c r="D70" s="47">
        <v>95000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95000</v>
      </c>
      <c r="O70" s="48">
        <f t="shared" si="11"/>
        <v>0.26592245701153544</v>
      </c>
      <c r="P70" s="9"/>
    </row>
    <row r="71" spans="1:16">
      <c r="A71" s="12"/>
      <c r="B71" s="25">
        <v>347.1</v>
      </c>
      <c r="C71" s="20" t="s">
        <v>86</v>
      </c>
      <c r="D71" s="47">
        <v>0</v>
      </c>
      <c r="E71" s="47">
        <v>14126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14126</v>
      </c>
      <c r="O71" s="48">
        <f t="shared" si="11"/>
        <v>3.9541269765736312E-2</v>
      </c>
      <c r="P71" s="9"/>
    </row>
    <row r="72" spans="1:16">
      <c r="A72" s="12"/>
      <c r="B72" s="25">
        <v>347.2</v>
      </c>
      <c r="C72" s="20" t="s">
        <v>87</v>
      </c>
      <c r="D72" s="47">
        <v>0</v>
      </c>
      <c r="E72" s="47">
        <v>117088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117088</v>
      </c>
      <c r="O72" s="48">
        <f t="shared" si="11"/>
        <v>0.32775082785859644</v>
      </c>
      <c r="P72" s="9"/>
    </row>
    <row r="73" spans="1:16">
      <c r="A73" s="12"/>
      <c r="B73" s="25">
        <v>347.5</v>
      </c>
      <c r="C73" s="20" t="s">
        <v>88</v>
      </c>
      <c r="D73" s="47">
        <v>176817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176817</v>
      </c>
      <c r="O73" s="48">
        <f t="shared" si="11"/>
        <v>0.49494327454114379</v>
      </c>
      <c r="P73" s="9"/>
    </row>
    <row r="74" spans="1:16">
      <c r="A74" s="12"/>
      <c r="B74" s="25">
        <v>348.12</v>
      </c>
      <c r="C74" s="20" t="s">
        <v>188</v>
      </c>
      <c r="D74" s="47">
        <v>0</v>
      </c>
      <c r="E74" s="47">
        <v>76105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ref="N74:N86" si="12">SUM(D74:M74)</f>
        <v>76105</v>
      </c>
      <c r="O74" s="48">
        <f t="shared" si="11"/>
        <v>0.21303187990382005</v>
      </c>
      <c r="P74" s="9"/>
    </row>
    <row r="75" spans="1:16">
      <c r="A75" s="12"/>
      <c r="B75" s="25">
        <v>348.13</v>
      </c>
      <c r="C75" s="20" t="s">
        <v>189</v>
      </c>
      <c r="D75" s="47">
        <v>0</v>
      </c>
      <c r="E75" s="47">
        <v>147986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147986</v>
      </c>
      <c r="O75" s="48">
        <f t="shared" si="11"/>
        <v>0.41424000761377983</v>
      </c>
      <c r="P75" s="9"/>
    </row>
    <row r="76" spans="1:16">
      <c r="A76" s="12"/>
      <c r="B76" s="25">
        <v>348.22</v>
      </c>
      <c r="C76" s="20" t="s">
        <v>190</v>
      </c>
      <c r="D76" s="47">
        <v>0</v>
      </c>
      <c r="E76" s="47">
        <v>61083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61083</v>
      </c>
      <c r="O76" s="48">
        <f t="shared" si="11"/>
        <v>0.17098254149090125</v>
      </c>
      <c r="P76" s="9"/>
    </row>
    <row r="77" spans="1:16">
      <c r="A77" s="12"/>
      <c r="B77" s="25">
        <v>348.31</v>
      </c>
      <c r="C77" s="20" t="s">
        <v>191</v>
      </c>
      <c r="D77" s="47">
        <v>0</v>
      </c>
      <c r="E77" s="47">
        <v>1344220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1344220</v>
      </c>
      <c r="O77" s="48">
        <f t="shared" si="11"/>
        <v>3.762718791200486</v>
      </c>
      <c r="P77" s="9"/>
    </row>
    <row r="78" spans="1:16">
      <c r="A78" s="12"/>
      <c r="B78" s="25">
        <v>348.32</v>
      </c>
      <c r="C78" s="20" t="s">
        <v>192</v>
      </c>
      <c r="D78" s="47">
        <v>0</v>
      </c>
      <c r="E78" s="47">
        <v>91266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91266</v>
      </c>
      <c r="O78" s="48">
        <f t="shared" si="11"/>
        <v>0.2554703048591031</v>
      </c>
      <c r="P78" s="9"/>
    </row>
    <row r="79" spans="1:16">
      <c r="A79" s="12"/>
      <c r="B79" s="25">
        <v>348.41</v>
      </c>
      <c r="C79" s="20" t="s">
        <v>193</v>
      </c>
      <c r="D79" s="47">
        <v>0</v>
      </c>
      <c r="E79" s="47">
        <v>880531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880531</v>
      </c>
      <c r="O79" s="48">
        <f t="shared" si="11"/>
        <v>2.4647680736297297</v>
      </c>
      <c r="P79" s="9"/>
    </row>
    <row r="80" spans="1:16">
      <c r="A80" s="12"/>
      <c r="B80" s="25">
        <v>348.42</v>
      </c>
      <c r="C80" s="20" t="s">
        <v>194</v>
      </c>
      <c r="D80" s="47">
        <v>0</v>
      </c>
      <c r="E80" s="47">
        <v>231341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231341</v>
      </c>
      <c r="O80" s="48">
        <f t="shared" si="11"/>
        <v>0.64756596976321701</v>
      </c>
      <c r="P80" s="9"/>
    </row>
    <row r="81" spans="1:16">
      <c r="A81" s="12"/>
      <c r="B81" s="25">
        <v>348.48</v>
      </c>
      <c r="C81" s="20" t="s">
        <v>195</v>
      </c>
      <c r="D81" s="47">
        <v>0</v>
      </c>
      <c r="E81" s="47">
        <v>81560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81560</v>
      </c>
      <c r="O81" s="48">
        <f t="shared" si="11"/>
        <v>0.22830142730379821</v>
      </c>
      <c r="P81" s="9"/>
    </row>
    <row r="82" spans="1:16">
      <c r="A82" s="12"/>
      <c r="B82" s="25">
        <v>348.52</v>
      </c>
      <c r="C82" s="20" t="s">
        <v>196</v>
      </c>
      <c r="D82" s="47">
        <v>0</v>
      </c>
      <c r="E82" s="47">
        <v>397300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397300</v>
      </c>
      <c r="O82" s="48">
        <f t="shared" si="11"/>
        <v>1.1121157070598213</v>
      </c>
      <c r="P82" s="9"/>
    </row>
    <row r="83" spans="1:16">
      <c r="A83" s="12"/>
      <c r="B83" s="25">
        <v>348.53</v>
      </c>
      <c r="C83" s="20" t="s">
        <v>197</v>
      </c>
      <c r="D83" s="47">
        <v>0</v>
      </c>
      <c r="E83" s="47">
        <v>761753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761753</v>
      </c>
      <c r="O83" s="48">
        <f t="shared" si="11"/>
        <v>2.1322866252200856</v>
      </c>
      <c r="P83" s="9"/>
    </row>
    <row r="84" spans="1:16">
      <c r="A84" s="12"/>
      <c r="B84" s="25">
        <v>348.62</v>
      </c>
      <c r="C84" s="20" t="s">
        <v>198</v>
      </c>
      <c r="D84" s="47">
        <v>0</v>
      </c>
      <c r="E84" s="47">
        <v>363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363</v>
      </c>
      <c r="O84" s="48">
        <f t="shared" si="11"/>
        <v>1.0161037041598669E-3</v>
      </c>
      <c r="P84" s="9"/>
    </row>
    <row r="85" spans="1:16">
      <c r="A85" s="12"/>
      <c r="B85" s="25">
        <v>348.71</v>
      </c>
      <c r="C85" s="20" t="s">
        <v>199</v>
      </c>
      <c r="D85" s="47">
        <v>0</v>
      </c>
      <c r="E85" s="47">
        <v>275926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275926</v>
      </c>
      <c r="O85" s="48">
        <f t="shared" si="11"/>
        <v>0.7723675776143677</v>
      </c>
      <c r="P85" s="9"/>
    </row>
    <row r="86" spans="1:16">
      <c r="A86" s="12"/>
      <c r="B86" s="25">
        <v>348.72</v>
      </c>
      <c r="C86" s="20" t="s">
        <v>200</v>
      </c>
      <c r="D86" s="47">
        <v>0</v>
      </c>
      <c r="E86" s="47">
        <v>31790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31790</v>
      </c>
      <c r="O86" s="48">
        <f t="shared" si="11"/>
        <v>8.898605166733381E-2</v>
      </c>
      <c r="P86" s="9"/>
    </row>
    <row r="87" spans="1:16">
      <c r="A87" s="12"/>
      <c r="B87" s="25">
        <v>348.92099999999999</v>
      </c>
      <c r="C87" s="20" t="s">
        <v>201</v>
      </c>
      <c r="D87" s="47">
        <v>108898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108898</v>
      </c>
      <c r="O87" s="48">
        <f t="shared" si="11"/>
        <v>0.30482551288044407</v>
      </c>
      <c r="P87" s="9"/>
    </row>
    <row r="88" spans="1:16">
      <c r="A88" s="12"/>
      <c r="B88" s="25">
        <v>348.92200000000003</v>
      </c>
      <c r="C88" s="20" t="s">
        <v>202</v>
      </c>
      <c r="D88" s="47">
        <v>54449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54449</v>
      </c>
      <c r="O88" s="48">
        <f t="shared" si="11"/>
        <v>0.15241275644022204</v>
      </c>
      <c r="P88" s="9"/>
    </row>
    <row r="89" spans="1:16">
      <c r="A89" s="12"/>
      <c r="B89" s="25">
        <v>348.92399999999998</v>
      </c>
      <c r="C89" s="20" t="s">
        <v>204</v>
      </c>
      <c r="D89" s="47">
        <v>54449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54449</v>
      </c>
      <c r="O89" s="48">
        <f t="shared" si="11"/>
        <v>0.15241275644022204</v>
      </c>
      <c r="P89" s="9"/>
    </row>
    <row r="90" spans="1:16">
      <c r="A90" s="12"/>
      <c r="B90" s="25">
        <v>348.93</v>
      </c>
      <c r="C90" s="20" t="s">
        <v>205</v>
      </c>
      <c r="D90" s="47">
        <v>799264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799264</v>
      </c>
      <c r="O90" s="48">
        <f t="shared" si="11"/>
        <v>2.2372868071670302</v>
      </c>
      <c r="P90" s="9"/>
    </row>
    <row r="91" spans="1:16">
      <c r="A91" s="12"/>
      <c r="B91" s="25">
        <v>348.93200000000002</v>
      </c>
      <c r="C91" s="20" t="s">
        <v>206</v>
      </c>
      <c r="D91" s="47">
        <v>20624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20624</v>
      </c>
      <c r="O91" s="48">
        <f t="shared" si="11"/>
        <v>5.7730365825325335E-2</v>
      </c>
      <c r="P91" s="9"/>
    </row>
    <row r="92" spans="1:16">
      <c r="A92" s="12"/>
      <c r="B92" s="25">
        <v>348.99</v>
      </c>
      <c r="C92" s="20" t="s">
        <v>208</v>
      </c>
      <c r="D92" s="47">
        <v>0</v>
      </c>
      <c r="E92" s="47">
        <v>261185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261185</v>
      </c>
      <c r="O92" s="48">
        <f t="shared" si="11"/>
        <v>0.73110480983745141</v>
      </c>
      <c r="P92" s="9"/>
    </row>
    <row r="93" spans="1:16">
      <c r="A93" s="12"/>
      <c r="B93" s="25">
        <v>349</v>
      </c>
      <c r="C93" s="20" t="s">
        <v>1</v>
      </c>
      <c r="D93" s="47">
        <v>460758</v>
      </c>
      <c r="E93" s="47">
        <v>83396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544154</v>
      </c>
      <c r="O93" s="48">
        <f t="shared" si="11"/>
        <v>1.523187038659527</v>
      </c>
      <c r="P93" s="9"/>
    </row>
    <row r="94" spans="1:16" ht="15.75">
      <c r="A94" s="29" t="s">
        <v>63</v>
      </c>
      <c r="B94" s="30"/>
      <c r="C94" s="31"/>
      <c r="D94" s="32">
        <f t="shared" ref="D94:M94" si="13">SUM(D95:D102)</f>
        <v>469110</v>
      </c>
      <c r="E94" s="32">
        <f t="shared" si="13"/>
        <v>2332593</v>
      </c>
      <c r="F94" s="32">
        <f t="shared" si="13"/>
        <v>0</v>
      </c>
      <c r="G94" s="32">
        <f t="shared" si="13"/>
        <v>0</v>
      </c>
      <c r="H94" s="32">
        <f t="shared" si="13"/>
        <v>0</v>
      </c>
      <c r="I94" s="32">
        <f t="shared" si="13"/>
        <v>0</v>
      </c>
      <c r="J94" s="32">
        <f t="shared" si="13"/>
        <v>0</v>
      </c>
      <c r="K94" s="32">
        <f t="shared" si="13"/>
        <v>0</v>
      </c>
      <c r="L94" s="32">
        <f t="shared" si="13"/>
        <v>0</v>
      </c>
      <c r="M94" s="32">
        <f t="shared" si="13"/>
        <v>0</v>
      </c>
      <c r="N94" s="32">
        <f>SUM(D94:M94)</f>
        <v>2801703</v>
      </c>
      <c r="O94" s="46">
        <f t="shared" si="11"/>
        <v>7.8424815323851567</v>
      </c>
      <c r="P94" s="10"/>
    </row>
    <row r="95" spans="1:16">
      <c r="A95" s="13"/>
      <c r="B95" s="40">
        <v>351.1</v>
      </c>
      <c r="C95" s="21" t="s">
        <v>109</v>
      </c>
      <c r="D95" s="47">
        <v>67003</v>
      </c>
      <c r="E95" s="47">
        <v>284805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351808</v>
      </c>
      <c r="O95" s="48">
        <f t="shared" si="11"/>
        <v>0.98477523954015012</v>
      </c>
      <c r="P95" s="9"/>
    </row>
    <row r="96" spans="1:16">
      <c r="A96" s="13"/>
      <c r="B96" s="40">
        <v>351.2</v>
      </c>
      <c r="C96" s="21" t="s">
        <v>111</v>
      </c>
      <c r="D96" s="47">
        <v>0</v>
      </c>
      <c r="E96" s="47">
        <v>590558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ref="N96:N102" si="14">SUM(D96:M96)</f>
        <v>590558</v>
      </c>
      <c r="O96" s="48">
        <f t="shared" si="11"/>
        <v>1.6530803617665089</v>
      </c>
      <c r="P96" s="9"/>
    </row>
    <row r="97" spans="1:16">
      <c r="A97" s="13"/>
      <c r="B97" s="40">
        <v>351.5</v>
      </c>
      <c r="C97" s="21" t="s">
        <v>114</v>
      </c>
      <c r="D97" s="47">
        <v>0</v>
      </c>
      <c r="E97" s="47">
        <v>1089866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1089866</v>
      </c>
      <c r="O97" s="48">
        <f t="shared" si="11"/>
        <v>3.0507352056140431</v>
      </c>
      <c r="P97" s="9"/>
    </row>
    <row r="98" spans="1:16">
      <c r="A98" s="13"/>
      <c r="B98" s="40">
        <v>351.7</v>
      </c>
      <c r="C98" s="21" t="s">
        <v>209</v>
      </c>
      <c r="D98" s="47">
        <v>257619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257619</v>
      </c>
      <c r="O98" s="48">
        <f t="shared" si="11"/>
        <v>0.72112292055636573</v>
      </c>
      <c r="P98" s="9"/>
    </row>
    <row r="99" spans="1:16">
      <c r="A99" s="13"/>
      <c r="B99" s="40">
        <v>352</v>
      </c>
      <c r="C99" s="21" t="s">
        <v>115</v>
      </c>
      <c r="D99" s="47">
        <v>0</v>
      </c>
      <c r="E99" s="47">
        <v>29955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29955</v>
      </c>
      <c r="O99" s="48">
        <f t="shared" si="11"/>
        <v>8.3849549471374143E-2</v>
      </c>
      <c r="P99" s="9"/>
    </row>
    <row r="100" spans="1:16">
      <c r="A100" s="13"/>
      <c r="B100" s="40">
        <v>354</v>
      </c>
      <c r="C100" s="21" t="s">
        <v>117</v>
      </c>
      <c r="D100" s="47">
        <v>144327</v>
      </c>
      <c r="E100" s="47">
        <v>103496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247823</v>
      </c>
      <c r="O100" s="48">
        <f t="shared" si="11"/>
        <v>0.69370211646283941</v>
      </c>
      <c r="P100" s="9"/>
    </row>
    <row r="101" spans="1:16">
      <c r="A101" s="13"/>
      <c r="B101" s="40">
        <v>358.2</v>
      </c>
      <c r="C101" s="21" t="s">
        <v>211</v>
      </c>
      <c r="D101" s="47">
        <v>0</v>
      </c>
      <c r="E101" s="47">
        <v>233913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233913</v>
      </c>
      <c r="O101" s="48">
        <f t="shared" ref="O101:O113" si="15">(N101/O$115)</f>
        <v>0.65476547038883459</v>
      </c>
      <c r="P101" s="9"/>
    </row>
    <row r="102" spans="1:16">
      <c r="A102" s="13"/>
      <c r="B102" s="40">
        <v>359</v>
      </c>
      <c r="C102" s="21" t="s">
        <v>119</v>
      </c>
      <c r="D102" s="47">
        <v>161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161</v>
      </c>
      <c r="O102" s="48">
        <f t="shared" si="15"/>
        <v>4.5066858504060216E-4</v>
      </c>
      <c r="P102" s="9"/>
    </row>
    <row r="103" spans="1:16" ht="15.75">
      <c r="A103" s="29" t="s">
        <v>5</v>
      </c>
      <c r="B103" s="30"/>
      <c r="C103" s="31"/>
      <c r="D103" s="32">
        <f t="shared" ref="D103:M103" si="16">SUM(D104:D109)</f>
        <v>3143228</v>
      </c>
      <c r="E103" s="32">
        <f t="shared" si="16"/>
        <v>2467641</v>
      </c>
      <c r="F103" s="32">
        <f t="shared" si="16"/>
        <v>629922</v>
      </c>
      <c r="G103" s="32">
        <f t="shared" si="16"/>
        <v>447325</v>
      </c>
      <c r="H103" s="32">
        <f t="shared" si="16"/>
        <v>0</v>
      </c>
      <c r="I103" s="32">
        <f t="shared" si="16"/>
        <v>212770</v>
      </c>
      <c r="J103" s="32">
        <f t="shared" si="16"/>
        <v>345093</v>
      </c>
      <c r="K103" s="32">
        <f t="shared" si="16"/>
        <v>0</v>
      </c>
      <c r="L103" s="32">
        <f t="shared" si="16"/>
        <v>0</v>
      </c>
      <c r="M103" s="32">
        <f t="shared" si="16"/>
        <v>0</v>
      </c>
      <c r="N103" s="32">
        <f t="shared" ref="N103:N113" si="17">SUM(D103:M103)</f>
        <v>7245979</v>
      </c>
      <c r="O103" s="46">
        <f t="shared" si="15"/>
        <v>20.282826727726196</v>
      </c>
      <c r="P103" s="10"/>
    </row>
    <row r="104" spans="1:16">
      <c r="A104" s="12"/>
      <c r="B104" s="25">
        <v>361.1</v>
      </c>
      <c r="C104" s="20" t="s">
        <v>120</v>
      </c>
      <c r="D104" s="47">
        <v>574799</v>
      </c>
      <c r="E104" s="47">
        <v>1107811</v>
      </c>
      <c r="F104" s="47">
        <v>78675</v>
      </c>
      <c r="G104" s="47">
        <v>416924</v>
      </c>
      <c r="H104" s="47">
        <v>0</v>
      </c>
      <c r="I104" s="47">
        <v>133003</v>
      </c>
      <c r="J104" s="47">
        <v>288698</v>
      </c>
      <c r="K104" s="47">
        <v>0</v>
      </c>
      <c r="L104" s="47">
        <v>0</v>
      </c>
      <c r="M104" s="47">
        <v>0</v>
      </c>
      <c r="N104" s="47">
        <f t="shared" si="17"/>
        <v>2599910</v>
      </c>
      <c r="O104" s="48">
        <f t="shared" si="15"/>
        <v>7.2776258443038007</v>
      </c>
      <c r="P104" s="9"/>
    </row>
    <row r="105" spans="1:16">
      <c r="A105" s="12"/>
      <c r="B105" s="25">
        <v>362</v>
      </c>
      <c r="C105" s="20" t="s">
        <v>121</v>
      </c>
      <c r="D105" s="47">
        <v>68941</v>
      </c>
      <c r="E105" s="47">
        <v>24013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7"/>
        <v>92954</v>
      </c>
      <c r="O105" s="48">
        <f t="shared" si="15"/>
        <v>0.26019532704263437</v>
      </c>
      <c r="P105" s="9"/>
    </row>
    <row r="106" spans="1:16">
      <c r="A106" s="12"/>
      <c r="B106" s="25">
        <v>364</v>
      </c>
      <c r="C106" s="20" t="s">
        <v>212</v>
      </c>
      <c r="D106" s="47">
        <v>928291</v>
      </c>
      <c r="E106" s="47">
        <v>344483</v>
      </c>
      <c r="F106" s="47">
        <v>0</v>
      </c>
      <c r="G106" s="47">
        <v>0</v>
      </c>
      <c r="H106" s="47">
        <v>0</v>
      </c>
      <c r="I106" s="47">
        <v>-2425</v>
      </c>
      <c r="J106" s="47">
        <v>5808</v>
      </c>
      <c r="K106" s="47">
        <v>0</v>
      </c>
      <c r="L106" s="47">
        <v>0</v>
      </c>
      <c r="M106" s="47">
        <v>0</v>
      </c>
      <c r="N106" s="47">
        <f t="shared" si="17"/>
        <v>1276157</v>
      </c>
      <c r="O106" s="48">
        <f t="shared" si="15"/>
        <v>3.572197947078632</v>
      </c>
      <c r="P106" s="9"/>
    </row>
    <row r="107" spans="1:16">
      <c r="A107" s="12"/>
      <c r="B107" s="25">
        <v>365</v>
      </c>
      <c r="C107" s="20" t="s">
        <v>213</v>
      </c>
      <c r="D107" s="47">
        <v>0</v>
      </c>
      <c r="E107" s="47">
        <v>1538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7"/>
        <v>1538</v>
      </c>
      <c r="O107" s="48">
        <f t="shared" si="15"/>
        <v>4.3051446198288578E-3</v>
      </c>
      <c r="P107" s="9"/>
    </row>
    <row r="108" spans="1:16">
      <c r="A108" s="12"/>
      <c r="B108" s="25">
        <v>366</v>
      </c>
      <c r="C108" s="20" t="s">
        <v>124</v>
      </c>
      <c r="D108" s="47">
        <v>0</v>
      </c>
      <c r="E108" s="47">
        <v>36995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36995</v>
      </c>
      <c r="O108" s="48">
        <f t="shared" si="15"/>
        <v>0.10355580312780793</v>
      </c>
      <c r="P108" s="9"/>
    </row>
    <row r="109" spans="1:16">
      <c r="A109" s="12"/>
      <c r="B109" s="25">
        <v>369.9</v>
      </c>
      <c r="C109" s="20" t="s">
        <v>126</v>
      </c>
      <c r="D109" s="47">
        <v>1571197</v>
      </c>
      <c r="E109" s="47">
        <v>952801</v>
      </c>
      <c r="F109" s="47">
        <v>551247</v>
      </c>
      <c r="G109" s="47">
        <v>30401</v>
      </c>
      <c r="H109" s="47">
        <v>0</v>
      </c>
      <c r="I109" s="47">
        <v>82192</v>
      </c>
      <c r="J109" s="47">
        <v>50587</v>
      </c>
      <c r="K109" s="47">
        <v>0</v>
      </c>
      <c r="L109" s="47">
        <v>0</v>
      </c>
      <c r="M109" s="47">
        <v>0</v>
      </c>
      <c r="N109" s="47">
        <f t="shared" si="17"/>
        <v>3238425</v>
      </c>
      <c r="O109" s="48">
        <f t="shared" si="15"/>
        <v>9.0649466615534902</v>
      </c>
      <c r="P109" s="9"/>
    </row>
    <row r="110" spans="1:16" ht="15.75">
      <c r="A110" s="29" t="s">
        <v>64</v>
      </c>
      <c r="B110" s="30"/>
      <c r="C110" s="31"/>
      <c r="D110" s="32">
        <f t="shared" ref="D110:M110" si="18">SUM(D111:D112)</f>
        <v>6419795</v>
      </c>
      <c r="E110" s="32">
        <f t="shared" si="18"/>
        <v>14848432</v>
      </c>
      <c r="F110" s="32">
        <f t="shared" si="18"/>
        <v>5743543</v>
      </c>
      <c r="G110" s="32">
        <f t="shared" si="18"/>
        <v>14876405</v>
      </c>
      <c r="H110" s="32">
        <f t="shared" si="18"/>
        <v>0</v>
      </c>
      <c r="I110" s="32">
        <f t="shared" si="18"/>
        <v>3499526</v>
      </c>
      <c r="J110" s="32">
        <f t="shared" si="18"/>
        <v>372114</v>
      </c>
      <c r="K110" s="32">
        <f t="shared" si="18"/>
        <v>0</v>
      </c>
      <c r="L110" s="32">
        <f t="shared" si="18"/>
        <v>0</v>
      </c>
      <c r="M110" s="32">
        <f t="shared" si="18"/>
        <v>0</v>
      </c>
      <c r="N110" s="32">
        <f t="shared" si="17"/>
        <v>45759815</v>
      </c>
      <c r="O110" s="46">
        <f t="shared" si="15"/>
        <v>128.09013091782435</v>
      </c>
      <c r="P110" s="9"/>
    </row>
    <row r="111" spans="1:16">
      <c r="A111" s="12"/>
      <c r="B111" s="25">
        <v>381</v>
      </c>
      <c r="C111" s="20" t="s">
        <v>127</v>
      </c>
      <c r="D111" s="47">
        <v>6419795</v>
      </c>
      <c r="E111" s="47">
        <v>14848432</v>
      </c>
      <c r="F111" s="47">
        <v>5743543</v>
      </c>
      <c r="G111" s="47">
        <v>14876405</v>
      </c>
      <c r="H111" s="47">
        <v>0</v>
      </c>
      <c r="I111" s="47">
        <v>3496626</v>
      </c>
      <c r="J111" s="47">
        <v>372114</v>
      </c>
      <c r="K111" s="47">
        <v>0</v>
      </c>
      <c r="L111" s="47">
        <v>0</v>
      </c>
      <c r="M111" s="47">
        <v>0</v>
      </c>
      <c r="N111" s="47">
        <f t="shared" si="17"/>
        <v>45756915</v>
      </c>
      <c r="O111" s="48">
        <f t="shared" si="15"/>
        <v>128.08201328492612</v>
      </c>
      <c r="P111" s="9"/>
    </row>
    <row r="112" spans="1:16" ht="15.75" thickBot="1">
      <c r="A112" s="12"/>
      <c r="B112" s="25">
        <v>389.7</v>
      </c>
      <c r="C112" s="20" t="s">
        <v>241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2900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2900</v>
      </c>
      <c r="O112" s="48">
        <f t="shared" si="15"/>
        <v>8.1176328982468706E-3</v>
      </c>
      <c r="P112" s="9"/>
    </row>
    <row r="113" spans="1:119" ht="16.5" thickBot="1">
      <c r="A113" s="14" t="s">
        <v>94</v>
      </c>
      <c r="B113" s="23"/>
      <c r="C113" s="22"/>
      <c r="D113" s="15">
        <f t="shared" ref="D113:M113" si="19">SUM(D5,D12,D22,D50,D94,D103,D110)</f>
        <v>162516946</v>
      </c>
      <c r="E113" s="15">
        <f t="shared" si="19"/>
        <v>147357021</v>
      </c>
      <c r="F113" s="15">
        <f t="shared" si="19"/>
        <v>9308990</v>
      </c>
      <c r="G113" s="15">
        <f t="shared" si="19"/>
        <v>15323730</v>
      </c>
      <c r="H113" s="15">
        <f t="shared" si="19"/>
        <v>0</v>
      </c>
      <c r="I113" s="15">
        <f t="shared" si="19"/>
        <v>18434180</v>
      </c>
      <c r="J113" s="15">
        <f t="shared" si="19"/>
        <v>33103425</v>
      </c>
      <c r="K113" s="15">
        <f t="shared" si="19"/>
        <v>0</v>
      </c>
      <c r="L113" s="15">
        <f t="shared" si="19"/>
        <v>0</v>
      </c>
      <c r="M113" s="15">
        <f t="shared" si="19"/>
        <v>0</v>
      </c>
      <c r="N113" s="15">
        <f t="shared" si="17"/>
        <v>386044292</v>
      </c>
      <c r="O113" s="38">
        <f t="shared" si="15"/>
        <v>1080.6089120412487</v>
      </c>
      <c r="P113" s="6"/>
      <c r="Q113" s="2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</row>
    <row r="114" spans="1:119">
      <c r="A114" s="16"/>
      <c r="B114" s="18"/>
      <c r="C114" s="18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9"/>
    </row>
    <row r="115" spans="1:119">
      <c r="A115" s="41"/>
      <c r="B115" s="42"/>
      <c r="C115" s="42"/>
      <c r="D115" s="43"/>
      <c r="E115" s="43"/>
      <c r="F115" s="43"/>
      <c r="G115" s="43"/>
      <c r="H115" s="43"/>
      <c r="I115" s="43"/>
      <c r="J115" s="43"/>
      <c r="K115" s="43"/>
      <c r="L115" s="49" t="s">
        <v>244</v>
      </c>
      <c r="M115" s="49"/>
      <c r="N115" s="49"/>
      <c r="O115" s="44">
        <v>357247</v>
      </c>
    </row>
    <row r="116" spans="1:119">
      <c r="A116" s="50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2"/>
    </row>
    <row r="117" spans="1:119" ht="15.75" customHeight="1" thickBot="1">
      <c r="A117" s="53" t="s">
        <v>146</v>
      </c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5"/>
    </row>
  </sheetData>
  <mergeCells count="10">
    <mergeCell ref="L115:N115"/>
    <mergeCell ref="A116:O116"/>
    <mergeCell ref="A117:O1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240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129</v>
      </c>
      <c r="B3" s="63"/>
      <c r="C3" s="64"/>
      <c r="D3" s="68" t="s">
        <v>58</v>
      </c>
      <c r="E3" s="69"/>
      <c r="F3" s="69"/>
      <c r="G3" s="69"/>
      <c r="H3" s="70"/>
      <c r="I3" s="68" t="s">
        <v>59</v>
      </c>
      <c r="J3" s="70"/>
      <c r="K3" s="68" t="s">
        <v>61</v>
      </c>
      <c r="L3" s="70"/>
      <c r="M3" s="36"/>
      <c r="N3" s="37"/>
      <c r="O3" s="71" t="s">
        <v>134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130</v>
      </c>
      <c r="F4" s="34" t="s">
        <v>131</v>
      </c>
      <c r="G4" s="34" t="s">
        <v>132</v>
      </c>
      <c r="H4" s="34" t="s">
        <v>7</v>
      </c>
      <c r="I4" s="34" t="s">
        <v>8</v>
      </c>
      <c r="J4" s="35" t="s">
        <v>133</v>
      </c>
      <c r="K4" s="35" t="s">
        <v>9</v>
      </c>
      <c r="L4" s="35" t="s">
        <v>10</v>
      </c>
      <c r="M4" s="35" t="s">
        <v>11</v>
      </c>
      <c r="N4" s="35" t="s">
        <v>60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94249596</v>
      </c>
      <c r="E5" s="27">
        <f t="shared" si="0"/>
        <v>44502611</v>
      </c>
      <c r="F5" s="27">
        <f t="shared" si="0"/>
        <v>2763592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141515799</v>
      </c>
      <c r="O5" s="33">
        <f t="shared" ref="O5:O36" si="2">(N5/O$118)</f>
        <v>412.68236628688572</v>
      </c>
      <c r="P5" s="6"/>
    </row>
    <row r="6" spans="1:133">
      <c r="A6" s="12"/>
      <c r="B6" s="25">
        <v>311</v>
      </c>
      <c r="C6" s="20" t="s">
        <v>3</v>
      </c>
      <c r="D6" s="47">
        <v>92795695</v>
      </c>
      <c r="E6" s="47">
        <v>17163800</v>
      </c>
      <c r="F6" s="47">
        <v>2763592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112723087</v>
      </c>
      <c r="O6" s="48">
        <f t="shared" si="2"/>
        <v>328.7182816833228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3447190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3447190</v>
      </c>
      <c r="O7" s="48">
        <f t="shared" si="2"/>
        <v>10.05254915912597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1647724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1647724</v>
      </c>
      <c r="O8" s="48">
        <f t="shared" si="2"/>
        <v>4.8050227897712858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6078726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6078726</v>
      </c>
      <c r="O9" s="48">
        <f t="shared" si="2"/>
        <v>17.726522744570843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16165171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16165171</v>
      </c>
      <c r="O10" s="48">
        <f t="shared" si="2"/>
        <v>47.140185525943593</v>
      </c>
      <c r="P10" s="9"/>
    </row>
    <row r="11" spans="1:133">
      <c r="A11" s="12"/>
      <c r="B11" s="25">
        <v>315</v>
      </c>
      <c r="C11" s="20" t="s">
        <v>172</v>
      </c>
      <c r="D11" s="47">
        <v>1453901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1453901</v>
      </c>
      <c r="O11" s="48">
        <f t="shared" si="2"/>
        <v>4.2398043841512667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SUM(D13:D21)</f>
        <v>572503</v>
      </c>
      <c r="E12" s="32">
        <f t="shared" si="3"/>
        <v>27087620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27660123</v>
      </c>
      <c r="O12" s="46">
        <f t="shared" si="2"/>
        <v>80.661276635454058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3120753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3120753</v>
      </c>
      <c r="O13" s="48">
        <f t="shared" si="2"/>
        <v>9.1006074356185316</v>
      </c>
      <c r="P13" s="9"/>
    </row>
    <row r="14" spans="1:133">
      <c r="A14" s="12"/>
      <c r="B14" s="25">
        <v>324.11</v>
      </c>
      <c r="C14" s="20" t="s">
        <v>19</v>
      </c>
      <c r="D14" s="47">
        <v>0</v>
      </c>
      <c r="E14" s="47">
        <v>392274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0" si="4">SUM(D14:M14)</f>
        <v>392274</v>
      </c>
      <c r="O14" s="48">
        <f t="shared" si="2"/>
        <v>1.1439327884006918</v>
      </c>
      <c r="P14" s="9"/>
    </row>
    <row r="15" spans="1:133">
      <c r="A15" s="12"/>
      <c r="B15" s="25">
        <v>324.12</v>
      </c>
      <c r="C15" s="20" t="s">
        <v>20</v>
      </c>
      <c r="D15" s="47">
        <v>0</v>
      </c>
      <c r="E15" s="47">
        <v>141240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141240</v>
      </c>
      <c r="O15" s="48">
        <f t="shared" si="2"/>
        <v>0.41187809294960587</v>
      </c>
      <c r="P15" s="9"/>
    </row>
    <row r="16" spans="1:133">
      <c r="A16" s="12"/>
      <c r="B16" s="25">
        <v>324.31</v>
      </c>
      <c r="C16" s="20" t="s">
        <v>21</v>
      </c>
      <c r="D16" s="47">
        <v>0</v>
      </c>
      <c r="E16" s="47">
        <v>4002778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4002778</v>
      </c>
      <c r="O16" s="48">
        <f t="shared" si="2"/>
        <v>11.672731302326802</v>
      </c>
      <c r="P16" s="9"/>
    </row>
    <row r="17" spans="1:16">
      <c r="A17" s="12"/>
      <c r="B17" s="25">
        <v>324.32</v>
      </c>
      <c r="C17" s="20" t="s">
        <v>22</v>
      </c>
      <c r="D17" s="47">
        <v>0</v>
      </c>
      <c r="E17" s="47">
        <v>616465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616465</v>
      </c>
      <c r="O17" s="48">
        <f t="shared" si="2"/>
        <v>1.7977090666254516</v>
      </c>
      <c r="P17" s="9"/>
    </row>
    <row r="18" spans="1:16">
      <c r="A18" s="12"/>
      <c r="B18" s="25">
        <v>324.61</v>
      </c>
      <c r="C18" s="20" t="s">
        <v>23</v>
      </c>
      <c r="D18" s="47">
        <v>0</v>
      </c>
      <c r="E18" s="47">
        <v>755477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755477</v>
      </c>
      <c r="O18" s="48">
        <f t="shared" si="2"/>
        <v>2.2030899605443883</v>
      </c>
      <c r="P18" s="9"/>
    </row>
    <row r="19" spans="1:16">
      <c r="A19" s="12"/>
      <c r="B19" s="25">
        <v>325.10000000000002</v>
      </c>
      <c r="C19" s="20" t="s">
        <v>24</v>
      </c>
      <c r="D19" s="47">
        <v>0</v>
      </c>
      <c r="E19" s="47">
        <v>62827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62827</v>
      </c>
      <c r="O19" s="48">
        <f t="shared" si="2"/>
        <v>0.18321343065523144</v>
      </c>
      <c r="P19" s="9"/>
    </row>
    <row r="20" spans="1:16">
      <c r="A20" s="12"/>
      <c r="B20" s="25">
        <v>325.2</v>
      </c>
      <c r="C20" s="20" t="s">
        <v>25</v>
      </c>
      <c r="D20" s="47">
        <v>0</v>
      </c>
      <c r="E20" s="47">
        <v>17759913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17759913</v>
      </c>
      <c r="O20" s="48">
        <f t="shared" si="2"/>
        <v>51.790704456180357</v>
      </c>
      <c r="P20" s="9"/>
    </row>
    <row r="21" spans="1:16">
      <c r="A21" s="12"/>
      <c r="B21" s="25">
        <v>329</v>
      </c>
      <c r="C21" s="20" t="s">
        <v>26</v>
      </c>
      <c r="D21" s="47">
        <v>572503</v>
      </c>
      <c r="E21" s="47">
        <v>235893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808396</v>
      </c>
      <c r="O21" s="48">
        <f t="shared" si="2"/>
        <v>2.3574101021529992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SUM(D23:D52)</f>
        <v>25242585</v>
      </c>
      <c r="E22" s="32">
        <f t="shared" si="5"/>
        <v>33593410</v>
      </c>
      <c r="F22" s="32">
        <f t="shared" si="5"/>
        <v>297667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5">
        <f>SUM(D22:M22)</f>
        <v>59133662</v>
      </c>
      <c r="O22" s="46">
        <f t="shared" si="2"/>
        <v>172.44307514646403</v>
      </c>
      <c r="P22" s="10"/>
    </row>
    <row r="23" spans="1:16">
      <c r="A23" s="12"/>
      <c r="B23" s="25">
        <v>331.1</v>
      </c>
      <c r="C23" s="20" t="s">
        <v>139</v>
      </c>
      <c r="D23" s="47">
        <v>180349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180349</v>
      </c>
      <c r="O23" s="48">
        <f t="shared" si="2"/>
        <v>0.52592609873526242</v>
      </c>
      <c r="P23" s="9"/>
    </row>
    <row r="24" spans="1:16">
      <c r="A24" s="12"/>
      <c r="B24" s="25">
        <v>331.2</v>
      </c>
      <c r="C24" s="20" t="s">
        <v>27</v>
      </c>
      <c r="D24" s="47">
        <v>3319</v>
      </c>
      <c r="E24" s="47">
        <v>1047048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1050367</v>
      </c>
      <c r="O24" s="48">
        <f t="shared" si="2"/>
        <v>3.0630356616907299</v>
      </c>
      <c r="P24" s="9"/>
    </row>
    <row r="25" spans="1:16">
      <c r="A25" s="12"/>
      <c r="B25" s="25">
        <v>331.49</v>
      </c>
      <c r="C25" s="20" t="s">
        <v>32</v>
      </c>
      <c r="D25" s="47">
        <v>0</v>
      </c>
      <c r="E25" s="47">
        <v>6713496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1" si="6">SUM(D25:M25)</f>
        <v>6713496</v>
      </c>
      <c r="O25" s="48">
        <f t="shared" si="2"/>
        <v>19.577612075225201</v>
      </c>
      <c r="P25" s="9"/>
    </row>
    <row r="26" spans="1:16">
      <c r="A26" s="12"/>
      <c r="B26" s="25">
        <v>331.5</v>
      </c>
      <c r="C26" s="20" t="s">
        <v>29</v>
      </c>
      <c r="D26" s="47">
        <v>45643</v>
      </c>
      <c r="E26" s="47">
        <v>5389891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5435534</v>
      </c>
      <c r="O26" s="48">
        <f t="shared" si="2"/>
        <v>15.850873534995349</v>
      </c>
      <c r="P26" s="9"/>
    </row>
    <row r="27" spans="1:16">
      <c r="A27" s="12"/>
      <c r="B27" s="25">
        <v>331.61</v>
      </c>
      <c r="C27" s="20" t="s">
        <v>33</v>
      </c>
      <c r="D27" s="47">
        <v>0</v>
      </c>
      <c r="E27" s="47">
        <v>131877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131877</v>
      </c>
      <c r="O27" s="48">
        <f t="shared" si="2"/>
        <v>0.38457410977000267</v>
      </c>
      <c r="P27" s="9"/>
    </row>
    <row r="28" spans="1:16">
      <c r="A28" s="12"/>
      <c r="B28" s="25">
        <v>331.65</v>
      </c>
      <c r="C28" s="20" t="s">
        <v>34</v>
      </c>
      <c r="D28" s="47">
        <v>239958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239958</v>
      </c>
      <c r="O28" s="48">
        <f t="shared" si="2"/>
        <v>0.69975533438120596</v>
      </c>
      <c r="P28" s="9"/>
    </row>
    <row r="29" spans="1:16">
      <c r="A29" s="12"/>
      <c r="B29" s="25">
        <v>333</v>
      </c>
      <c r="C29" s="20" t="s">
        <v>4</v>
      </c>
      <c r="D29" s="47">
        <v>173865</v>
      </c>
      <c r="E29" s="47">
        <v>74869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248734</v>
      </c>
      <c r="O29" s="48">
        <f t="shared" si="2"/>
        <v>0.725347533076517</v>
      </c>
      <c r="P29" s="9"/>
    </row>
    <row r="30" spans="1:16">
      <c r="A30" s="12"/>
      <c r="B30" s="25">
        <v>334.2</v>
      </c>
      <c r="C30" s="20" t="s">
        <v>31</v>
      </c>
      <c r="D30" s="47">
        <v>0</v>
      </c>
      <c r="E30" s="47">
        <v>376328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376328</v>
      </c>
      <c r="O30" s="48">
        <f t="shared" si="2"/>
        <v>1.097431740042051</v>
      </c>
      <c r="P30" s="9"/>
    </row>
    <row r="31" spans="1:16">
      <c r="A31" s="12"/>
      <c r="B31" s="25">
        <v>334.31</v>
      </c>
      <c r="C31" s="20" t="s">
        <v>36</v>
      </c>
      <c r="D31" s="47">
        <v>166558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166558</v>
      </c>
      <c r="O31" s="48">
        <f t="shared" si="2"/>
        <v>0.4857093699058373</v>
      </c>
      <c r="P31" s="9"/>
    </row>
    <row r="32" spans="1:16">
      <c r="A32" s="12"/>
      <c r="B32" s="25">
        <v>334.36</v>
      </c>
      <c r="C32" s="20" t="s">
        <v>37</v>
      </c>
      <c r="D32" s="47">
        <v>0</v>
      </c>
      <c r="E32" s="47">
        <v>218444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8" si="7">SUM(D32:M32)</f>
        <v>218444</v>
      </c>
      <c r="O32" s="48">
        <f t="shared" si="2"/>
        <v>0.63701712076100048</v>
      </c>
      <c r="P32" s="9"/>
    </row>
    <row r="33" spans="1:16">
      <c r="A33" s="12"/>
      <c r="B33" s="25">
        <v>334.39</v>
      </c>
      <c r="C33" s="20" t="s">
        <v>232</v>
      </c>
      <c r="D33" s="47">
        <v>0</v>
      </c>
      <c r="E33" s="47">
        <v>25511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25511</v>
      </c>
      <c r="O33" s="48">
        <f t="shared" si="2"/>
        <v>7.4394095364184343E-2</v>
      </c>
      <c r="P33" s="9"/>
    </row>
    <row r="34" spans="1:16">
      <c r="A34" s="12"/>
      <c r="B34" s="25">
        <v>334.49</v>
      </c>
      <c r="C34" s="20" t="s">
        <v>38</v>
      </c>
      <c r="D34" s="47">
        <v>0</v>
      </c>
      <c r="E34" s="47">
        <v>4203478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4203478</v>
      </c>
      <c r="O34" s="48">
        <f t="shared" si="2"/>
        <v>12.258004123446781</v>
      </c>
      <c r="P34" s="9"/>
    </row>
    <row r="35" spans="1:16">
      <c r="A35" s="12"/>
      <c r="B35" s="25">
        <v>334.5</v>
      </c>
      <c r="C35" s="20" t="s">
        <v>39</v>
      </c>
      <c r="D35" s="47">
        <v>7607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7607</v>
      </c>
      <c r="O35" s="48">
        <f t="shared" si="2"/>
        <v>2.2183210514497679E-2</v>
      </c>
      <c r="P35" s="9"/>
    </row>
    <row r="36" spans="1:16">
      <c r="A36" s="12"/>
      <c r="B36" s="25">
        <v>334.62</v>
      </c>
      <c r="C36" s="20" t="s">
        <v>41</v>
      </c>
      <c r="D36" s="47">
        <v>0</v>
      </c>
      <c r="E36" s="47">
        <v>32468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32468</v>
      </c>
      <c r="O36" s="48">
        <f t="shared" si="2"/>
        <v>9.4681803468477793E-2</v>
      </c>
      <c r="P36" s="9"/>
    </row>
    <row r="37" spans="1:16">
      <c r="A37" s="12"/>
      <c r="B37" s="25">
        <v>334.7</v>
      </c>
      <c r="C37" s="20" t="s">
        <v>42</v>
      </c>
      <c r="D37" s="47">
        <v>0</v>
      </c>
      <c r="E37" s="47">
        <v>1711947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1711947</v>
      </c>
      <c r="O37" s="48">
        <f t="shared" ref="O37:O68" si="8">(N37/O$118)</f>
        <v>4.9923071763721252</v>
      </c>
      <c r="P37" s="9"/>
    </row>
    <row r="38" spans="1:16">
      <c r="A38" s="12"/>
      <c r="B38" s="25">
        <v>335.12</v>
      </c>
      <c r="C38" s="20" t="s">
        <v>173</v>
      </c>
      <c r="D38" s="47">
        <v>7183154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7183154</v>
      </c>
      <c r="O38" s="48">
        <f t="shared" si="8"/>
        <v>20.947208799797036</v>
      </c>
      <c r="P38" s="9"/>
    </row>
    <row r="39" spans="1:16">
      <c r="A39" s="12"/>
      <c r="B39" s="25">
        <v>335.13</v>
      </c>
      <c r="C39" s="20" t="s">
        <v>174</v>
      </c>
      <c r="D39" s="47">
        <v>53387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53387</v>
      </c>
      <c r="O39" s="48">
        <f t="shared" si="8"/>
        <v>0.15568490334395788</v>
      </c>
      <c r="P39" s="9"/>
    </row>
    <row r="40" spans="1:16">
      <c r="A40" s="12"/>
      <c r="B40" s="25">
        <v>335.14</v>
      </c>
      <c r="C40" s="20" t="s">
        <v>175</v>
      </c>
      <c r="D40" s="47">
        <v>178646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178646</v>
      </c>
      <c r="O40" s="48">
        <f t="shared" si="8"/>
        <v>0.52095988242052738</v>
      </c>
      <c r="P40" s="9"/>
    </row>
    <row r="41" spans="1:16">
      <c r="A41" s="12"/>
      <c r="B41" s="25">
        <v>335.15</v>
      </c>
      <c r="C41" s="20" t="s">
        <v>176</v>
      </c>
      <c r="D41" s="47">
        <v>106813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106813</v>
      </c>
      <c r="O41" s="48">
        <f t="shared" si="8"/>
        <v>0.311483536832528</v>
      </c>
      <c r="P41" s="9"/>
    </row>
    <row r="42" spans="1:16">
      <c r="A42" s="12"/>
      <c r="B42" s="25">
        <v>335.18</v>
      </c>
      <c r="C42" s="20" t="s">
        <v>178</v>
      </c>
      <c r="D42" s="47">
        <v>16678411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16678411</v>
      </c>
      <c r="O42" s="48">
        <f t="shared" si="8"/>
        <v>48.636874229040849</v>
      </c>
      <c r="P42" s="9"/>
    </row>
    <row r="43" spans="1:16">
      <c r="A43" s="12"/>
      <c r="B43" s="25">
        <v>335.19</v>
      </c>
      <c r="C43" s="20" t="s">
        <v>218</v>
      </c>
      <c r="D43" s="47">
        <v>0</v>
      </c>
      <c r="E43" s="47">
        <v>0</v>
      </c>
      <c r="F43" s="47">
        <v>297667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297667</v>
      </c>
      <c r="O43" s="48">
        <f t="shared" si="8"/>
        <v>0.86804387067424482</v>
      </c>
      <c r="P43" s="9"/>
    </row>
    <row r="44" spans="1:16">
      <c r="A44" s="12"/>
      <c r="B44" s="25">
        <v>335.21</v>
      </c>
      <c r="C44" s="20" t="s">
        <v>49</v>
      </c>
      <c r="D44" s="47">
        <v>0</v>
      </c>
      <c r="E44" s="47">
        <v>44262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44262</v>
      </c>
      <c r="O44" s="48">
        <f t="shared" si="8"/>
        <v>0.1290749656622448</v>
      </c>
      <c r="P44" s="9"/>
    </row>
    <row r="45" spans="1:16">
      <c r="A45" s="12"/>
      <c r="B45" s="25">
        <v>335.49</v>
      </c>
      <c r="C45" s="20" t="s">
        <v>51</v>
      </c>
      <c r="D45" s="47">
        <v>53197</v>
      </c>
      <c r="E45" s="47">
        <v>5336832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5390029</v>
      </c>
      <c r="O45" s="48">
        <f t="shared" si="8"/>
        <v>15.718173785493283</v>
      </c>
      <c r="P45" s="9"/>
    </row>
    <row r="46" spans="1:16">
      <c r="A46" s="12"/>
      <c r="B46" s="25">
        <v>335.5</v>
      </c>
      <c r="C46" s="20" t="s">
        <v>52</v>
      </c>
      <c r="D46" s="47">
        <v>0</v>
      </c>
      <c r="E46" s="47">
        <v>1414398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1414398</v>
      </c>
      <c r="O46" s="48">
        <f t="shared" si="8"/>
        <v>4.1246074122892713</v>
      </c>
      <c r="P46" s="9"/>
    </row>
    <row r="47" spans="1:16">
      <c r="A47" s="12"/>
      <c r="B47" s="25">
        <v>335.7</v>
      </c>
      <c r="C47" s="20" t="s">
        <v>53</v>
      </c>
      <c r="D47" s="47">
        <v>0</v>
      </c>
      <c r="E47" s="47">
        <v>5090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5090</v>
      </c>
      <c r="O47" s="48">
        <f t="shared" si="8"/>
        <v>1.4843241950676111E-2</v>
      </c>
      <c r="P47" s="9"/>
    </row>
    <row r="48" spans="1:16">
      <c r="A48" s="12"/>
      <c r="B48" s="25">
        <v>335.9</v>
      </c>
      <c r="C48" s="20" t="s">
        <v>55</v>
      </c>
      <c r="D48" s="47">
        <v>4220</v>
      </c>
      <c r="E48" s="47">
        <v>212135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216355</v>
      </c>
      <c r="O48" s="48">
        <f t="shared" si="8"/>
        <v>0.6309252676303595</v>
      </c>
      <c r="P48" s="9"/>
    </row>
    <row r="49" spans="1:16">
      <c r="A49" s="12"/>
      <c r="B49" s="25">
        <v>337.2</v>
      </c>
      <c r="C49" s="20" t="s">
        <v>142</v>
      </c>
      <c r="D49" s="47">
        <v>0</v>
      </c>
      <c r="E49" s="47">
        <v>6000000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54" si="9">SUM(D49:M49)</f>
        <v>6000000</v>
      </c>
      <c r="O49" s="48">
        <f t="shared" si="8"/>
        <v>17.496945324962017</v>
      </c>
      <c r="P49" s="9"/>
    </row>
    <row r="50" spans="1:16">
      <c r="A50" s="12"/>
      <c r="B50" s="25">
        <v>337.3</v>
      </c>
      <c r="C50" s="20" t="s">
        <v>56</v>
      </c>
      <c r="D50" s="47">
        <v>38133</v>
      </c>
      <c r="E50" s="47">
        <v>654347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692480</v>
      </c>
      <c r="O50" s="48">
        <f t="shared" si="8"/>
        <v>2.0193807831049497</v>
      </c>
      <c r="P50" s="9"/>
    </row>
    <row r="51" spans="1:16">
      <c r="A51" s="12"/>
      <c r="B51" s="25">
        <v>337.4</v>
      </c>
      <c r="C51" s="20" t="s">
        <v>219</v>
      </c>
      <c r="D51" s="47">
        <v>129325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129325</v>
      </c>
      <c r="O51" s="48">
        <f t="shared" si="8"/>
        <v>0.37713207569178547</v>
      </c>
      <c r="P51" s="9"/>
    </row>
    <row r="52" spans="1:16">
      <c r="A52" s="12"/>
      <c r="B52" s="25">
        <v>337.5</v>
      </c>
      <c r="C52" s="20" t="s">
        <v>167</v>
      </c>
      <c r="D52" s="47">
        <v>0</v>
      </c>
      <c r="E52" s="47">
        <v>989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989</v>
      </c>
      <c r="O52" s="48">
        <f t="shared" si="8"/>
        <v>2.8840798210645726E-3</v>
      </c>
      <c r="P52" s="9"/>
    </row>
    <row r="53" spans="1:16" ht="15.75">
      <c r="A53" s="29" t="s">
        <v>62</v>
      </c>
      <c r="B53" s="30"/>
      <c r="C53" s="31"/>
      <c r="D53" s="32">
        <f t="shared" ref="D53:M53" si="10">SUM(D54:D95)</f>
        <v>15407825</v>
      </c>
      <c r="E53" s="32">
        <f t="shared" si="10"/>
        <v>23345440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13086848</v>
      </c>
      <c r="J53" s="32">
        <f t="shared" si="10"/>
        <v>30311708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si="9"/>
        <v>82151821</v>
      </c>
      <c r="O53" s="46">
        <f t="shared" si="8"/>
        <v>239.56765339717774</v>
      </c>
      <c r="P53" s="10"/>
    </row>
    <row r="54" spans="1:16">
      <c r="A54" s="12"/>
      <c r="B54" s="25">
        <v>341.1</v>
      </c>
      <c r="C54" s="20" t="s">
        <v>179</v>
      </c>
      <c r="D54" s="47">
        <v>1590089</v>
      </c>
      <c r="E54" s="47">
        <v>238002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1828091</v>
      </c>
      <c r="O54" s="48">
        <f t="shared" si="8"/>
        <v>5.3310013793425233</v>
      </c>
      <c r="P54" s="9"/>
    </row>
    <row r="55" spans="1:16">
      <c r="A55" s="12"/>
      <c r="B55" s="25">
        <v>341.15</v>
      </c>
      <c r="C55" s="20" t="s">
        <v>180</v>
      </c>
      <c r="D55" s="47">
        <v>0</v>
      </c>
      <c r="E55" s="47">
        <v>693750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95" si="11">SUM(D55:M55)</f>
        <v>693750</v>
      </c>
      <c r="O55" s="48">
        <f t="shared" si="8"/>
        <v>2.0230843031987331</v>
      </c>
      <c r="P55" s="9"/>
    </row>
    <row r="56" spans="1:16">
      <c r="A56" s="12"/>
      <c r="B56" s="25">
        <v>341.16</v>
      </c>
      <c r="C56" s="20" t="s">
        <v>181</v>
      </c>
      <c r="D56" s="47">
        <v>720468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720468</v>
      </c>
      <c r="O56" s="48">
        <f t="shared" si="8"/>
        <v>2.100998200730789</v>
      </c>
      <c r="P56" s="9"/>
    </row>
    <row r="57" spans="1:16">
      <c r="A57" s="12"/>
      <c r="B57" s="25">
        <v>341.2</v>
      </c>
      <c r="C57" s="20" t="s">
        <v>182</v>
      </c>
      <c r="D57" s="47">
        <v>268457</v>
      </c>
      <c r="E57" s="47">
        <v>168365</v>
      </c>
      <c r="F57" s="47">
        <v>0</v>
      </c>
      <c r="G57" s="47">
        <v>0</v>
      </c>
      <c r="H57" s="47">
        <v>0</v>
      </c>
      <c r="I57" s="47">
        <v>0</v>
      </c>
      <c r="J57" s="47">
        <v>30311708</v>
      </c>
      <c r="K57" s="47">
        <v>0</v>
      </c>
      <c r="L57" s="47">
        <v>0</v>
      </c>
      <c r="M57" s="47">
        <v>0</v>
      </c>
      <c r="N57" s="47">
        <f t="shared" si="11"/>
        <v>30748530</v>
      </c>
      <c r="O57" s="48">
        <f t="shared" si="8"/>
        <v>89.667558038825717</v>
      </c>
      <c r="P57" s="9"/>
    </row>
    <row r="58" spans="1:16">
      <c r="A58" s="12"/>
      <c r="B58" s="25">
        <v>341.3</v>
      </c>
      <c r="C58" s="20" t="s">
        <v>183</v>
      </c>
      <c r="D58" s="47">
        <v>160000</v>
      </c>
      <c r="E58" s="47">
        <v>842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160842</v>
      </c>
      <c r="O58" s="48">
        <f t="shared" si="8"/>
        <v>0.46904061332625679</v>
      </c>
      <c r="P58" s="9"/>
    </row>
    <row r="59" spans="1:16">
      <c r="A59" s="12"/>
      <c r="B59" s="25">
        <v>341.52</v>
      </c>
      <c r="C59" s="20" t="s">
        <v>184</v>
      </c>
      <c r="D59" s="47">
        <v>220638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220638</v>
      </c>
      <c r="O59" s="48">
        <f t="shared" si="8"/>
        <v>0.64341517043482821</v>
      </c>
      <c r="P59" s="9"/>
    </row>
    <row r="60" spans="1:16">
      <c r="A60" s="12"/>
      <c r="B60" s="25">
        <v>341.8</v>
      </c>
      <c r="C60" s="20" t="s">
        <v>185</v>
      </c>
      <c r="D60" s="47">
        <v>4647698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4647698</v>
      </c>
      <c r="O60" s="48">
        <f t="shared" si="8"/>
        <v>13.553419632155887</v>
      </c>
      <c r="P60" s="9"/>
    </row>
    <row r="61" spans="1:16">
      <c r="A61" s="12"/>
      <c r="B61" s="25">
        <v>341.9</v>
      </c>
      <c r="C61" s="20" t="s">
        <v>186</v>
      </c>
      <c r="D61" s="47">
        <v>1933149</v>
      </c>
      <c r="E61" s="47">
        <v>1077569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3010718</v>
      </c>
      <c r="O61" s="48">
        <f t="shared" si="8"/>
        <v>8.7797280391464998</v>
      </c>
      <c r="P61" s="9"/>
    </row>
    <row r="62" spans="1:16">
      <c r="A62" s="12"/>
      <c r="B62" s="25">
        <v>342.1</v>
      </c>
      <c r="C62" s="20" t="s">
        <v>73</v>
      </c>
      <c r="D62" s="47">
        <v>3474873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3474873</v>
      </c>
      <c r="O62" s="48">
        <f t="shared" si="8"/>
        <v>10.13327714869779</v>
      </c>
      <c r="P62" s="9"/>
    </row>
    <row r="63" spans="1:16">
      <c r="A63" s="12"/>
      <c r="B63" s="25">
        <v>342.2</v>
      </c>
      <c r="C63" s="20" t="s">
        <v>74</v>
      </c>
      <c r="D63" s="47">
        <v>0</v>
      </c>
      <c r="E63" s="47">
        <v>244694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244694</v>
      </c>
      <c r="O63" s="48">
        <f t="shared" si="8"/>
        <v>0.71356625655770933</v>
      </c>
      <c r="P63" s="9"/>
    </row>
    <row r="64" spans="1:16">
      <c r="A64" s="12"/>
      <c r="B64" s="25">
        <v>342.3</v>
      </c>
      <c r="C64" s="20" t="s">
        <v>75</v>
      </c>
      <c r="D64" s="47">
        <v>113999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113999</v>
      </c>
      <c r="O64" s="48">
        <f t="shared" si="8"/>
        <v>0.33243904501672417</v>
      </c>
      <c r="P64" s="9"/>
    </row>
    <row r="65" spans="1:16">
      <c r="A65" s="12"/>
      <c r="B65" s="25">
        <v>342.4</v>
      </c>
      <c r="C65" s="20" t="s">
        <v>76</v>
      </c>
      <c r="D65" s="47">
        <v>1771</v>
      </c>
      <c r="E65" s="47">
        <v>1434055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1435826</v>
      </c>
      <c r="O65" s="48">
        <f t="shared" si="8"/>
        <v>4.1870948363598188</v>
      </c>
      <c r="P65" s="9"/>
    </row>
    <row r="66" spans="1:16">
      <c r="A66" s="12"/>
      <c r="B66" s="25">
        <v>342.5</v>
      </c>
      <c r="C66" s="20" t="s">
        <v>77</v>
      </c>
      <c r="D66" s="47">
        <v>144462</v>
      </c>
      <c r="E66" s="47">
        <v>116270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260732</v>
      </c>
      <c r="O66" s="48">
        <f t="shared" si="8"/>
        <v>0.76033559141133278</v>
      </c>
      <c r="P66" s="9"/>
    </row>
    <row r="67" spans="1:16">
      <c r="A67" s="12"/>
      <c r="B67" s="25">
        <v>342.6</v>
      </c>
      <c r="C67" s="20" t="s">
        <v>168</v>
      </c>
      <c r="D67" s="47">
        <v>0</v>
      </c>
      <c r="E67" s="47">
        <v>13493830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13493830</v>
      </c>
      <c r="O67" s="48">
        <f t="shared" si="8"/>
        <v>39.350134289055369</v>
      </c>
      <c r="P67" s="9"/>
    </row>
    <row r="68" spans="1:16">
      <c r="A68" s="12"/>
      <c r="B68" s="25">
        <v>342.9</v>
      </c>
      <c r="C68" s="20" t="s">
        <v>78</v>
      </c>
      <c r="D68" s="47">
        <v>224778</v>
      </c>
      <c r="E68" s="47">
        <v>750861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975639</v>
      </c>
      <c r="O68" s="48">
        <f t="shared" si="8"/>
        <v>2.8451170399834362</v>
      </c>
      <c r="P68" s="9"/>
    </row>
    <row r="69" spans="1:16">
      <c r="A69" s="12"/>
      <c r="B69" s="25">
        <v>343.4</v>
      </c>
      <c r="C69" s="20" t="s">
        <v>79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13086848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13086848</v>
      </c>
      <c r="O69" s="48">
        <f t="shared" ref="O69:O100" si="12">(N69/O$118)</f>
        <v>38.163310655348084</v>
      </c>
      <c r="P69" s="9"/>
    </row>
    <row r="70" spans="1:16">
      <c r="A70" s="12"/>
      <c r="B70" s="25">
        <v>343.7</v>
      </c>
      <c r="C70" s="20" t="s">
        <v>80</v>
      </c>
      <c r="D70" s="47">
        <v>126203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126203</v>
      </c>
      <c r="O70" s="48">
        <f t="shared" si="12"/>
        <v>0.36802783180769688</v>
      </c>
      <c r="P70" s="9"/>
    </row>
    <row r="71" spans="1:16">
      <c r="A71" s="12"/>
      <c r="B71" s="25">
        <v>344.9</v>
      </c>
      <c r="C71" s="20" t="s">
        <v>187</v>
      </c>
      <c r="D71" s="47">
        <v>0</v>
      </c>
      <c r="E71" s="47">
        <v>576264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576264</v>
      </c>
      <c r="O71" s="48">
        <f t="shared" si="12"/>
        <v>1.680476616790652</v>
      </c>
      <c r="P71" s="9"/>
    </row>
    <row r="72" spans="1:16">
      <c r="A72" s="12"/>
      <c r="B72" s="25">
        <v>346.4</v>
      </c>
      <c r="C72" s="20" t="s">
        <v>84</v>
      </c>
      <c r="D72" s="47">
        <v>142975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142975</v>
      </c>
      <c r="O72" s="48">
        <f t="shared" si="12"/>
        <v>0.41693762630607406</v>
      </c>
      <c r="P72" s="9"/>
    </row>
    <row r="73" spans="1:16">
      <c r="A73" s="12"/>
      <c r="B73" s="25">
        <v>347.1</v>
      </c>
      <c r="C73" s="20" t="s">
        <v>86</v>
      </c>
      <c r="D73" s="47">
        <v>0</v>
      </c>
      <c r="E73" s="47">
        <v>12662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12662</v>
      </c>
      <c r="O73" s="48">
        <f t="shared" si="12"/>
        <v>3.6924386950778175E-2</v>
      </c>
      <c r="P73" s="9"/>
    </row>
    <row r="74" spans="1:16">
      <c r="A74" s="12"/>
      <c r="B74" s="25">
        <v>347.2</v>
      </c>
      <c r="C74" s="20" t="s">
        <v>87</v>
      </c>
      <c r="D74" s="47">
        <v>0</v>
      </c>
      <c r="E74" s="47">
        <v>63602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63602</v>
      </c>
      <c r="O74" s="48">
        <f t="shared" si="12"/>
        <v>0.1854734527597057</v>
      </c>
      <c r="P74" s="9"/>
    </row>
    <row r="75" spans="1:16">
      <c r="A75" s="12"/>
      <c r="B75" s="25">
        <v>347.5</v>
      </c>
      <c r="C75" s="20" t="s">
        <v>88</v>
      </c>
      <c r="D75" s="47">
        <v>192710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192710</v>
      </c>
      <c r="O75" s="48">
        <f t="shared" si="12"/>
        <v>0.56197272226223838</v>
      </c>
      <c r="P75" s="9"/>
    </row>
    <row r="76" spans="1:16">
      <c r="A76" s="12"/>
      <c r="B76" s="25">
        <v>348.12</v>
      </c>
      <c r="C76" s="20" t="s">
        <v>188</v>
      </c>
      <c r="D76" s="47">
        <v>0</v>
      </c>
      <c r="E76" s="47">
        <v>67837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ref="N76:N88" si="13">SUM(D76:M76)</f>
        <v>67837</v>
      </c>
      <c r="O76" s="48">
        <f t="shared" si="12"/>
        <v>0.19782338000157473</v>
      </c>
      <c r="P76" s="9"/>
    </row>
    <row r="77" spans="1:16">
      <c r="A77" s="12"/>
      <c r="B77" s="25">
        <v>348.13</v>
      </c>
      <c r="C77" s="20" t="s">
        <v>189</v>
      </c>
      <c r="D77" s="47">
        <v>0</v>
      </c>
      <c r="E77" s="47">
        <v>130023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130023</v>
      </c>
      <c r="O77" s="48">
        <f t="shared" si="12"/>
        <v>0.37916755366458937</v>
      </c>
      <c r="P77" s="9"/>
    </row>
    <row r="78" spans="1:16">
      <c r="A78" s="12"/>
      <c r="B78" s="25">
        <v>348.22</v>
      </c>
      <c r="C78" s="20" t="s">
        <v>190</v>
      </c>
      <c r="D78" s="47">
        <v>0</v>
      </c>
      <c r="E78" s="47">
        <v>57789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57789</v>
      </c>
      <c r="O78" s="48">
        <f t="shared" si="12"/>
        <v>0.16852182889737166</v>
      </c>
      <c r="P78" s="9"/>
    </row>
    <row r="79" spans="1:16">
      <c r="A79" s="12"/>
      <c r="B79" s="25">
        <v>348.31</v>
      </c>
      <c r="C79" s="20" t="s">
        <v>191</v>
      </c>
      <c r="D79" s="47">
        <v>0</v>
      </c>
      <c r="E79" s="47">
        <v>1186798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1186798</v>
      </c>
      <c r="O79" s="48">
        <f t="shared" si="12"/>
        <v>3.4608899529623787</v>
      </c>
      <c r="P79" s="9"/>
    </row>
    <row r="80" spans="1:16">
      <c r="A80" s="12"/>
      <c r="B80" s="25">
        <v>348.32</v>
      </c>
      <c r="C80" s="20" t="s">
        <v>192</v>
      </c>
      <c r="D80" s="47">
        <v>0</v>
      </c>
      <c r="E80" s="47">
        <v>83949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83949</v>
      </c>
      <c r="O80" s="48">
        <f t="shared" si="12"/>
        <v>0.24480851051420607</v>
      </c>
      <c r="P80" s="9"/>
    </row>
    <row r="81" spans="1:16">
      <c r="A81" s="12"/>
      <c r="B81" s="25">
        <v>348.41</v>
      </c>
      <c r="C81" s="20" t="s">
        <v>193</v>
      </c>
      <c r="D81" s="47">
        <v>0</v>
      </c>
      <c r="E81" s="47">
        <v>849983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849983</v>
      </c>
      <c r="O81" s="48">
        <f t="shared" si="12"/>
        <v>2.4786843463578649</v>
      </c>
      <c r="P81" s="9"/>
    </row>
    <row r="82" spans="1:16">
      <c r="A82" s="12"/>
      <c r="B82" s="25">
        <v>348.42</v>
      </c>
      <c r="C82" s="20" t="s">
        <v>194</v>
      </c>
      <c r="D82" s="47">
        <v>0</v>
      </c>
      <c r="E82" s="47">
        <v>240416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240416</v>
      </c>
      <c r="O82" s="48">
        <f t="shared" si="12"/>
        <v>0.70109093454101135</v>
      </c>
      <c r="P82" s="9"/>
    </row>
    <row r="83" spans="1:16">
      <c r="A83" s="12"/>
      <c r="B83" s="25">
        <v>348.48</v>
      </c>
      <c r="C83" s="20" t="s">
        <v>195</v>
      </c>
      <c r="D83" s="47">
        <v>0</v>
      </c>
      <c r="E83" s="47">
        <v>91881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91881</v>
      </c>
      <c r="O83" s="48">
        <f t="shared" si="12"/>
        <v>0.26793947223380588</v>
      </c>
      <c r="P83" s="9"/>
    </row>
    <row r="84" spans="1:16">
      <c r="A84" s="12"/>
      <c r="B84" s="25">
        <v>348.52</v>
      </c>
      <c r="C84" s="20" t="s">
        <v>196</v>
      </c>
      <c r="D84" s="47">
        <v>0</v>
      </c>
      <c r="E84" s="47">
        <v>391190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391190</v>
      </c>
      <c r="O84" s="48">
        <f t="shared" si="12"/>
        <v>1.140771673611982</v>
      </c>
      <c r="P84" s="9"/>
    </row>
    <row r="85" spans="1:16">
      <c r="A85" s="12"/>
      <c r="B85" s="25">
        <v>348.53</v>
      </c>
      <c r="C85" s="20" t="s">
        <v>197</v>
      </c>
      <c r="D85" s="47">
        <v>0</v>
      </c>
      <c r="E85" s="47">
        <v>708723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708723</v>
      </c>
      <c r="O85" s="48">
        <f t="shared" si="12"/>
        <v>2.0667479302571761</v>
      </c>
      <c r="P85" s="9"/>
    </row>
    <row r="86" spans="1:16">
      <c r="A86" s="12"/>
      <c r="B86" s="25">
        <v>348.62</v>
      </c>
      <c r="C86" s="20" t="s">
        <v>198</v>
      </c>
      <c r="D86" s="47">
        <v>0</v>
      </c>
      <c r="E86" s="47">
        <v>468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468</v>
      </c>
      <c r="O86" s="48">
        <f t="shared" si="12"/>
        <v>1.3647617353470373E-3</v>
      </c>
      <c r="P86" s="9"/>
    </row>
    <row r="87" spans="1:16">
      <c r="A87" s="12"/>
      <c r="B87" s="25">
        <v>348.71</v>
      </c>
      <c r="C87" s="20" t="s">
        <v>199</v>
      </c>
      <c r="D87" s="47">
        <v>0</v>
      </c>
      <c r="E87" s="47">
        <v>271925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271925</v>
      </c>
      <c r="O87" s="48">
        <f t="shared" si="12"/>
        <v>0.79297614291504936</v>
      </c>
      <c r="P87" s="9"/>
    </row>
    <row r="88" spans="1:16">
      <c r="A88" s="12"/>
      <c r="B88" s="25">
        <v>348.72</v>
      </c>
      <c r="C88" s="20" t="s">
        <v>200</v>
      </c>
      <c r="D88" s="47">
        <v>0</v>
      </c>
      <c r="E88" s="47">
        <v>29503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29503</v>
      </c>
      <c r="O88" s="48">
        <f t="shared" si="12"/>
        <v>8.6035396320392393E-2</v>
      </c>
      <c r="P88" s="9"/>
    </row>
    <row r="89" spans="1:16">
      <c r="A89" s="12"/>
      <c r="B89" s="25">
        <v>348.92099999999999</v>
      </c>
      <c r="C89" s="20" t="s">
        <v>201</v>
      </c>
      <c r="D89" s="47">
        <v>112207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112207</v>
      </c>
      <c r="O89" s="48">
        <f t="shared" si="12"/>
        <v>0.32721329067966887</v>
      </c>
      <c r="P89" s="9"/>
    </row>
    <row r="90" spans="1:16">
      <c r="A90" s="12"/>
      <c r="B90" s="25">
        <v>348.92200000000003</v>
      </c>
      <c r="C90" s="20" t="s">
        <v>202</v>
      </c>
      <c r="D90" s="47">
        <v>56103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56103</v>
      </c>
      <c r="O90" s="48">
        <f t="shared" si="12"/>
        <v>0.16360518726105733</v>
      </c>
      <c r="P90" s="9"/>
    </row>
    <row r="91" spans="1:16">
      <c r="A91" s="12"/>
      <c r="B91" s="25">
        <v>348.92399999999998</v>
      </c>
      <c r="C91" s="20" t="s">
        <v>204</v>
      </c>
      <c r="D91" s="47">
        <v>56103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56103</v>
      </c>
      <c r="O91" s="48">
        <f t="shared" si="12"/>
        <v>0.16360518726105733</v>
      </c>
      <c r="P91" s="9"/>
    </row>
    <row r="92" spans="1:16">
      <c r="A92" s="12"/>
      <c r="B92" s="25">
        <v>348.93</v>
      </c>
      <c r="C92" s="20" t="s">
        <v>205</v>
      </c>
      <c r="D92" s="47">
        <v>766790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766790</v>
      </c>
      <c r="O92" s="48">
        <f t="shared" si="12"/>
        <v>2.2360804509546042</v>
      </c>
      <c r="P92" s="9"/>
    </row>
    <row r="93" spans="1:16">
      <c r="A93" s="12"/>
      <c r="B93" s="25">
        <v>348.93200000000002</v>
      </c>
      <c r="C93" s="20" t="s">
        <v>206</v>
      </c>
      <c r="D93" s="47">
        <v>21190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21190</v>
      </c>
      <c r="O93" s="48">
        <f t="shared" si="12"/>
        <v>6.1793378572657522E-2</v>
      </c>
      <c r="P93" s="9"/>
    </row>
    <row r="94" spans="1:16">
      <c r="A94" s="12"/>
      <c r="B94" s="25">
        <v>348.99</v>
      </c>
      <c r="C94" s="20" t="s">
        <v>208</v>
      </c>
      <c r="D94" s="47">
        <v>0</v>
      </c>
      <c r="E94" s="47">
        <v>258374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258374</v>
      </c>
      <c r="O94" s="48">
        <f t="shared" si="12"/>
        <v>0.75345929189862271</v>
      </c>
      <c r="P94" s="9"/>
    </row>
    <row r="95" spans="1:16">
      <c r="A95" s="12"/>
      <c r="B95" s="25">
        <v>349</v>
      </c>
      <c r="C95" s="20" t="s">
        <v>1</v>
      </c>
      <c r="D95" s="47">
        <v>433162</v>
      </c>
      <c r="E95" s="47">
        <v>105815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538977</v>
      </c>
      <c r="O95" s="48">
        <f t="shared" si="12"/>
        <v>1.5717418500686755</v>
      </c>
      <c r="P95" s="9"/>
    </row>
    <row r="96" spans="1:16" ht="15.75">
      <c r="A96" s="29" t="s">
        <v>63</v>
      </c>
      <c r="B96" s="30"/>
      <c r="C96" s="31"/>
      <c r="D96" s="32">
        <f t="shared" ref="D96:M96" si="14">SUM(D97:D104)</f>
        <v>430781</v>
      </c>
      <c r="E96" s="32">
        <f t="shared" si="14"/>
        <v>2102433</v>
      </c>
      <c r="F96" s="32">
        <f t="shared" si="14"/>
        <v>0</v>
      </c>
      <c r="G96" s="32">
        <f t="shared" si="14"/>
        <v>0</v>
      </c>
      <c r="H96" s="32">
        <f t="shared" si="14"/>
        <v>0</v>
      </c>
      <c r="I96" s="32">
        <f t="shared" si="14"/>
        <v>0</v>
      </c>
      <c r="J96" s="32">
        <f t="shared" si="14"/>
        <v>0</v>
      </c>
      <c r="K96" s="32">
        <f t="shared" si="14"/>
        <v>0</v>
      </c>
      <c r="L96" s="32">
        <f t="shared" si="14"/>
        <v>0</v>
      </c>
      <c r="M96" s="32">
        <f t="shared" si="14"/>
        <v>0</v>
      </c>
      <c r="N96" s="32">
        <f>SUM(D96:M96)</f>
        <v>2533214</v>
      </c>
      <c r="O96" s="46">
        <f t="shared" si="12"/>
        <v>7.3872511424047218</v>
      </c>
      <c r="P96" s="10"/>
    </row>
    <row r="97" spans="1:16">
      <c r="A97" s="13"/>
      <c r="B97" s="40">
        <v>351.1</v>
      </c>
      <c r="C97" s="21" t="s">
        <v>109</v>
      </c>
      <c r="D97" s="47">
        <v>72007</v>
      </c>
      <c r="E97" s="47">
        <v>289183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361190</v>
      </c>
      <c r="O97" s="48">
        <f t="shared" si="12"/>
        <v>1.0532869469871717</v>
      </c>
      <c r="P97" s="9"/>
    </row>
    <row r="98" spans="1:16">
      <c r="A98" s="13"/>
      <c r="B98" s="40">
        <v>351.2</v>
      </c>
      <c r="C98" s="21" t="s">
        <v>111</v>
      </c>
      <c r="D98" s="47">
        <v>0</v>
      </c>
      <c r="E98" s="47">
        <v>503726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ref="N98:N104" si="15">SUM(D98:M98)</f>
        <v>503726</v>
      </c>
      <c r="O98" s="48">
        <f t="shared" si="12"/>
        <v>1.4689443801269695</v>
      </c>
      <c r="P98" s="9"/>
    </row>
    <row r="99" spans="1:16">
      <c r="A99" s="13"/>
      <c r="B99" s="40">
        <v>351.5</v>
      </c>
      <c r="C99" s="21" t="s">
        <v>114</v>
      </c>
      <c r="D99" s="47">
        <v>0</v>
      </c>
      <c r="E99" s="47">
        <v>1011805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1011805</v>
      </c>
      <c r="O99" s="48">
        <f t="shared" si="12"/>
        <v>2.9505827940871989</v>
      </c>
      <c r="P99" s="9"/>
    </row>
    <row r="100" spans="1:16">
      <c r="A100" s="13"/>
      <c r="B100" s="40">
        <v>351.7</v>
      </c>
      <c r="C100" s="21" t="s">
        <v>209</v>
      </c>
      <c r="D100" s="47">
        <v>240608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240608</v>
      </c>
      <c r="O100" s="48">
        <f t="shared" si="12"/>
        <v>0.70165083679141016</v>
      </c>
      <c r="P100" s="9"/>
    </row>
    <row r="101" spans="1:16">
      <c r="A101" s="13"/>
      <c r="B101" s="40">
        <v>352</v>
      </c>
      <c r="C101" s="21" t="s">
        <v>115</v>
      </c>
      <c r="D101" s="47">
        <v>0</v>
      </c>
      <c r="E101" s="47">
        <v>31968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31968</v>
      </c>
      <c r="O101" s="48">
        <f t="shared" ref="O101:O116" si="16">(N101/O$118)</f>
        <v>9.3223724691397628E-2</v>
      </c>
      <c r="P101" s="9"/>
    </row>
    <row r="102" spans="1:16">
      <c r="A102" s="13"/>
      <c r="B102" s="40">
        <v>354</v>
      </c>
      <c r="C102" s="21" t="s">
        <v>117</v>
      </c>
      <c r="D102" s="47">
        <v>106903</v>
      </c>
      <c r="E102" s="47">
        <v>100236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207139</v>
      </c>
      <c r="O102" s="48">
        <f t="shared" si="16"/>
        <v>0.60404995961121788</v>
      </c>
      <c r="P102" s="9"/>
    </row>
    <row r="103" spans="1:16">
      <c r="A103" s="13"/>
      <c r="B103" s="40">
        <v>358.2</v>
      </c>
      <c r="C103" s="21" t="s">
        <v>211</v>
      </c>
      <c r="D103" s="47">
        <v>0</v>
      </c>
      <c r="E103" s="47">
        <v>165515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165515</v>
      </c>
      <c r="O103" s="48">
        <f t="shared" si="16"/>
        <v>0.48266781757684807</v>
      </c>
      <c r="P103" s="9"/>
    </row>
    <row r="104" spans="1:16">
      <c r="A104" s="13"/>
      <c r="B104" s="40">
        <v>359</v>
      </c>
      <c r="C104" s="21" t="s">
        <v>119</v>
      </c>
      <c r="D104" s="47">
        <v>11263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11263</v>
      </c>
      <c r="O104" s="48">
        <f t="shared" si="16"/>
        <v>3.2844682532507864E-2</v>
      </c>
      <c r="P104" s="9"/>
    </row>
    <row r="105" spans="1:16" ht="15.75">
      <c r="A105" s="29" t="s">
        <v>5</v>
      </c>
      <c r="B105" s="30"/>
      <c r="C105" s="31"/>
      <c r="D105" s="32">
        <f t="shared" ref="D105:M105" si="17">SUM(D106:D111)</f>
        <v>1607255</v>
      </c>
      <c r="E105" s="32">
        <f t="shared" si="17"/>
        <v>1669622</v>
      </c>
      <c r="F105" s="32">
        <f t="shared" si="17"/>
        <v>33963</v>
      </c>
      <c r="G105" s="32">
        <f t="shared" si="17"/>
        <v>125764</v>
      </c>
      <c r="H105" s="32">
        <f t="shared" si="17"/>
        <v>0</v>
      </c>
      <c r="I105" s="32">
        <f t="shared" si="17"/>
        <v>147668</v>
      </c>
      <c r="J105" s="32">
        <f t="shared" si="17"/>
        <v>247928</v>
      </c>
      <c r="K105" s="32">
        <f t="shared" si="17"/>
        <v>0</v>
      </c>
      <c r="L105" s="32">
        <f t="shared" si="17"/>
        <v>0</v>
      </c>
      <c r="M105" s="32">
        <f t="shared" si="17"/>
        <v>0</v>
      </c>
      <c r="N105" s="32">
        <f t="shared" ref="N105:N116" si="18">SUM(D105:M105)</f>
        <v>3832200</v>
      </c>
      <c r="O105" s="46">
        <f t="shared" si="16"/>
        <v>11.17529897905324</v>
      </c>
      <c r="P105" s="10"/>
    </row>
    <row r="106" spans="1:16">
      <c r="A106" s="12"/>
      <c r="B106" s="25">
        <v>361.1</v>
      </c>
      <c r="C106" s="20" t="s">
        <v>120</v>
      </c>
      <c r="D106" s="47">
        <v>264039</v>
      </c>
      <c r="E106" s="47">
        <v>540043</v>
      </c>
      <c r="F106" s="47">
        <v>33963</v>
      </c>
      <c r="G106" s="47">
        <v>125764</v>
      </c>
      <c r="H106" s="47">
        <v>0</v>
      </c>
      <c r="I106" s="47">
        <v>61574</v>
      </c>
      <c r="J106" s="47">
        <v>130044</v>
      </c>
      <c r="K106" s="47">
        <v>0</v>
      </c>
      <c r="L106" s="47">
        <v>0</v>
      </c>
      <c r="M106" s="47">
        <v>0</v>
      </c>
      <c r="N106" s="47">
        <f t="shared" si="18"/>
        <v>1155427</v>
      </c>
      <c r="O106" s="48">
        <f t="shared" si="16"/>
        <v>3.3694071743308149</v>
      </c>
      <c r="P106" s="9"/>
    </row>
    <row r="107" spans="1:16">
      <c r="A107" s="12"/>
      <c r="B107" s="25">
        <v>362</v>
      </c>
      <c r="C107" s="20" t="s">
        <v>121</v>
      </c>
      <c r="D107" s="47">
        <v>76168</v>
      </c>
      <c r="E107" s="47">
        <v>25803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8"/>
        <v>101971</v>
      </c>
      <c r="O107" s="48">
        <f t="shared" si="16"/>
        <v>0.29736350195528366</v>
      </c>
      <c r="P107" s="9"/>
    </row>
    <row r="108" spans="1:16">
      <c r="A108" s="12"/>
      <c r="B108" s="25">
        <v>364</v>
      </c>
      <c r="C108" s="20" t="s">
        <v>212</v>
      </c>
      <c r="D108" s="47">
        <v>33201</v>
      </c>
      <c r="E108" s="47">
        <v>293923</v>
      </c>
      <c r="F108" s="47">
        <v>0</v>
      </c>
      <c r="G108" s="47">
        <v>0</v>
      </c>
      <c r="H108" s="47">
        <v>0</v>
      </c>
      <c r="I108" s="47">
        <v>5129</v>
      </c>
      <c r="J108" s="47">
        <v>3601</v>
      </c>
      <c r="K108" s="47">
        <v>0</v>
      </c>
      <c r="L108" s="47">
        <v>0</v>
      </c>
      <c r="M108" s="47">
        <v>0</v>
      </c>
      <c r="N108" s="47">
        <f t="shared" si="18"/>
        <v>335854</v>
      </c>
      <c r="O108" s="48">
        <f t="shared" si="16"/>
        <v>0.97940317919496556</v>
      </c>
      <c r="P108" s="9"/>
    </row>
    <row r="109" spans="1:16">
      <c r="A109" s="12"/>
      <c r="B109" s="25">
        <v>365</v>
      </c>
      <c r="C109" s="20" t="s">
        <v>213</v>
      </c>
      <c r="D109" s="47">
        <v>0</v>
      </c>
      <c r="E109" s="47">
        <v>658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8"/>
        <v>658</v>
      </c>
      <c r="O109" s="48">
        <f t="shared" si="16"/>
        <v>1.9188316706375012E-3</v>
      </c>
      <c r="P109" s="9"/>
    </row>
    <row r="110" spans="1:16">
      <c r="A110" s="12"/>
      <c r="B110" s="25">
        <v>366</v>
      </c>
      <c r="C110" s="20" t="s">
        <v>124</v>
      </c>
      <c r="D110" s="47">
        <v>0</v>
      </c>
      <c r="E110" s="47">
        <v>114051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8"/>
        <v>114051</v>
      </c>
      <c r="O110" s="48">
        <f t="shared" si="16"/>
        <v>0.33259068520954049</v>
      </c>
      <c r="P110" s="9"/>
    </row>
    <row r="111" spans="1:16">
      <c r="A111" s="12"/>
      <c r="B111" s="25">
        <v>369.9</v>
      </c>
      <c r="C111" s="20" t="s">
        <v>126</v>
      </c>
      <c r="D111" s="47">
        <v>1233847</v>
      </c>
      <c r="E111" s="47">
        <v>695144</v>
      </c>
      <c r="F111" s="47">
        <v>0</v>
      </c>
      <c r="G111" s="47">
        <v>0</v>
      </c>
      <c r="H111" s="47">
        <v>0</v>
      </c>
      <c r="I111" s="47">
        <v>80965</v>
      </c>
      <c r="J111" s="47">
        <v>114283</v>
      </c>
      <c r="K111" s="47">
        <v>0</v>
      </c>
      <c r="L111" s="47">
        <v>0</v>
      </c>
      <c r="M111" s="47">
        <v>0</v>
      </c>
      <c r="N111" s="47">
        <f t="shared" si="18"/>
        <v>2124239</v>
      </c>
      <c r="O111" s="48">
        <f t="shared" si="16"/>
        <v>6.1946156066919986</v>
      </c>
      <c r="P111" s="9"/>
    </row>
    <row r="112" spans="1:16" ht="15.75">
      <c r="A112" s="29" t="s">
        <v>64</v>
      </c>
      <c r="B112" s="30"/>
      <c r="C112" s="31"/>
      <c r="D112" s="32">
        <f t="shared" ref="D112:M112" si="19">SUM(D113:D115)</f>
        <v>5495863</v>
      </c>
      <c r="E112" s="32">
        <f t="shared" si="19"/>
        <v>8662548</v>
      </c>
      <c r="F112" s="32">
        <f t="shared" si="19"/>
        <v>5382424</v>
      </c>
      <c r="G112" s="32">
        <f t="shared" si="19"/>
        <v>34089583</v>
      </c>
      <c r="H112" s="32">
        <f t="shared" si="19"/>
        <v>0</v>
      </c>
      <c r="I112" s="32">
        <f t="shared" si="19"/>
        <v>3111958</v>
      </c>
      <c r="J112" s="32">
        <f t="shared" si="19"/>
        <v>27613</v>
      </c>
      <c r="K112" s="32">
        <f t="shared" si="19"/>
        <v>0</v>
      </c>
      <c r="L112" s="32">
        <f t="shared" si="19"/>
        <v>0</v>
      </c>
      <c r="M112" s="32">
        <f t="shared" si="19"/>
        <v>0</v>
      </c>
      <c r="N112" s="32">
        <f t="shared" si="18"/>
        <v>56769989</v>
      </c>
      <c r="O112" s="46">
        <f t="shared" si="16"/>
        <v>165.5502322719492</v>
      </c>
      <c r="P112" s="9"/>
    </row>
    <row r="113" spans="1:119">
      <c r="A113" s="12"/>
      <c r="B113" s="25">
        <v>381</v>
      </c>
      <c r="C113" s="20" t="s">
        <v>127</v>
      </c>
      <c r="D113" s="47">
        <v>5495863</v>
      </c>
      <c r="E113" s="47">
        <v>8662548</v>
      </c>
      <c r="F113" s="47">
        <v>5382424</v>
      </c>
      <c r="G113" s="47">
        <v>14109583</v>
      </c>
      <c r="H113" s="47">
        <v>0</v>
      </c>
      <c r="I113" s="47">
        <v>3101281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8"/>
        <v>36751699</v>
      </c>
      <c r="O113" s="48">
        <f t="shared" si="16"/>
        <v>107.17374466707687</v>
      </c>
      <c r="P113" s="9"/>
    </row>
    <row r="114" spans="1:119">
      <c r="A114" s="12"/>
      <c r="B114" s="25">
        <v>384</v>
      </c>
      <c r="C114" s="20" t="s">
        <v>164</v>
      </c>
      <c r="D114" s="47">
        <v>0</v>
      </c>
      <c r="E114" s="47">
        <v>0</v>
      </c>
      <c r="F114" s="47">
        <v>0</v>
      </c>
      <c r="G114" s="47">
        <v>19980000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8"/>
        <v>19980000</v>
      </c>
      <c r="O114" s="48">
        <f t="shared" si="16"/>
        <v>58.264827932123517</v>
      </c>
      <c r="P114" s="9"/>
    </row>
    <row r="115" spans="1:119" ht="15.75" thickBot="1">
      <c r="A115" s="12"/>
      <c r="B115" s="25">
        <v>389.7</v>
      </c>
      <c r="C115" s="20" t="s">
        <v>241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I115" s="47">
        <v>10677</v>
      </c>
      <c r="J115" s="47">
        <v>27613</v>
      </c>
      <c r="K115" s="47">
        <v>0</v>
      </c>
      <c r="L115" s="47">
        <v>0</v>
      </c>
      <c r="M115" s="47">
        <v>0</v>
      </c>
      <c r="N115" s="47">
        <f t="shared" si="18"/>
        <v>38290</v>
      </c>
      <c r="O115" s="48">
        <f t="shared" si="16"/>
        <v>0.11165967274879927</v>
      </c>
      <c r="P115" s="9"/>
    </row>
    <row r="116" spans="1:119" ht="16.5" thickBot="1">
      <c r="A116" s="14" t="s">
        <v>94</v>
      </c>
      <c r="B116" s="23"/>
      <c r="C116" s="22"/>
      <c r="D116" s="15">
        <f t="shared" ref="D116:M116" si="20">SUM(D5,D12,D22,D53,D96,D105,D112)</f>
        <v>143006408</v>
      </c>
      <c r="E116" s="15">
        <f t="shared" si="20"/>
        <v>140963684</v>
      </c>
      <c r="F116" s="15">
        <f t="shared" si="20"/>
        <v>8477646</v>
      </c>
      <c r="G116" s="15">
        <f t="shared" si="20"/>
        <v>34215347</v>
      </c>
      <c r="H116" s="15">
        <f t="shared" si="20"/>
        <v>0</v>
      </c>
      <c r="I116" s="15">
        <f t="shared" si="20"/>
        <v>16346474</v>
      </c>
      <c r="J116" s="15">
        <f t="shared" si="20"/>
        <v>30587249</v>
      </c>
      <c r="K116" s="15">
        <f t="shared" si="20"/>
        <v>0</v>
      </c>
      <c r="L116" s="15">
        <f t="shared" si="20"/>
        <v>0</v>
      </c>
      <c r="M116" s="15">
        <f t="shared" si="20"/>
        <v>0</v>
      </c>
      <c r="N116" s="15">
        <f t="shared" si="18"/>
        <v>373596808</v>
      </c>
      <c r="O116" s="38">
        <f t="shared" si="16"/>
        <v>1089.4671538593886</v>
      </c>
      <c r="P116" s="6"/>
      <c r="Q116" s="2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</row>
    <row r="117" spans="1:119">
      <c r="A117" s="16"/>
      <c r="B117" s="18"/>
      <c r="C117" s="18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9"/>
    </row>
    <row r="118" spans="1:119">
      <c r="A118" s="41"/>
      <c r="B118" s="42"/>
      <c r="C118" s="42"/>
      <c r="D118" s="43"/>
      <c r="E118" s="43"/>
      <c r="F118" s="43"/>
      <c r="G118" s="43"/>
      <c r="H118" s="43"/>
      <c r="I118" s="43"/>
      <c r="J118" s="43"/>
      <c r="K118" s="43"/>
      <c r="L118" s="49" t="s">
        <v>242</v>
      </c>
      <c r="M118" s="49"/>
      <c r="N118" s="49"/>
      <c r="O118" s="44">
        <v>342917</v>
      </c>
    </row>
    <row r="119" spans="1:119">
      <c r="A119" s="50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2"/>
    </row>
    <row r="120" spans="1:119" ht="15.75" customHeight="1" thickBot="1">
      <c r="A120" s="53" t="s">
        <v>146</v>
      </c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5"/>
    </row>
  </sheetData>
  <mergeCells count="10">
    <mergeCell ref="L118:N118"/>
    <mergeCell ref="A119:O119"/>
    <mergeCell ref="A120:O1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129</v>
      </c>
      <c r="B3" s="63"/>
      <c r="C3" s="64"/>
      <c r="D3" s="68" t="s">
        <v>58</v>
      </c>
      <c r="E3" s="69"/>
      <c r="F3" s="69"/>
      <c r="G3" s="69"/>
      <c r="H3" s="70"/>
      <c r="I3" s="68" t="s">
        <v>59</v>
      </c>
      <c r="J3" s="70"/>
      <c r="K3" s="68" t="s">
        <v>61</v>
      </c>
      <c r="L3" s="70"/>
      <c r="M3" s="36"/>
      <c r="N3" s="37"/>
      <c r="O3" s="71" t="s">
        <v>134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130</v>
      </c>
      <c r="F4" s="34" t="s">
        <v>131</v>
      </c>
      <c r="G4" s="34" t="s">
        <v>132</v>
      </c>
      <c r="H4" s="34" t="s">
        <v>7</v>
      </c>
      <c r="I4" s="34" t="s">
        <v>8</v>
      </c>
      <c r="J4" s="35" t="s">
        <v>133</v>
      </c>
      <c r="K4" s="35" t="s">
        <v>9</v>
      </c>
      <c r="L4" s="35" t="s">
        <v>10</v>
      </c>
      <c r="M4" s="35" t="s">
        <v>11</v>
      </c>
      <c r="N4" s="35" t="s">
        <v>60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87023918</v>
      </c>
      <c r="E5" s="27">
        <f t="shared" si="0"/>
        <v>41711453</v>
      </c>
      <c r="F5" s="27">
        <f t="shared" si="0"/>
        <v>2538646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131274017</v>
      </c>
      <c r="O5" s="33">
        <f t="shared" ref="O5:O36" si="2">(N5/O$120)</f>
        <v>395.73264822563334</v>
      </c>
      <c r="P5" s="6"/>
    </row>
    <row r="6" spans="1:133">
      <c r="A6" s="12"/>
      <c r="B6" s="25">
        <v>311</v>
      </c>
      <c r="C6" s="20" t="s">
        <v>3</v>
      </c>
      <c r="D6" s="47">
        <v>85251366</v>
      </c>
      <c r="E6" s="47">
        <v>15950180</v>
      </c>
      <c r="F6" s="47">
        <v>2538646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103740192</v>
      </c>
      <c r="O6" s="48">
        <f t="shared" si="2"/>
        <v>312.73043855735489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3080471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3080471</v>
      </c>
      <c r="O7" s="48">
        <f t="shared" si="2"/>
        <v>9.2862470005185038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1627056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1627056</v>
      </c>
      <c r="O8" s="48">
        <f t="shared" si="2"/>
        <v>4.9048486090846604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6000800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6000800</v>
      </c>
      <c r="O9" s="48">
        <f t="shared" si="2"/>
        <v>18.08973725145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15052946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15052946</v>
      </c>
      <c r="O10" s="48">
        <f t="shared" si="2"/>
        <v>45.37792261036283</v>
      </c>
      <c r="P10" s="9"/>
    </row>
    <row r="11" spans="1:133">
      <c r="A11" s="12"/>
      <c r="B11" s="25">
        <v>315</v>
      </c>
      <c r="C11" s="20" t="s">
        <v>172</v>
      </c>
      <c r="D11" s="47">
        <v>1772552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1772552</v>
      </c>
      <c r="O11" s="48">
        <f t="shared" si="2"/>
        <v>5.343454196862452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SUM(D13:D22)</f>
        <v>348038</v>
      </c>
      <c r="E12" s="32">
        <f t="shared" si="3"/>
        <v>25333535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25681573</v>
      </c>
      <c r="O12" s="46">
        <f t="shared" si="2"/>
        <v>77.418495496255929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2460318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2460318</v>
      </c>
      <c r="O13" s="48">
        <f t="shared" si="2"/>
        <v>7.4167621275518201</v>
      </c>
      <c r="P13" s="9"/>
    </row>
    <row r="14" spans="1:133">
      <c r="A14" s="12"/>
      <c r="B14" s="25">
        <v>324.11</v>
      </c>
      <c r="C14" s="20" t="s">
        <v>19</v>
      </c>
      <c r="D14" s="47">
        <v>0</v>
      </c>
      <c r="E14" s="47">
        <v>287184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0" si="4">SUM(D14:M14)</f>
        <v>287184</v>
      </c>
      <c r="O14" s="48">
        <f t="shared" si="2"/>
        <v>0.86573175290301574</v>
      </c>
      <c r="P14" s="9"/>
    </row>
    <row r="15" spans="1:133">
      <c r="A15" s="12"/>
      <c r="B15" s="25">
        <v>324.12</v>
      </c>
      <c r="C15" s="20" t="s">
        <v>20</v>
      </c>
      <c r="D15" s="47">
        <v>0</v>
      </c>
      <c r="E15" s="47">
        <v>212854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212854</v>
      </c>
      <c r="O15" s="48">
        <f t="shared" si="2"/>
        <v>0.64165993416213474</v>
      </c>
      <c r="P15" s="9"/>
    </row>
    <row r="16" spans="1:133">
      <c r="A16" s="12"/>
      <c r="B16" s="25">
        <v>324.31</v>
      </c>
      <c r="C16" s="20" t="s">
        <v>21</v>
      </c>
      <c r="D16" s="47">
        <v>0</v>
      </c>
      <c r="E16" s="47">
        <v>3922859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3922859</v>
      </c>
      <c r="O16" s="48">
        <f t="shared" si="2"/>
        <v>11.825671341235484</v>
      </c>
      <c r="P16" s="9"/>
    </row>
    <row r="17" spans="1:16">
      <c r="A17" s="12"/>
      <c r="B17" s="25">
        <v>324.32</v>
      </c>
      <c r="C17" s="20" t="s">
        <v>22</v>
      </c>
      <c r="D17" s="47">
        <v>0</v>
      </c>
      <c r="E17" s="47">
        <v>429073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429073</v>
      </c>
      <c r="O17" s="48">
        <f t="shared" si="2"/>
        <v>1.2934638434361094</v>
      </c>
      <c r="P17" s="9"/>
    </row>
    <row r="18" spans="1:16">
      <c r="A18" s="12"/>
      <c r="B18" s="25">
        <v>324.61</v>
      </c>
      <c r="C18" s="20" t="s">
        <v>23</v>
      </c>
      <c r="D18" s="47">
        <v>0</v>
      </c>
      <c r="E18" s="47">
        <v>877402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877402</v>
      </c>
      <c r="O18" s="48">
        <f t="shared" si="2"/>
        <v>2.6449759438569411</v>
      </c>
      <c r="P18" s="9"/>
    </row>
    <row r="19" spans="1:16">
      <c r="A19" s="12"/>
      <c r="B19" s="25">
        <v>325.10000000000002</v>
      </c>
      <c r="C19" s="20" t="s">
        <v>24</v>
      </c>
      <c r="D19" s="47">
        <v>0</v>
      </c>
      <c r="E19" s="47">
        <v>60764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60764</v>
      </c>
      <c r="O19" s="48">
        <f t="shared" si="2"/>
        <v>0.18317637554111249</v>
      </c>
      <c r="P19" s="9"/>
    </row>
    <row r="20" spans="1:16">
      <c r="A20" s="12"/>
      <c r="B20" s="25">
        <v>325.2</v>
      </c>
      <c r="C20" s="20" t="s">
        <v>25</v>
      </c>
      <c r="D20" s="47">
        <v>0</v>
      </c>
      <c r="E20" s="47">
        <v>16820361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16820361</v>
      </c>
      <c r="O20" s="48">
        <f t="shared" si="2"/>
        <v>50.705891041950537</v>
      </c>
      <c r="P20" s="9"/>
    </row>
    <row r="21" spans="1:16">
      <c r="A21" s="12"/>
      <c r="B21" s="25">
        <v>329</v>
      </c>
      <c r="C21" s="20" t="s">
        <v>26</v>
      </c>
      <c r="D21" s="47">
        <v>348038</v>
      </c>
      <c r="E21" s="47">
        <v>133594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481632</v>
      </c>
      <c r="O21" s="48">
        <f t="shared" si="2"/>
        <v>1.4519058012082333</v>
      </c>
      <c r="P21" s="9"/>
    </row>
    <row r="22" spans="1:16">
      <c r="A22" s="12"/>
      <c r="B22" s="25">
        <v>367</v>
      </c>
      <c r="C22" s="20" t="s">
        <v>125</v>
      </c>
      <c r="D22" s="47">
        <v>0</v>
      </c>
      <c r="E22" s="47">
        <v>129126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129126</v>
      </c>
      <c r="O22" s="48">
        <f t="shared" si="2"/>
        <v>0.38925733441053406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SUM(D24:D54)</f>
        <v>23779199</v>
      </c>
      <c r="E23" s="32">
        <f t="shared" si="5"/>
        <v>29168021</v>
      </c>
      <c r="F23" s="32">
        <f t="shared" si="5"/>
        <v>297667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5">
        <f>SUM(D23:M23)</f>
        <v>53244887</v>
      </c>
      <c r="O23" s="46">
        <f t="shared" si="2"/>
        <v>160.50960135534359</v>
      </c>
      <c r="P23" s="10"/>
    </row>
    <row r="24" spans="1:16">
      <c r="A24" s="12"/>
      <c r="B24" s="25">
        <v>331.1</v>
      </c>
      <c r="C24" s="20" t="s">
        <v>139</v>
      </c>
      <c r="D24" s="47">
        <v>112158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112158</v>
      </c>
      <c r="O24" s="48">
        <f t="shared" si="2"/>
        <v>0.33810637759100937</v>
      </c>
      <c r="P24" s="9"/>
    </row>
    <row r="25" spans="1:16">
      <c r="A25" s="12"/>
      <c r="B25" s="25">
        <v>331.2</v>
      </c>
      <c r="C25" s="20" t="s">
        <v>27</v>
      </c>
      <c r="D25" s="47">
        <v>66344</v>
      </c>
      <c r="E25" s="47">
        <v>725774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792118</v>
      </c>
      <c r="O25" s="48">
        <f t="shared" si="2"/>
        <v>2.3878826976643235</v>
      </c>
      <c r="P25" s="9"/>
    </row>
    <row r="26" spans="1:16">
      <c r="A26" s="12"/>
      <c r="B26" s="25">
        <v>331.49</v>
      </c>
      <c r="C26" s="20" t="s">
        <v>32</v>
      </c>
      <c r="D26" s="47">
        <v>0</v>
      </c>
      <c r="E26" s="47">
        <v>4251553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2" si="6">SUM(D26:M26)</f>
        <v>4251553</v>
      </c>
      <c r="O26" s="48">
        <f t="shared" si="2"/>
        <v>12.816537241803427</v>
      </c>
      <c r="P26" s="9"/>
    </row>
    <row r="27" spans="1:16">
      <c r="A27" s="12"/>
      <c r="B27" s="25">
        <v>331.5</v>
      </c>
      <c r="C27" s="20" t="s">
        <v>29</v>
      </c>
      <c r="D27" s="47">
        <v>0</v>
      </c>
      <c r="E27" s="47">
        <v>4147226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4147226</v>
      </c>
      <c r="O27" s="48">
        <f t="shared" si="2"/>
        <v>12.502037838685172</v>
      </c>
      <c r="P27" s="9"/>
    </row>
    <row r="28" spans="1:16">
      <c r="A28" s="12"/>
      <c r="B28" s="25">
        <v>331.61</v>
      </c>
      <c r="C28" s="20" t="s">
        <v>33</v>
      </c>
      <c r="D28" s="47">
        <v>0</v>
      </c>
      <c r="E28" s="47">
        <v>80041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80041</v>
      </c>
      <c r="O28" s="48">
        <f t="shared" si="2"/>
        <v>0.24128793816546285</v>
      </c>
      <c r="P28" s="9"/>
    </row>
    <row r="29" spans="1:16">
      <c r="A29" s="12"/>
      <c r="B29" s="25">
        <v>331.65</v>
      </c>
      <c r="C29" s="20" t="s">
        <v>34</v>
      </c>
      <c r="D29" s="47">
        <v>228917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228917</v>
      </c>
      <c r="O29" s="48">
        <f t="shared" si="2"/>
        <v>0.69008271936911403</v>
      </c>
      <c r="P29" s="9"/>
    </row>
    <row r="30" spans="1:16">
      <c r="A30" s="12"/>
      <c r="B30" s="25">
        <v>333</v>
      </c>
      <c r="C30" s="20" t="s">
        <v>4</v>
      </c>
      <c r="D30" s="47">
        <v>138197</v>
      </c>
      <c r="E30" s="47">
        <v>47055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185252</v>
      </c>
      <c r="O30" s="48">
        <f t="shared" si="2"/>
        <v>0.55845220725663502</v>
      </c>
      <c r="P30" s="9"/>
    </row>
    <row r="31" spans="1:16">
      <c r="A31" s="12"/>
      <c r="B31" s="25">
        <v>334.2</v>
      </c>
      <c r="C31" s="20" t="s">
        <v>31</v>
      </c>
      <c r="D31" s="47">
        <v>0</v>
      </c>
      <c r="E31" s="47">
        <v>167992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167992</v>
      </c>
      <c r="O31" s="48">
        <f t="shared" si="2"/>
        <v>0.5064210005908526</v>
      </c>
      <c r="P31" s="9"/>
    </row>
    <row r="32" spans="1:16">
      <c r="A32" s="12"/>
      <c r="B32" s="25">
        <v>334.31</v>
      </c>
      <c r="C32" s="20" t="s">
        <v>36</v>
      </c>
      <c r="D32" s="47">
        <v>171027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171027</v>
      </c>
      <c r="O32" s="48">
        <f t="shared" si="2"/>
        <v>0.51557017279425066</v>
      </c>
      <c r="P32" s="9"/>
    </row>
    <row r="33" spans="1:16">
      <c r="A33" s="12"/>
      <c r="B33" s="25">
        <v>334.36</v>
      </c>
      <c r="C33" s="20" t="s">
        <v>37</v>
      </c>
      <c r="D33" s="47">
        <v>0</v>
      </c>
      <c r="E33" s="47">
        <v>377508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51" si="7">SUM(D33:M33)</f>
        <v>377508</v>
      </c>
      <c r="O33" s="48">
        <f t="shared" si="2"/>
        <v>1.1380183526063836</v>
      </c>
      <c r="P33" s="9"/>
    </row>
    <row r="34" spans="1:16">
      <c r="A34" s="12"/>
      <c r="B34" s="25">
        <v>334.39</v>
      </c>
      <c r="C34" s="20" t="s">
        <v>232</v>
      </c>
      <c r="D34" s="47">
        <v>0</v>
      </c>
      <c r="E34" s="47">
        <v>9010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9010</v>
      </c>
      <c r="O34" s="48">
        <f t="shared" si="2"/>
        <v>2.7161133954733453E-2</v>
      </c>
      <c r="P34" s="9"/>
    </row>
    <row r="35" spans="1:16">
      <c r="A35" s="12"/>
      <c r="B35" s="25">
        <v>334.42</v>
      </c>
      <c r="C35" s="20" t="s">
        <v>158</v>
      </c>
      <c r="D35" s="47">
        <v>0</v>
      </c>
      <c r="E35" s="47">
        <v>122936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122936</v>
      </c>
      <c r="O35" s="48">
        <f t="shared" si="2"/>
        <v>0.37059724349157736</v>
      </c>
      <c r="P35" s="9"/>
    </row>
    <row r="36" spans="1:16">
      <c r="A36" s="12"/>
      <c r="B36" s="25">
        <v>334.49</v>
      </c>
      <c r="C36" s="20" t="s">
        <v>38</v>
      </c>
      <c r="D36" s="47">
        <v>0</v>
      </c>
      <c r="E36" s="47">
        <v>4712075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4712075</v>
      </c>
      <c r="O36" s="48">
        <f t="shared" si="2"/>
        <v>14.204805802414056</v>
      </c>
      <c r="P36" s="9"/>
    </row>
    <row r="37" spans="1:16">
      <c r="A37" s="12"/>
      <c r="B37" s="25">
        <v>334.5</v>
      </c>
      <c r="C37" s="20" t="s">
        <v>39</v>
      </c>
      <c r="D37" s="47">
        <v>43217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43217</v>
      </c>
      <c r="O37" s="48">
        <f t="shared" ref="O37:O68" si="8">(N37/O$120)</f>
        <v>0.13027999180041239</v>
      </c>
      <c r="P37" s="9"/>
    </row>
    <row r="38" spans="1:16">
      <c r="A38" s="12"/>
      <c r="B38" s="25">
        <v>334.62</v>
      </c>
      <c r="C38" s="20" t="s">
        <v>41</v>
      </c>
      <c r="D38" s="47">
        <v>0</v>
      </c>
      <c r="E38" s="47">
        <v>308532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308532</v>
      </c>
      <c r="O38" s="48">
        <f t="shared" si="8"/>
        <v>0.93008645741640639</v>
      </c>
      <c r="P38" s="9"/>
    </row>
    <row r="39" spans="1:16">
      <c r="A39" s="12"/>
      <c r="B39" s="25">
        <v>334.7</v>
      </c>
      <c r="C39" s="20" t="s">
        <v>42</v>
      </c>
      <c r="D39" s="47">
        <v>0</v>
      </c>
      <c r="E39" s="47">
        <v>201152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201152</v>
      </c>
      <c r="O39" s="48">
        <f t="shared" si="8"/>
        <v>0.60638362011792935</v>
      </c>
      <c r="P39" s="9"/>
    </row>
    <row r="40" spans="1:16">
      <c r="A40" s="12"/>
      <c r="B40" s="25">
        <v>334.82</v>
      </c>
      <c r="C40" s="20" t="s">
        <v>159</v>
      </c>
      <c r="D40" s="47">
        <v>0</v>
      </c>
      <c r="E40" s="47">
        <v>79272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79272</v>
      </c>
      <c r="O40" s="48">
        <f t="shared" si="8"/>
        <v>0.23896974593336628</v>
      </c>
      <c r="P40" s="9"/>
    </row>
    <row r="41" spans="1:16">
      <c r="A41" s="12"/>
      <c r="B41" s="25">
        <v>335.12</v>
      </c>
      <c r="C41" s="20" t="s">
        <v>173</v>
      </c>
      <c r="D41" s="47">
        <v>6840455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6840455</v>
      </c>
      <c r="O41" s="48">
        <f t="shared" si="8"/>
        <v>20.620922815352522</v>
      </c>
      <c r="P41" s="9"/>
    </row>
    <row r="42" spans="1:16">
      <c r="A42" s="12"/>
      <c r="B42" s="25">
        <v>335.13</v>
      </c>
      <c r="C42" s="20" t="s">
        <v>174</v>
      </c>
      <c r="D42" s="47">
        <v>49578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49578</v>
      </c>
      <c r="O42" s="48">
        <f t="shared" si="8"/>
        <v>0.14945557149919814</v>
      </c>
      <c r="P42" s="9"/>
    </row>
    <row r="43" spans="1:16">
      <c r="A43" s="12"/>
      <c r="B43" s="25">
        <v>335.14</v>
      </c>
      <c r="C43" s="20" t="s">
        <v>175</v>
      </c>
      <c r="D43" s="47">
        <v>177773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177773</v>
      </c>
      <c r="O43" s="48">
        <f t="shared" si="8"/>
        <v>0.53590635588621871</v>
      </c>
      <c r="P43" s="9"/>
    </row>
    <row r="44" spans="1:16">
      <c r="A44" s="12"/>
      <c r="B44" s="25">
        <v>335.15</v>
      </c>
      <c r="C44" s="20" t="s">
        <v>176</v>
      </c>
      <c r="D44" s="47">
        <v>100994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100994</v>
      </c>
      <c r="O44" s="48">
        <f t="shared" si="8"/>
        <v>0.30445189374299114</v>
      </c>
      <c r="P44" s="9"/>
    </row>
    <row r="45" spans="1:16">
      <c r="A45" s="12"/>
      <c r="B45" s="25">
        <v>335.18</v>
      </c>
      <c r="C45" s="20" t="s">
        <v>178</v>
      </c>
      <c r="D45" s="47">
        <v>15763819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15763819</v>
      </c>
      <c r="O45" s="48">
        <f t="shared" si="8"/>
        <v>47.52088784652301</v>
      </c>
      <c r="P45" s="9"/>
    </row>
    <row r="46" spans="1:16">
      <c r="A46" s="12"/>
      <c r="B46" s="25">
        <v>335.19</v>
      </c>
      <c r="C46" s="20" t="s">
        <v>218</v>
      </c>
      <c r="D46" s="47">
        <v>0</v>
      </c>
      <c r="E46" s="47">
        <v>0</v>
      </c>
      <c r="F46" s="47">
        <v>297667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297667</v>
      </c>
      <c r="O46" s="48">
        <f t="shared" si="8"/>
        <v>0.89733332529452192</v>
      </c>
      <c r="P46" s="9"/>
    </row>
    <row r="47" spans="1:16">
      <c r="A47" s="12"/>
      <c r="B47" s="25">
        <v>335.21</v>
      </c>
      <c r="C47" s="20" t="s">
        <v>49</v>
      </c>
      <c r="D47" s="47">
        <v>0</v>
      </c>
      <c r="E47" s="47">
        <v>36772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36772</v>
      </c>
      <c r="O47" s="48">
        <f t="shared" si="8"/>
        <v>0.11085118954311415</v>
      </c>
      <c r="P47" s="9"/>
    </row>
    <row r="48" spans="1:16">
      <c r="A48" s="12"/>
      <c r="B48" s="25">
        <v>335.49</v>
      </c>
      <c r="C48" s="20" t="s">
        <v>51</v>
      </c>
      <c r="D48" s="47">
        <v>56754</v>
      </c>
      <c r="E48" s="47">
        <v>5234227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5290981</v>
      </c>
      <c r="O48" s="48">
        <f t="shared" si="8"/>
        <v>15.949949355488297</v>
      </c>
      <c r="P48" s="9"/>
    </row>
    <row r="49" spans="1:16">
      <c r="A49" s="12"/>
      <c r="B49" s="25">
        <v>335.5</v>
      </c>
      <c r="C49" s="20" t="s">
        <v>52</v>
      </c>
      <c r="D49" s="47">
        <v>0</v>
      </c>
      <c r="E49" s="47">
        <v>2077187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2077187</v>
      </c>
      <c r="O49" s="48">
        <f t="shared" si="8"/>
        <v>6.2617929362964393</v>
      </c>
      <c r="P49" s="9"/>
    </row>
    <row r="50" spans="1:16">
      <c r="A50" s="12"/>
      <c r="B50" s="25">
        <v>335.7</v>
      </c>
      <c r="C50" s="20" t="s">
        <v>53</v>
      </c>
      <c r="D50" s="47">
        <v>0</v>
      </c>
      <c r="E50" s="47">
        <v>5052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5052</v>
      </c>
      <c r="O50" s="48">
        <f t="shared" si="8"/>
        <v>1.5229528161965971E-2</v>
      </c>
      <c r="P50" s="9"/>
    </row>
    <row r="51" spans="1:16">
      <c r="A51" s="12"/>
      <c r="B51" s="25">
        <v>335.9</v>
      </c>
      <c r="C51" s="20" t="s">
        <v>55</v>
      </c>
      <c r="D51" s="47">
        <v>4176</v>
      </c>
      <c r="E51" s="47">
        <v>205777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209953</v>
      </c>
      <c r="O51" s="48">
        <f t="shared" si="8"/>
        <v>0.63291471223064955</v>
      </c>
      <c r="P51" s="9"/>
    </row>
    <row r="52" spans="1:16">
      <c r="A52" s="12"/>
      <c r="B52" s="25">
        <v>337.2</v>
      </c>
      <c r="C52" s="20" t="s">
        <v>142</v>
      </c>
      <c r="D52" s="47">
        <v>0</v>
      </c>
      <c r="E52" s="47">
        <v>6000000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6000000</v>
      </c>
      <c r="O52" s="48">
        <f t="shared" si="8"/>
        <v>18.087325608035595</v>
      </c>
      <c r="P52" s="9"/>
    </row>
    <row r="53" spans="1:16">
      <c r="A53" s="12"/>
      <c r="B53" s="25">
        <v>337.3</v>
      </c>
      <c r="C53" s="20" t="s">
        <v>56</v>
      </c>
      <c r="D53" s="47">
        <v>25790</v>
      </c>
      <c r="E53" s="47">
        <v>378302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404092</v>
      </c>
      <c r="O53" s="48">
        <f t="shared" si="8"/>
        <v>1.2181572632670534</v>
      </c>
      <c r="P53" s="9"/>
    </row>
    <row r="54" spans="1:16">
      <c r="A54" s="12"/>
      <c r="B54" s="25">
        <v>337.5</v>
      </c>
      <c r="C54" s="20" t="s">
        <v>167</v>
      </c>
      <c r="D54" s="47">
        <v>0</v>
      </c>
      <c r="E54" s="47">
        <v>578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578</v>
      </c>
      <c r="O54" s="48">
        <f t="shared" si="8"/>
        <v>1.7424123669074292E-3</v>
      </c>
      <c r="P54" s="9"/>
    </row>
    <row r="55" spans="1:16" ht="15.75">
      <c r="A55" s="29" t="s">
        <v>62</v>
      </c>
      <c r="B55" s="30"/>
      <c r="C55" s="31"/>
      <c r="D55" s="32">
        <f t="shared" ref="D55:M55" si="9">SUM(D56:D98)</f>
        <v>15028577</v>
      </c>
      <c r="E55" s="32">
        <f t="shared" si="9"/>
        <v>22735743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12695126</v>
      </c>
      <c r="J55" s="32">
        <f t="shared" si="9"/>
        <v>29742628</v>
      </c>
      <c r="K55" s="32">
        <f t="shared" si="9"/>
        <v>0</v>
      </c>
      <c r="L55" s="32">
        <f t="shared" si="9"/>
        <v>0</v>
      </c>
      <c r="M55" s="32">
        <f t="shared" si="9"/>
        <v>0</v>
      </c>
      <c r="N55" s="32">
        <f>SUM(D55:M55)</f>
        <v>80202074</v>
      </c>
      <c r="O55" s="46">
        <f t="shared" si="8"/>
        <v>241.77350447962763</v>
      </c>
      <c r="P55" s="10"/>
    </row>
    <row r="56" spans="1:16">
      <c r="A56" s="12"/>
      <c r="B56" s="25">
        <v>341.1</v>
      </c>
      <c r="C56" s="20" t="s">
        <v>179</v>
      </c>
      <c r="D56" s="47">
        <v>1500918</v>
      </c>
      <c r="E56" s="47">
        <v>222289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1723207</v>
      </c>
      <c r="O56" s="48">
        <f t="shared" si="8"/>
        <v>5.1947010165076994</v>
      </c>
      <c r="P56" s="9"/>
    </row>
    <row r="57" spans="1:16">
      <c r="A57" s="12"/>
      <c r="B57" s="25">
        <v>341.15</v>
      </c>
      <c r="C57" s="20" t="s">
        <v>180</v>
      </c>
      <c r="D57" s="47">
        <v>0</v>
      </c>
      <c r="E57" s="47">
        <v>658204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98" si="10">SUM(D57:M57)</f>
        <v>658204</v>
      </c>
      <c r="O57" s="48">
        <f t="shared" si="8"/>
        <v>1.9841916774185768</v>
      </c>
      <c r="P57" s="9"/>
    </row>
    <row r="58" spans="1:16">
      <c r="A58" s="12"/>
      <c r="B58" s="25">
        <v>341.16</v>
      </c>
      <c r="C58" s="20" t="s">
        <v>181</v>
      </c>
      <c r="D58" s="47">
        <v>683440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683440</v>
      </c>
      <c r="O58" s="48">
        <f t="shared" si="8"/>
        <v>2.0602669689259745</v>
      </c>
      <c r="P58" s="9"/>
    </row>
    <row r="59" spans="1:16">
      <c r="A59" s="12"/>
      <c r="B59" s="25">
        <v>341.2</v>
      </c>
      <c r="C59" s="20" t="s">
        <v>182</v>
      </c>
      <c r="D59" s="47">
        <v>243506</v>
      </c>
      <c r="E59" s="47">
        <v>183016</v>
      </c>
      <c r="F59" s="47">
        <v>0</v>
      </c>
      <c r="G59" s="47">
        <v>0</v>
      </c>
      <c r="H59" s="47">
        <v>0</v>
      </c>
      <c r="I59" s="47">
        <v>0</v>
      </c>
      <c r="J59" s="47">
        <v>29742628</v>
      </c>
      <c r="K59" s="47">
        <v>0</v>
      </c>
      <c r="L59" s="47">
        <v>0</v>
      </c>
      <c r="M59" s="47">
        <v>0</v>
      </c>
      <c r="N59" s="47">
        <f t="shared" si="10"/>
        <v>30169150</v>
      </c>
      <c r="O59" s="48">
        <f t="shared" si="8"/>
        <v>90.946539894611178</v>
      </c>
      <c r="P59" s="9"/>
    </row>
    <row r="60" spans="1:16">
      <c r="A60" s="12"/>
      <c r="B60" s="25">
        <v>341.3</v>
      </c>
      <c r="C60" s="20" t="s">
        <v>183</v>
      </c>
      <c r="D60" s="47">
        <v>160000</v>
      </c>
      <c r="E60" s="47">
        <v>974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160974</v>
      </c>
      <c r="O60" s="48">
        <f t="shared" si="8"/>
        <v>0.48526485873798703</v>
      </c>
      <c r="P60" s="9"/>
    </row>
    <row r="61" spans="1:16">
      <c r="A61" s="12"/>
      <c r="B61" s="25">
        <v>341.52</v>
      </c>
      <c r="C61" s="20" t="s">
        <v>184</v>
      </c>
      <c r="D61" s="47">
        <v>211485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211485</v>
      </c>
      <c r="O61" s="48">
        <f t="shared" si="8"/>
        <v>0.63753300936923463</v>
      </c>
      <c r="P61" s="9"/>
    </row>
    <row r="62" spans="1:16">
      <c r="A62" s="12"/>
      <c r="B62" s="25">
        <v>341.8</v>
      </c>
      <c r="C62" s="20" t="s">
        <v>185</v>
      </c>
      <c r="D62" s="47">
        <v>4149713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4149713</v>
      </c>
      <c r="O62" s="48">
        <f t="shared" si="8"/>
        <v>12.509535035149703</v>
      </c>
      <c r="P62" s="9"/>
    </row>
    <row r="63" spans="1:16">
      <c r="A63" s="12"/>
      <c r="B63" s="25">
        <v>341.9</v>
      </c>
      <c r="C63" s="20" t="s">
        <v>186</v>
      </c>
      <c r="D63" s="47">
        <v>2097075</v>
      </c>
      <c r="E63" s="47">
        <v>782290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2879365</v>
      </c>
      <c r="O63" s="48">
        <f t="shared" si="8"/>
        <v>8.6800020498969026</v>
      </c>
      <c r="P63" s="9"/>
    </row>
    <row r="64" spans="1:16">
      <c r="A64" s="12"/>
      <c r="B64" s="25">
        <v>342.1</v>
      </c>
      <c r="C64" s="20" t="s">
        <v>73</v>
      </c>
      <c r="D64" s="47">
        <v>3600176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3600176</v>
      </c>
      <c r="O64" s="48">
        <f t="shared" si="8"/>
        <v>10.852925926372526</v>
      </c>
      <c r="P64" s="9"/>
    </row>
    <row r="65" spans="1:16">
      <c r="A65" s="12"/>
      <c r="B65" s="25">
        <v>342.2</v>
      </c>
      <c r="C65" s="20" t="s">
        <v>74</v>
      </c>
      <c r="D65" s="47">
        <v>0</v>
      </c>
      <c r="E65" s="47">
        <v>238531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238531</v>
      </c>
      <c r="O65" s="48">
        <f t="shared" si="8"/>
        <v>0.7190646441017231</v>
      </c>
      <c r="P65" s="9"/>
    </row>
    <row r="66" spans="1:16">
      <c r="A66" s="12"/>
      <c r="B66" s="25">
        <v>342.3</v>
      </c>
      <c r="C66" s="20" t="s">
        <v>75</v>
      </c>
      <c r="D66" s="47">
        <v>125013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125013</v>
      </c>
      <c r="O66" s="48">
        <f t="shared" si="8"/>
        <v>0.37685847270622563</v>
      </c>
      <c r="P66" s="9"/>
    </row>
    <row r="67" spans="1:16">
      <c r="A67" s="12"/>
      <c r="B67" s="25">
        <v>342.4</v>
      </c>
      <c r="C67" s="20" t="s">
        <v>76</v>
      </c>
      <c r="D67" s="47">
        <v>2130</v>
      </c>
      <c r="E67" s="47">
        <v>1476134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1478264</v>
      </c>
      <c r="O67" s="48">
        <f t="shared" si="8"/>
        <v>4.4563070504395217</v>
      </c>
      <c r="P67" s="9"/>
    </row>
    <row r="68" spans="1:16">
      <c r="A68" s="12"/>
      <c r="B68" s="25">
        <v>342.5</v>
      </c>
      <c r="C68" s="20" t="s">
        <v>77</v>
      </c>
      <c r="D68" s="47">
        <v>137650</v>
      </c>
      <c r="E68" s="47">
        <v>165338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302988</v>
      </c>
      <c r="O68" s="48">
        <f t="shared" si="8"/>
        <v>0.91337376855458152</v>
      </c>
      <c r="P68" s="9"/>
    </row>
    <row r="69" spans="1:16">
      <c r="A69" s="12"/>
      <c r="B69" s="25">
        <v>342.6</v>
      </c>
      <c r="C69" s="20" t="s">
        <v>168</v>
      </c>
      <c r="D69" s="47">
        <v>0</v>
      </c>
      <c r="E69" s="47">
        <v>13450685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13450685</v>
      </c>
      <c r="O69" s="48">
        <f t="shared" ref="O69:O100" si="11">(N69/O$120)</f>
        <v>40.54781987435338</v>
      </c>
      <c r="P69" s="9"/>
    </row>
    <row r="70" spans="1:16">
      <c r="A70" s="12"/>
      <c r="B70" s="25">
        <v>342.9</v>
      </c>
      <c r="C70" s="20" t="s">
        <v>78</v>
      </c>
      <c r="D70" s="47">
        <v>245568</v>
      </c>
      <c r="E70" s="47">
        <v>858366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1103934</v>
      </c>
      <c r="O70" s="48">
        <f t="shared" si="11"/>
        <v>3.3278689512968613</v>
      </c>
      <c r="P70" s="9"/>
    </row>
    <row r="71" spans="1:16">
      <c r="A71" s="12"/>
      <c r="B71" s="25">
        <v>343.4</v>
      </c>
      <c r="C71" s="20" t="s">
        <v>79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12695126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12695126</v>
      </c>
      <c r="O71" s="48">
        <f t="shared" si="11"/>
        <v>38.270146266173086</v>
      </c>
      <c r="P71" s="9"/>
    </row>
    <row r="72" spans="1:16">
      <c r="A72" s="12"/>
      <c r="B72" s="25">
        <v>343.7</v>
      </c>
      <c r="C72" s="20" t="s">
        <v>80</v>
      </c>
      <c r="D72" s="47">
        <v>122662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122662</v>
      </c>
      <c r="O72" s="48">
        <f t="shared" si="11"/>
        <v>0.36977125562214369</v>
      </c>
      <c r="P72" s="9"/>
    </row>
    <row r="73" spans="1:16">
      <c r="A73" s="12"/>
      <c r="B73" s="25">
        <v>344.9</v>
      </c>
      <c r="C73" s="20" t="s">
        <v>187</v>
      </c>
      <c r="D73" s="47">
        <v>0</v>
      </c>
      <c r="E73" s="47">
        <v>477212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477212</v>
      </c>
      <c r="O73" s="48">
        <f t="shared" si="11"/>
        <v>1.4385814713436471</v>
      </c>
      <c r="P73" s="9"/>
    </row>
    <row r="74" spans="1:16">
      <c r="A74" s="12"/>
      <c r="B74" s="25">
        <v>346.4</v>
      </c>
      <c r="C74" s="20" t="s">
        <v>84</v>
      </c>
      <c r="D74" s="47">
        <v>168481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168481</v>
      </c>
      <c r="O74" s="48">
        <f t="shared" si="11"/>
        <v>0.50789511762790751</v>
      </c>
      <c r="P74" s="9"/>
    </row>
    <row r="75" spans="1:16">
      <c r="A75" s="12"/>
      <c r="B75" s="25">
        <v>346.9</v>
      </c>
      <c r="C75" s="20" t="s">
        <v>85</v>
      </c>
      <c r="D75" s="47">
        <v>106325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106325</v>
      </c>
      <c r="O75" s="48">
        <f t="shared" si="11"/>
        <v>0.32052248254573079</v>
      </c>
      <c r="P75" s="9"/>
    </row>
    <row r="76" spans="1:16">
      <c r="A76" s="12"/>
      <c r="B76" s="25">
        <v>347.1</v>
      </c>
      <c r="C76" s="20" t="s">
        <v>86</v>
      </c>
      <c r="D76" s="47">
        <v>0</v>
      </c>
      <c r="E76" s="47">
        <v>11238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11238</v>
      </c>
      <c r="O76" s="48">
        <f t="shared" si="11"/>
        <v>3.3877560863850673E-2</v>
      </c>
      <c r="P76" s="9"/>
    </row>
    <row r="77" spans="1:16">
      <c r="A77" s="12"/>
      <c r="B77" s="25">
        <v>347.2</v>
      </c>
      <c r="C77" s="20" t="s">
        <v>87</v>
      </c>
      <c r="D77" s="47">
        <v>0</v>
      </c>
      <c r="E77" s="47">
        <v>73839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73839</v>
      </c>
      <c r="O77" s="48">
        <f t="shared" si="11"/>
        <v>0.22259167259529006</v>
      </c>
      <c r="P77" s="9"/>
    </row>
    <row r="78" spans="1:16">
      <c r="A78" s="12"/>
      <c r="B78" s="25">
        <v>347.5</v>
      </c>
      <c r="C78" s="20" t="s">
        <v>88</v>
      </c>
      <c r="D78" s="47">
        <v>199620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199620</v>
      </c>
      <c r="O78" s="48">
        <f t="shared" si="11"/>
        <v>0.60176532297934426</v>
      </c>
      <c r="P78" s="9"/>
    </row>
    <row r="79" spans="1:16">
      <c r="A79" s="12"/>
      <c r="B79" s="25">
        <v>348.12</v>
      </c>
      <c r="C79" s="20" t="s">
        <v>188</v>
      </c>
      <c r="D79" s="47">
        <v>0</v>
      </c>
      <c r="E79" s="47">
        <v>61985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91" si="12">SUM(D79:M79)</f>
        <v>61985</v>
      </c>
      <c r="O79" s="48">
        <f t="shared" si="11"/>
        <v>0.18685714630234773</v>
      </c>
      <c r="P79" s="9"/>
    </row>
    <row r="80" spans="1:16">
      <c r="A80" s="12"/>
      <c r="B80" s="25">
        <v>348.13</v>
      </c>
      <c r="C80" s="20" t="s">
        <v>189</v>
      </c>
      <c r="D80" s="47">
        <v>0</v>
      </c>
      <c r="E80" s="47">
        <v>125504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125504</v>
      </c>
      <c r="O80" s="48">
        <f t="shared" si="11"/>
        <v>0.37833861885181658</v>
      </c>
      <c r="P80" s="9"/>
    </row>
    <row r="81" spans="1:16">
      <c r="A81" s="12"/>
      <c r="B81" s="25">
        <v>348.22</v>
      </c>
      <c r="C81" s="20" t="s">
        <v>190</v>
      </c>
      <c r="D81" s="47">
        <v>0</v>
      </c>
      <c r="E81" s="47">
        <v>58240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58240</v>
      </c>
      <c r="O81" s="48">
        <f t="shared" si="11"/>
        <v>0.17556764056866553</v>
      </c>
      <c r="P81" s="9"/>
    </row>
    <row r="82" spans="1:16">
      <c r="A82" s="12"/>
      <c r="B82" s="25">
        <v>348.31</v>
      </c>
      <c r="C82" s="20" t="s">
        <v>191</v>
      </c>
      <c r="D82" s="47">
        <v>0</v>
      </c>
      <c r="E82" s="47">
        <v>877631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877631</v>
      </c>
      <c r="O82" s="48">
        <f t="shared" si="11"/>
        <v>2.6456662767843149</v>
      </c>
      <c r="P82" s="9"/>
    </row>
    <row r="83" spans="1:16">
      <c r="A83" s="12"/>
      <c r="B83" s="25">
        <v>348.32</v>
      </c>
      <c r="C83" s="20" t="s">
        <v>192</v>
      </c>
      <c r="D83" s="47">
        <v>0</v>
      </c>
      <c r="E83" s="47">
        <v>71238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71238</v>
      </c>
      <c r="O83" s="48">
        <f t="shared" si="11"/>
        <v>0.21475081694420664</v>
      </c>
      <c r="P83" s="9"/>
    </row>
    <row r="84" spans="1:16">
      <c r="A84" s="12"/>
      <c r="B84" s="25">
        <v>348.41</v>
      </c>
      <c r="C84" s="20" t="s">
        <v>193</v>
      </c>
      <c r="D84" s="47">
        <v>0</v>
      </c>
      <c r="E84" s="47">
        <v>741625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741625</v>
      </c>
      <c r="O84" s="48">
        <f t="shared" si="11"/>
        <v>2.2356688090098999</v>
      </c>
      <c r="P84" s="9"/>
    </row>
    <row r="85" spans="1:16">
      <c r="A85" s="12"/>
      <c r="B85" s="25">
        <v>348.42</v>
      </c>
      <c r="C85" s="20" t="s">
        <v>194</v>
      </c>
      <c r="D85" s="47">
        <v>0</v>
      </c>
      <c r="E85" s="47">
        <v>337284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337284</v>
      </c>
      <c r="O85" s="48">
        <f t="shared" si="11"/>
        <v>1.016760921730113</v>
      </c>
      <c r="P85" s="9"/>
    </row>
    <row r="86" spans="1:16">
      <c r="A86" s="12"/>
      <c r="B86" s="25">
        <v>348.48</v>
      </c>
      <c r="C86" s="20" t="s">
        <v>195</v>
      </c>
      <c r="D86" s="47">
        <v>0</v>
      </c>
      <c r="E86" s="47">
        <v>87689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87689</v>
      </c>
      <c r="O86" s="48">
        <f t="shared" si="11"/>
        <v>0.26434324920717223</v>
      </c>
      <c r="P86" s="9"/>
    </row>
    <row r="87" spans="1:16">
      <c r="A87" s="12"/>
      <c r="B87" s="25">
        <v>348.52</v>
      </c>
      <c r="C87" s="20" t="s">
        <v>196</v>
      </c>
      <c r="D87" s="47">
        <v>0</v>
      </c>
      <c r="E87" s="47">
        <v>386745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386745</v>
      </c>
      <c r="O87" s="48">
        <f t="shared" si="11"/>
        <v>1.1658637903799545</v>
      </c>
      <c r="P87" s="9"/>
    </row>
    <row r="88" spans="1:16">
      <c r="A88" s="12"/>
      <c r="B88" s="25">
        <v>348.53</v>
      </c>
      <c r="C88" s="20" t="s">
        <v>197</v>
      </c>
      <c r="D88" s="47">
        <v>0</v>
      </c>
      <c r="E88" s="47">
        <v>744731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744731</v>
      </c>
      <c r="O88" s="48">
        <f t="shared" si="11"/>
        <v>2.2450320145663261</v>
      </c>
      <c r="P88" s="9"/>
    </row>
    <row r="89" spans="1:16">
      <c r="A89" s="12"/>
      <c r="B89" s="25">
        <v>348.62</v>
      </c>
      <c r="C89" s="20" t="s">
        <v>198</v>
      </c>
      <c r="D89" s="47">
        <v>0</v>
      </c>
      <c r="E89" s="47">
        <v>324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324</v>
      </c>
      <c r="O89" s="48">
        <f t="shared" si="11"/>
        <v>9.7671558283392215E-4</v>
      </c>
      <c r="P89" s="9"/>
    </row>
    <row r="90" spans="1:16">
      <c r="A90" s="12"/>
      <c r="B90" s="25">
        <v>348.71</v>
      </c>
      <c r="C90" s="20" t="s">
        <v>199</v>
      </c>
      <c r="D90" s="47">
        <v>0</v>
      </c>
      <c r="E90" s="47">
        <v>248095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248095</v>
      </c>
      <c r="O90" s="48">
        <f t="shared" si="11"/>
        <v>0.74789584112093188</v>
      </c>
      <c r="P90" s="9"/>
    </row>
    <row r="91" spans="1:16">
      <c r="A91" s="12"/>
      <c r="B91" s="25">
        <v>348.72</v>
      </c>
      <c r="C91" s="20" t="s">
        <v>200</v>
      </c>
      <c r="D91" s="47">
        <v>0</v>
      </c>
      <c r="E91" s="47">
        <v>26995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26995</v>
      </c>
      <c r="O91" s="48">
        <f t="shared" si="11"/>
        <v>8.1377892464820148E-2</v>
      </c>
      <c r="P91" s="9"/>
    </row>
    <row r="92" spans="1:16">
      <c r="A92" s="12"/>
      <c r="B92" s="25">
        <v>348.92099999999999</v>
      </c>
      <c r="C92" s="20" t="s">
        <v>201</v>
      </c>
      <c r="D92" s="47">
        <v>100230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100230</v>
      </c>
      <c r="O92" s="48">
        <f t="shared" si="11"/>
        <v>0.30214877428223463</v>
      </c>
      <c r="P92" s="9"/>
    </row>
    <row r="93" spans="1:16">
      <c r="A93" s="12"/>
      <c r="B93" s="25">
        <v>348.92200000000003</v>
      </c>
      <c r="C93" s="20" t="s">
        <v>202</v>
      </c>
      <c r="D93" s="47">
        <v>50115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50115</v>
      </c>
      <c r="O93" s="48">
        <f t="shared" si="11"/>
        <v>0.15107438714111732</v>
      </c>
      <c r="P93" s="9"/>
    </row>
    <row r="94" spans="1:16">
      <c r="A94" s="12"/>
      <c r="B94" s="25">
        <v>348.92399999999998</v>
      </c>
      <c r="C94" s="20" t="s">
        <v>204</v>
      </c>
      <c r="D94" s="47">
        <v>50115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50115</v>
      </c>
      <c r="O94" s="48">
        <f t="shared" si="11"/>
        <v>0.15107438714111732</v>
      </c>
      <c r="P94" s="9"/>
    </row>
    <row r="95" spans="1:16">
      <c r="A95" s="12"/>
      <c r="B95" s="25">
        <v>348.93</v>
      </c>
      <c r="C95" s="20" t="s">
        <v>205</v>
      </c>
      <c r="D95" s="47">
        <v>802268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802268</v>
      </c>
      <c r="O95" s="48">
        <f t="shared" si="11"/>
        <v>2.4184804234845836</v>
      </c>
      <c r="P95" s="9"/>
    </row>
    <row r="96" spans="1:16">
      <c r="A96" s="12"/>
      <c r="B96" s="25">
        <v>348.93200000000002</v>
      </c>
      <c r="C96" s="20" t="s">
        <v>206</v>
      </c>
      <c r="D96" s="47">
        <v>25291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25291</v>
      </c>
      <c r="O96" s="48">
        <f t="shared" si="11"/>
        <v>7.6241091992138049E-2</v>
      </c>
      <c r="P96" s="9"/>
    </row>
    <row r="97" spans="1:16">
      <c r="A97" s="12"/>
      <c r="B97" s="25">
        <v>348.99</v>
      </c>
      <c r="C97" s="20" t="s">
        <v>208</v>
      </c>
      <c r="D97" s="47">
        <v>0</v>
      </c>
      <c r="E97" s="47">
        <v>253543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253543</v>
      </c>
      <c r="O97" s="48">
        <f t="shared" si="11"/>
        <v>0.76431913277302821</v>
      </c>
      <c r="P97" s="9"/>
    </row>
    <row r="98" spans="1:16">
      <c r="A98" s="12"/>
      <c r="B98" s="25">
        <v>349</v>
      </c>
      <c r="C98" s="20" t="s">
        <v>1</v>
      </c>
      <c r="D98" s="47">
        <v>246796</v>
      </c>
      <c r="E98" s="47">
        <v>115998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362794</v>
      </c>
      <c r="O98" s="48">
        <f t="shared" si="11"/>
        <v>1.0936622011069443</v>
      </c>
      <c r="P98" s="9"/>
    </row>
    <row r="99" spans="1:16" ht="15.75">
      <c r="A99" s="29" t="s">
        <v>63</v>
      </c>
      <c r="B99" s="30"/>
      <c r="C99" s="31"/>
      <c r="D99" s="32">
        <f t="shared" ref="D99:M99" si="13">SUM(D100:D108)</f>
        <v>358823</v>
      </c>
      <c r="E99" s="32">
        <f t="shared" si="13"/>
        <v>2147105</v>
      </c>
      <c r="F99" s="32">
        <f t="shared" si="13"/>
        <v>0</v>
      </c>
      <c r="G99" s="32">
        <f t="shared" si="13"/>
        <v>0</v>
      </c>
      <c r="H99" s="32">
        <f t="shared" si="13"/>
        <v>0</v>
      </c>
      <c r="I99" s="32">
        <f t="shared" si="13"/>
        <v>0</v>
      </c>
      <c r="J99" s="32">
        <f t="shared" si="13"/>
        <v>0</v>
      </c>
      <c r="K99" s="32">
        <f t="shared" si="13"/>
        <v>0</v>
      </c>
      <c r="L99" s="32">
        <f t="shared" si="13"/>
        <v>0</v>
      </c>
      <c r="M99" s="32">
        <f t="shared" si="13"/>
        <v>0</v>
      </c>
      <c r="N99" s="32">
        <f>SUM(D99:M99)</f>
        <v>2505928</v>
      </c>
      <c r="O99" s="46">
        <f t="shared" si="11"/>
        <v>7.5542559477155704</v>
      </c>
      <c r="P99" s="10"/>
    </row>
    <row r="100" spans="1:16">
      <c r="A100" s="13"/>
      <c r="B100" s="40">
        <v>351.1</v>
      </c>
      <c r="C100" s="21" t="s">
        <v>109</v>
      </c>
      <c r="D100" s="47">
        <v>66707</v>
      </c>
      <c r="E100" s="47">
        <v>221846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288553</v>
      </c>
      <c r="O100" s="48">
        <f t="shared" si="11"/>
        <v>0.86985867769591585</v>
      </c>
      <c r="P100" s="9"/>
    </row>
    <row r="101" spans="1:16">
      <c r="A101" s="13"/>
      <c r="B101" s="40">
        <v>351.2</v>
      </c>
      <c r="C101" s="21" t="s">
        <v>111</v>
      </c>
      <c r="D101" s="47">
        <v>0</v>
      </c>
      <c r="E101" s="47">
        <v>449009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ref="N101:N108" si="14">SUM(D101:M101)</f>
        <v>449009</v>
      </c>
      <c r="O101" s="48">
        <f t="shared" ref="O101:O118" si="15">(N101/O$120)</f>
        <v>1.3535619973230759</v>
      </c>
      <c r="P101" s="9"/>
    </row>
    <row r="102" spans="1:16">
      <c r="A102" s="13"/>
      <c r="B102" s="40">
        <v>351.5</v>
      </c>
      <c r="C102" s="21" t="s">
        <v>114</v>
      </c>
      <c r="D102" s="47">
        <v>0</v>
      </c>
      <c r="E102" s="47">
        <v>773136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773136</v>
      </c>
      <c r="O102" s="48">
        <f t="shared" si="15"/>
        <v>2.3306604285490349</v>
      </c>
      <c r="P102" s="9"/>
    </row>
    <row r="103" spans="1:16">
      <c r="A103" s="13"/>
      <c r="B103" s="40">
        <v>351.7</v>
      </c>
      <c r="C103" s="21" t="s">
        <v>209</v>
      </c>
      <c r="D103" s="47">
        <v>242703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242703</v>
      </c>
      <c r="O103" s="48">
        <f t="shared" si="15"/>
        <v>0.73164136450784389</v>
      </c>
      <c r="P103" s="9"/>
    </row>
    <row r="104" spans="1:16">
      <c r="A104" s="13"/>
      <c r="B104" s="40">
        <v>351.8</v>
      </c>
      <c r="C104" s="21" t="s">
        <v>210</v>
      </c>
      <c r="D104" s="47">
        <v>0</v>
      </c>
      <c r="E104" s="47">
        <v>198960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198960</v>
      </c>
      <c r="O104" s="48">
        <f t="shared" si="15"/>
        <v>0.59977571716246036</v>
      </c>
      <c r="P104" s="9"/>
    </row>
    <row r="105" spans="1:16">
      <c r="A105" s="13"/>
      <c r="B105" s="40">
        <v>352</v>
      </c>
      <c r="C105" s="21" t="s">
        <v>115</v>
      </c>
      <c r="D105" s="47">
        <v>0</v>
      </c>
      <c r="E105" s="47">
        <v>33111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33111</v>
      </c>
      <c r="O105" s="48">
        <f t="shared" si="15"/>
        <v>9.9814906367944434E-2</v>
      </c>
      <c r="P105" s="9"/>
    </row>
    <row r="106" spans="1:16">
      <c r="A106" s="13"/>
      <c r="B106" s="40">
        <v>354</v>
      </c>
      <c r="C106" s="21" t="s">
        <v>117</v>
      </c>
      <c r="D106" s="47">
        <v>48955</v>
      </c>
      <c r="E106" s="47">
        <v>60885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109840</v>
      </c>
      <c r="O106" s="48">
        <f t="shared" si="15"/>
        <v>0.33111864079777165</v>
      </c>
      <c r="P106" s="9"/>
    </row>
    <row r="107" spans="1:16">
      <c r="A107" s="13"/>
      <c r="B107" s="40">
        <v>358.2</v>
      </c>
      <c r="C107" s="21" t="s">
        <v>211</v>
      </c>
      <c r="D107" s="47">
        <v>0</v>
      </c>
      <c r="E107" s="47">
        <v>410158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4"/>
        <v>410158</v>
      </c>
      <c r="O107" s="48">
        <f t="shared" si="15"/>
        <v>1.2364435494567774</v>
      </c>
      <c r="P107" s="9"/>
    </row>
    <row r="108" spans="1:16">
      <c r="A108" s="13"/>
      <c r="B108" s="40">
        <v>359</v>
      </c>
      <c r="C108" s="21" t="s">
        <v>119</v>
      </c>
      <c r="D108" s="47">
        <v>458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4"/>
        <v>458</v>
      </c>
      <c r="O108" s="48">
        <f t="shared" si="15"/>
        <v>1.3806658547467171E-3</v>
      </c>
      <c r="P108" s="9"/>
    </row>
    <row r="109" spans="1:16" ht="15.75">
      <c r="A109" s="29" t="s">
        <v>5</v>
      </c>
      <c r="B109" s="30"/>
      <c r="C109" s="31"/>
      <c r="D109" s="32">
        <f t="shared" ref="D109:M109" si="16">SUM(D110:D115)</f>
        <v>842913</v>
      </c>
      <c r="E109" s="32">
        <f t="shared" si="16"/>
        <v>1013940</v>
      </c>
      <c r="F109" s="32">
        <f t="shared" si="16"/>
        <v>17186</v>
      </c>
      <c r="G109" s="32">
        <f t="shared" si="16"/>
        <v>43677</v>
      </c>
      <c r="H109" s="32">
        <f t="shared" si="16"/>
        <v>0</v>
      </c>
      <c r="I109" s="32">
        <f t="shared" si="16"/>
        <v>219791</v>
      </c>
      <c r="J109" s="32">
        <f t="shared" si="16"/>
        <v>115687</v>
      </c>
      <c r="K109" s="32">
        <f t="shared" si="16"/>
        <v>0</v>
      </c>
      <c r="L109" s="32">
        <f t="shared" si="16"/>
        <v>0</v>
      </c>
      <c r="M109" s="32">
        <f t="shared" si="16"/>
        <v>0</v>
      </c>
      <c r="N109" s="32">
        <f t="shared" ref="N109:N118" si="17">SUM(D109:M109)</f>
        <v>2253194</v>
      </c>
      <c r="O109" s="46">
        <f t="shared" si="15"/>
        <v>6.792375589345359</v>
      </c>
      <c r="P109" s="10"/>
    </row>
    <row r="110" spans="1:16">
      <c r="A110" s="12"/>
      <c r="B110" s="25">
        <v>361.1</v>
      </c>
      <c r="C110" s="20" t="s">
        <v>120</v>
      </c>
      <c r="D110" s="47">
        <v>169955</v>
      </c>
      <c r="E110" s="47">
        <v>251089</v>
      </c>
      <c r="F110" s="47">
        <v>17186</v>
      </c>
      <c r="G110" s="47">
        <v>34323</v>
      </c>
      <c r="H110" s="47">
        <v>0</v>
      </c>
      <c r="I110" s="47">
        <v>34621</v>
      </c>
      <c r="J110" s="47">
        <v>60160</v>
      </c>
      <c r="K110" s="47">
        <v>0</v>
      </c>
      <c r="L110" s="47">
        <v>0</v>
      </c>
      <c r="M110" s="47">
        <v>0</v>
      </c>
      <c r="N110" s="47">
        <f t="shared" si="17"/>
        <v>567334</v>
      </c>
      <c r="O110" s="48">
        <f t="shared" si="15"/>
        <v>1.7102591310848778</v>
      </c>
      <c r="P110" s="9"/>
    </row>
    <row r="111" spans="1:16">
      <c r="A111" s="12"/>
      <c r="B111" s="25">
        <v>362</v>
      </c>
      <c r="C111" s="20" t="s">
        <v>121</v>
      </c>
      <c r="D111" s="47">
        <v>29691</v>
      </c>
      <c r="E111" s="47">
        <v>25084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54775</v>
      </c>
      <c r="O111" s="48">
        <f t="shared" si="15"/>
        <v>0.16512221003002497</v>
      </c>
      <c r="P111" s="9"/>
    </row>
    <row r="112" spans="1:16">
      <c r="A112" s="12"/>
      <c r="B112" s="25">
        <v>364</v>
      </c>
      <c r="C112" s="20" t="s">
        <v>212</v>
      </c>
      <c r="D112" s="47">
        <v>81246</v>
      </c>
      <c r="E112" s="47">
        <v>246552</v>
      </c>
      <c r="F112" s="47">
        <v>0</v>
      </c>
      <c r="G112" s="47">
        <v>9354</v>
      </c>
      <c r="H112" s="47">
        <v>0</v>
      </c>
      <c r="I112" s="47">
        <v>18810</v>
      </c>
      <c r="J112" s="47">
        <v>-768</v>
      </c>
      <c r="K112" s="47">
        <v>0</v>
      </c>
      <c r="L112" s="47">
        <v>0</v>
      </c>
      <c r="M112" s="47">
        <v>0</v>
      </c>
      <c r="N112" s="47">
        <f t="shared" si="17"/>
        <v>355194</v>
      </c>
      <c r="O112" s="48">
        <f t="shared" si="15"/>
        <v>1.0707515886700993</v>
      </c>
      <c r="P112" s="9"/>
    </row>
    <row r="113" spans="1:119">
      <c r="A113" s="12"/>
      <c r="B113" s="25">
        <v>365</v>
      </c>
      <c r="C113" s="20" t="s">
        <v>213</v>
      </c>
      <c r="D113" s="47">
        <v>0</v>
      </c>
      <c r="E113" s="47">
        <v>2073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2073</v>
      </c>
      <c r="O113" s="48">
        <f t="shared" si="15"/>
        <v>6.2491709975762985E-3</v>
      </c>
      <c r="P113" s="9"/>
    </row>
    <row r="114" spans="1:119">
      <c r="A114" s="12"/>
      <c r="B114" s="25">
        <v>366</v>
      </c>
      <c r="C114" s="20" t="s">
        <v>124</v>
      </c>
      <c r="D114" s="47">
        <v>1361</v>
      </c>
      <c r="E114" s="47">
        <v>46833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48194</v>
      </c>
      <c r="O114" s="48">
        <f t="shared" si="15"/>
        <v>0.14528342839227792</v>
      </c>
      <c r="P114" s="9"/>
    </row>
    <row r="115" spans="1:119">
      <c r="A115" s="12"/>
      <c r="B115" s="25">
        <v>369.9</v>
      </c>
      <c r="C115" s="20" t="s">
        <v>126</v>
      </c>
      <c r="D115" s="47">
        <v>560660</v>
      </c>
      <c r="E115" s="47">
        <v>442309</v>
      </c>
      <c r="F115" s="47">
        <v>0</v>
      </c>
      <c r="G115" s="47">
        <v>0</v>
      </c>
      <c r="H115" s="47">
        <v>0</v>
      </c>
      <c r="I115" s="47">
        <v>166360</v>
      </c>
      <c r="J115" s="47">
        <v>56295</v>
      </c>
      <c r="K115" s="47">
        <v>0</v>
      </c>
      <c r="L115" s="47">
        <v>0</v>
      </c>
      <c r="M115" s="47">
        <v>0</v>
      </c>
      <c r="N115" s="47">
        <f t="shared" si="17"/>
        <v>1225624</v>
      </c>
      <c r="O115" s="48">
        <f t="shared" si="15"/>
        <v>3.6947100601705034</v>
      </c>
      <c r="P115" s="9"/>
    </row>
    <row r="116" spans="1:119" ht="15.75">
      <c r="A116" s="29" t="s">
        <v>64</v>
      </c>
      <c r="B116" s="30"/>
      <c r="C116" s="31"/>
      <c r="D116" s="32">
        <f t="shared" ref="D116:M116" si="18">SUM(D117:D117)</f>
        <v>5615954</v>
      </c>
      <c r="E116" s="32">
        <f t="shared" si="18"/>
        <v>8263086</v>
      </c>
      <c r="F116" s="32">
        <f t="shared" si="18"/>
        <v>6547585</v>
      </c>
      <c r="G116" s="32">
        <f t="shared" si="18"/>
        <v>10436123</v>
      </c>
      <c r="H116" s="32">
        <f t="shared" si="18"/>
        <v>0</v>
      </c>
      <c r="I116" s="32">
        <f t="shared" si="18"/>
        <v>2998373</v>
      </c>
      <c r="J116" s="32">
        <f t="shared" si="18"/>
        <v>0</v>
      </c>
      <c r="K116" s="32">
        <f t="shared" si="18"/>
        <v>0</v>
      </c>
      <c r="L116" s="32">
        <f t="shared" si="18"/>
        <v>0</v>
      </c>
      <c r="M116" s="32">
        <f t="shared" si="18"/>
        <v>0</v>
      </c>
      <c r="N116" s="32">
        <f t="shared" si="17"/>
        <v>33861121</v>
      </c>
      <c r="O116" s="46">
        <f t="shared" si="15"/>
        <v>102.07618683001532</v>
      </c>
      <c r="P116" s="9"/>
    </row>
    <row r="117" spans="1:119" ht="15.75" thickBot="1">
      <c r="A117" s="12"/>
      <c r="B117" s="25">
        <v>381</v>
      </c>
      <c r="C117" s="20" t="s">
        <v>127</v>
      </c>
      <c r="D117" s="47">
        <v>5615954</v>
      </c>
      <c r="E117" s="47">
        <v>8263086</v>
      </c>
      <c r="F117" s="47">
        <v>6547585</v>
      </c>
      <c r="G117" s="47">
        <v>10436123</v>
      </c>
      <c r="H117" s="47">
        <v>0</v>
      </c>
      <c r="I117" s="47">
        <v>2998373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7"/>
        <v>33861121</v>
      </c>
      <c r="O117" s="48">
        <f t="shared" si="15"/>
        <v>102.07618683001532</v>
      </c>
      <c r="P117" s="9"/>
    </row>
    <row r="118" spans="1:119" ht="16.5" thickBot="1">
      <c r="A118" s="14" t="s">
        <v>94</v>
      </c>
      <c r="B118" s="23"/>
      <c r="C118" s="22"/>
      <c r="D118" s="15">
        <f t="shared" ref="D118:M118" si="19">SUM(D5,D12,D23,D55,D99,D109,D116)</f>
        <v>132997422</v>
      </c>
      <c r="E118" s="15">
        <f t="shared" si="19"/>
        <v>130372883</v>
      </c>
      <c r="F118" s="15">
        <f t="shared" si="19"/>
        <v>9401084</v>
      </c>
      <c r="G118" s="15">
        <f t="shared" si="19"/>
        <v>10479800</v>
      </c>
      <c r="H118" s="15">
        <f t="shared" si="19"/>
        <v>0</v>
      </c>
      <c r="I118" s="15">
        <f t="shared" si="19"/>
        <v>15913290</v>
      </c>
      <c r="J118" s="15">
        <f t="shared" si="19"/>
        <v>29858315</v>
      </c>
      <c r="K118" s="15">
        <f t="shared" si="19"/>
        <v>0</v>
      </c>
      <c r="L118" s="15">
        <f t="shared" si="19"/>
        <v>0</v>
      </c>
      <c r="M118" s="15">
        <f t="shared" si="19"/>
        <v>0</v>
      </c>
      <c r="N118" s="15">
        <f t="shared" si="17"/>
        <v>329022794</v>
      </c>
      <c r="O118" s="38">
        <f t="shared" si="15"/>
        <v>991.85706792393671</v>
      </c>
      <c r="P118" s="6"/>
      <c r="Q118" s="2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</row>
    <row r="119" spans="1:119">
      <c r="A119" s="16"/>
      <c r="B119" s="18"/>
      <c r="C119" s="18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9"/>
    </row>
    <row r="120" spans="1:119">
      <c r="A120" s="41"/>
      <c r="B120" s="42"/>
      <c r="C120" s="42"/>
      <c r="D120" s="43"/>
      <c r="E120" s="43"/>
      <c r="F120" s="43"/>
      <c r="G120" s="43"/>
      <c r="H120" s="43"/>
      <c r="I120" s="43"/>
      <c r="J120" s="43"/>
      <c r="K120" s="43"/>
      <c r="L120" s="49" t="s">
        <v>239</v>
      </c>
      <c r="M120" s="49"/>
      <c r="N120" s="49"/>
      <c r="O120" s="44">
        <v>331724</v>
      </c>
    </row>
    <row r="121" spans="1:119">
      <c r="A121" s="50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2"/>
    </row>
    <row r="122" spans="1:119" ht="15.75" customHeight="1" thickBot="1">
      <c r="A122" s="53" t="s">
        <v>146</v>
      </c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5"/>
    </row>
  </sheetData>
  <mergeCells count="10">
    <mergeCell ref="L120:N120"/>
    <mergeCell ref="A121:O121"/>
    <mergeCell ref="A122:O1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235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129</v>
      </c>
      <c r="B3" s="63"/>
      <c r="C3" s="64"/>
      <c r="D3" s="68" t="s">
        <v>58</v>
      </c>
      <c r="E3" s="69"/>
      <c r="F3" s="69"/>
      <c r="G3" s="69"/>
      <c r="H3" s="70"/>
      <c r="I3" s="68" t="s">
        <v>59</v>
      </c>
      <c r="J3" s="70"/>
      <c r="K3" s="68" t="s">
        <v>61</v>
      </c>
      <c r="L3" s="70"/>
      <c r="M3" s="36"/>
      <c r="N3" s="37"/>
      <c r="O3" s="71" t="s">
        <v>134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130</v>
      </c>
      <c r="F4" s="34" t="s">
        <v>131</v>
      </c>
      <c r="G4" s="34" t="s">
        <v>132</v>
      </c>
      <c r="H4" s="34" t="s">
        <v>7</v>
      </c>
      <c r="I4" s="34" t="s">
        <v>8</v>
      </c>
      <c r="J4" s="35" t="s">
        <v>133</v>
      </c>
      <c r="K4" s="35" t="s">
        <v>9</v>
      </c>
      <c r="L4" s="35" t="s">
        <v>10</v>
      </c>
      <c r="M4" s="35" t="s">
        <v>11</v>
      </c>
      <c r="N4" s="35" t="s">
        <v>60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85158819</v>
      </c>
      <c r="E5" s="27">
        <f t="shared" si="0"/>
        <v>39611228</v>
      </c>
      <c r="F5" s="27">
        <f t="shared" si="0"/>
        <v>2517430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127287477</v>
      </c>
      <c r="O5" s="33">
        <f t="shared" ref="O5:O36" si="2">(N5/O$121)</f>
        <v>392.88077225797491</v>
      </c>
      <c r="P5" s="6"/>
    </row>
    <row r="6" spans="1:133">
      <c r="A6" s="12"/>
      <c r="B6" s="25">
        <v>311</v>
      </c>
      <c r="C6" s="20" t="s">
        <v>3</v>
      </c>
      <c r="D6" s="47">
        <v>83468165</v>
      </c>
      <c r="E6" s="47">
        <v>15234467</v>
      </c>
      <c r="F6" s="47">
        <v>2517430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101220062</v>
      </c>
      <c r="O6" s="48">
        <f t="shared" si="2"/>
        <v>312.42206274981868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2710524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2710524</v>
      </c>
      <c r="O7" s="48">
        <f t="shared" si="2"/>
        <v>8.3662021389879158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1585582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1585582</v>
      </c>
      <c r="O8" s="48">
        <f t="shared" si="2"/>
        <v>4.8939981789280367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5846676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5846676</v>
      </c>
      <c r="O9" s="48">
        <f t="shared" si="2"/>
        <v>18.046131765359508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14233979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14233979</v>
      </c>
      <c r="O10" s="48">
        <f t="shared" si="2"/>
        <v>43.934067935243917</v>
      </c>
      <c r="P10" s="9"/>
    </row>
    <row r="11" spans="1:133">
      <c r="A11" s="12"/>
      <c r="B11" s="25">
        <v>315</v>
      </c>
      <c r="C11" s="20" t="s">
        <v>172</v>
      </c>
      <c r="D11" s="47">
        <v>1690654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1690654</v>
      </c>
      <c r="O11" s="48">
        <f t="shared" si="2"/>
        <v>5.2183094896368658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SUM(D13:D23)</f>
        <v>363543</v>
      </c>
      <c r="E12" s="32">
        <f t="shared" si="3"/>
        <v>25403539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25767082</v>
      </c>
      <c r="O12" s="46">
        <f t="shared" si="2"/>
        <v>79.531712887942348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2460042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2460042</v>
      </c>
      <c r="O13" s="48">
        <f t="shared" si="2"/>
        <v>7.5930737534145099</v>
      </c>
      <c r="P13" s="9"/>
    </row>
    <row r="14" spans="1:133">
      <c r="A14" s="12"/>
      <c r="B14" s="25">
        <v>324.11</v>
      </c>
      <c r="C14" s="20" t="s">
        <v>19</v>
      </c>
      <c r="D14" s="47">
        <v>0</v>
      </c>
      <c r="E14" s="47">
        <v>260209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1" si="4">SUM(D14:M14)</f>
        <v>260209</v>
      </c>
      <c r="O14" s="48">
        <f t="shared" si="2"/>
        <v>0.803151380465145</v>
      </c>
      <c r="P14" s="9"/>
    </row>
    <row r="15" spans="1:133">
      <c r="A15" s="12"/>
      <c r="B15" s="25">
        <v>324.12</v>
      </c>
      <c r="C15" s="20" t="s">
        <v>20</v>
      </c>
      <c r="D15" s="47">
        <v>0</v>
      </c>
      <c r="E15" s="47">
        <v>106014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106014</v>
      </c>
      <c r="O15" s="48">
        <f t="shared" si="2"/>
        <v>0.32721885272466317</v>
      </c>
      <c r="P15" s="9"/>
    </row>
    <row r="16" spans="1:133">
      <c r="A16" s="12"/>
      <c r="B16" s="25">
        <v>324.31</v>
      </c>
      <c r="C16" s="20" t="s">
        <v>21</v>
      </c>
      <c r="D16" s="47">
        <v>0</v>
      </c>
      <c r="E16" s="47">
        <v>3894806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3894806</v>
      </c>
      <c r="O16" s="48">
        <f t="shared" si="2"/>
        <v>12.021562726669444</v>
      </c>
      <c r="P16" s="9"/>
    </row>
    <row r="17" spans="1:16">
      <c r="A17" s="12"/>
      <c r="B17" s="25">
        <v>324.32</v>
      </c>
      <c r="C17" s="20" t="s">
        <v>22</v>
      </c>
      <c r="D17" s="47">
        <v>0</v>
      </c>
      <c r="E17" s="47">
        <v>455712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455712</v>
      </c>
      <c r="O17" s="48">
        <f t="shared" si="2"/>
        <v>1.406583638131395</v>
      </c>
      <c r="P17" s="9"/>
    </row>
    <row r="18" spans="1:16">
      <c r="A18" s="12"/>
      <c r="B18" s="25">
        <v>324.61</v>
      </c>
      <c r="C18" s="20" t="s">
        <v>23</v>
      </c>
      <c r="D18" s="47">
        <v>0</v>
      </c>
      <c r="E18" s="47">
        <v>638861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638861</v>
      </c>
      <c r="O18" s="48">
        <f t="shared" si="2"/>
        <v>1.9718845008256556</v>
      </c>
      <c r="P18" s="9"/>
    </row>
    <row r="19" spans="1:16">
      <c r="A19" s="12"/>
      <c r="B19" s="25">
        <v>324.62</v>
      </c>
      <c r="C19" s="20" t="s">
        <v>236</v>
      </c>
      <c r="D19" s="47">
        <v>0</v>
      </c>
      <c r="E19" s="47">
        <v>163287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163287</v>
      </c>
      <c r="O19" s="48">
        <f t="shared" si="2"/>
        <v>0.50399555534978469</v>
      </c>
      <c r="P19" s="9"/>
    </row>
    <row r="20" spans="1:16">
      <c r="A20" s="12"/>
      <c r="B20" s="25">
        <v>325.10000000000002</v>
      </c>
      <c r="C20" s="20" t="s">
        <v>24</v>
      </c>
      <c r="D20" s="47">
        <v>0</v>
      </c>
      <c r="E20" s="47">
        <v>99540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99540</v>
      </c>
      <c r="O20" s="48">
        <f t="shared" si="2"/>
        <v>0.30723644613176537</v>
      </c>
      <c r="P20" s="9"/>
    </row>
    <row r="21" spans="1:16">
      <c r="A21" s="12"/>
      <c r="B21" s="25">
        <v>325.2</v>
      </c>
      <c r="C21" s="20" t="s">
        <v>25</v>
      </c>
      <c r="D21" s="47">
        <v>0</v>
      </c>
      <c r="E21" s="47">
        <v>16755864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16755864</v>
      </c>
      <c r="O21" s="48">
        <f t="shared" si="2"/>
        <v>51.718023982591788</v>
      </c>
      <c r="P21" s="9"/>
    </row>
    <row r="22" spans="1:16">
      <c r="A22" s="12"/>
      <c r="B22" s="25">
        <v>329</v>
      </c>
      <c r="C22" s="20" t="s">
        <v>26</v>
      </c>
      <c r="D22" s="47">
        <v>363543</v>
      </c>
      <c r="E22" s="47">
        <v>441111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804654</v>
      </c>
      <c r="O22" s="48">
        <f t="shared" si="2"/>
        <v>2.4836149821751006</v>
      </c>
      <c r="P22" s="9"/>
    </row>
    <row r="23" spans="1:16">
      <c r="A23" s="12"/>
      <c r="B23" s="25">
        <v>367</v>
      </c>
      <c r="C23" s="20" t="s">
        <v>125</v>
      </c>
      <c r="D23" s="47">
        <v>0</v>
      </c>
      <c r="E23" s="47">
        <v>128093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128093</v>
      </c>
      <c r="O23" s="48">
        <f t="shared" si="2"/>
        <v>0.39536706946309241</v>
      </c>
      <c r="P23" s="9"/>
    </row>
    <row r="24" spans="1:16" ht="15.75">
      <c r="A24" s="29" t="s">
        <v>28</v>
      </c>
      <c r="B24" s="30"/>
      <c r="C24" s="31"/>
      <c r="D24" s="32">
        <f t="shared" ref="D24:M24" si="5">SUM(D25:D54)</f>
        <v>23209446</v>
      </c>
      <c r="E24" s="32">
        <f t="shared" si="5"/>
        <v>22800324</v>
      </c>
      <c r="F24" s="32">
        <f t="shared" si="5"/>
        <v>297667</v>
      </c>
      <c r="G24" s="32">
        <f t="shared" si="5"/>
        <v>229121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5">
        <f>SUM(D24:M24)</f>
        <v>46536558</v>
      </c>
      <c r="O24" s="46">
        <f t="shared" si="2"/>
        <v>143.63800175934071</v>
      </c>
      <c r="P24" s="10"/>
    </row>
    <row r="25" spans="1:16">
      <c r="A25" s="12"/>
      <c r="B25" s="25">
        <v>331.1</v>
      </c>
      <c r="C25" s="20" t="s">
        <v>139</v>
      </c>
      <c r="D25" s="47">
        <v>34753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34753</v>
      </c>
      <c r="O25" s="48">
        <f t="shared" si="2"/>
        <v>0.10726731175826042</v>
      </c>
      <c r="P25" s="9"/>
    </row>
    <row r="26" spans="1:16">
      <c r="A26" s="12"/>
      <c r="B26" s="25">
        <v>331.2</v>
      </c>
      <c r="C26" s="20" t="s">
        <v>27</v>
      </c>
      <c r="D26" s="47">
        <v>129481</v>
      </c>
      <c r="E26" s="47">
        <v>89286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218767</v>
      </c>
      <c r="O26" s="48">
        <f t="shared" si="2"/>
        <v>0.6752380511443431</v>
      </c>
      <c r="P26" s="9"/>
    </row>
    <row r="27" spans="1:16">
      <c r="A27" s="12"/>
      <c r="B27" s="25">
        <v>331.49</v>
      </c>
      <c r="C27" s="20" t="s">
        <v>32</v>
      </c>
      <c r="D27" s="47">
        <v>0</v>
      </c>
      <c r="E27" s="47">
        <v>2382311</v>
      </c>
      <c r="F27" s="47">
        <v>0</v>
      </c>
      <c r="G27" s="47">
        <v>37737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4" si="6">SUM(D27:M27)</f>
        <v>2420048</v>
      </c>
      <c r="O27" s="48">
        <f t="shared" si="2"/>
        <v>7.4696297668101916</v>
      </c>
      <c r="P27" s="9"/>
    </row>
    <row r="28" spans="1:16">
      <c r="A28" s="12"/>
      <c r="B28" s="25">
        <v>331.5</v>
      </c>
      <c r="C28" s="20" t="s">
        <v>29</v>
      </c>
      <c r="D28" s="47">
        <v>0</v>
      </c>
      <c r="E28" s="47">
        <v>4033757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4033757</v>
      </c>
      <c r="O28" s="48">
        <f t="shared" si="2"/>
        <v>12.450443693380866</v>
      </c>
      <c r="P28" s="9"/>
    </row>
    <row r="29" spans="1:16">
      <c r="A29" s="12"/>
      <c r="B29" s="25">
        <v>331.61</v>
      </c>
      <c r="C29" s="20" t="s">
        <v>33</v>
      </c>
      <c r="D29" s="47">
        <v>0</v>
      </c>
      <c r="E29" s="47">
        <v>22047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22047</v>
      </c>
      <c r="O29" s="48">
        <f t="shared" si="2"/>
        <v>6.8049446733645075E-2</v>
      </c>
      <c r="P29" s="9"/>
    </row>
    <row r="30" spans="1:16">
      <c r="A30" s="12"/>
      <c r="B30" s="25">
        <v>331.65</v>
      </c>
      <c r="C30" s="20" t="s">
        <v>34</v>
      </c>
      <c r="D30" s="47">
        <v>267703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267703</v>
      </c>
      <c r="O30" s="48">
        <f t="shared" si="2"/>
        <v>0.82628208096053835</v>
      </c>
      <c r="P30" s="9"/>
    </row>
    <row r="31" spans="1:16">
      <c r="A31" s="12"/>
      <c r="B31" s="25">
        <v>331.7</v>
      </c>
      <c r="C31" s="20" t="s">
        <v>30</v>
      </c>
      <c r="D31" s="47">
        <v>0</v>
      </c>
      <c r="E31" s="47">
        <v>0</v>
      </c>
      <c r="F31" s="47">
        <v>0</v>
      </c>
      <c r="G31" s="47">
        <v>191384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191384</v>
      </c>
      <c r="O31" s="48">
        <f t="shared" si="2"/>
        <v>0.59071870611293731</v>
      </c>
      <c r="P31" s="9"/>
    </row>
    <row r="32" spans="1:16">
      <c r="A32" s="12"/>
      <c r="B32" s="25">
        <v>333</v>
      </c>
      <c r="C32" s="20" t="s">
        <v>4</v>
      </c>
      <c r="D32" s="47">
        <v>115730</v>
      </c>
      <c r="E32" s="47">
        <v>78667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194397</v>
      </c>
      <c r="O32" s="48">
        <f t="shared" si="2"/>
        <v>0.60001851937589701</v>
      </c>
      <c r="P32" s="9"/>
    </row>
    <row r="33" spans="1:16">
      <c r="A33" s="12"/>
      <c r="B33" s="25">
        <v>334.2</v>
      </c>
      <c r="C33" s="20" t="s">
        <v>31</v>
      </c>
      <c r="D33" s="47">
        <v>9267</v>
      </c>
      <c r="E33" s="47">
        <v>136468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145735</v>
      </c>
      <c r="O33" s="48">
        <f t="shared" si="2"/>
        <v>0.44982020772566633</v>
      </c>
      <c r="P33" s="9"/>
    </row>
    <row r="34" spans="1:16">
      <c r="A34" s="12"/>
      <c r="B34" s="25">
        <v>334.31</v>
      </c>
      <c r="C34" s="20" t="s">
        <v>36</v>
      </c>
      <c r="D34" s="47">
        <v>168984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168984</v>
      </c>
      <c r="O34" s="48">
        <f t="shared" si="2"/>
        <v>0.52157970276401688</v>
      </c>
      <c r="P34" s="9"/>
    </row>
    <row r="35" spans="1:16">
      <c r="A35" s="12"/>
      <c r="B35" s="25">
        <v>334.36</v>
      </c>
      <c r="C35" s="20" t="s">
        <v>37</v>
      </c>
      <c r="D35" s="47">
        <v>0</v>
      </c>
      <c r="E35" s="47">
        <v>152159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ref="N35:N51" si="7">SUM(D35:M35)</f>
        <v>152159</v>
      </c>
      <c r="O35" s="48">
        <f t="shared" si="2"/>
        <v>0.46964828618608884</v>
      </c>
      <c r="P35" s="9"/>
    </row>
    <row r="36" spans="1:16">
      <c r="A36" s="12"/>
      <c r="B36" s="25">
        <v>334.39</v>
      </c>
      <c r="C36" s="20" t="s">
        <v>232</v>
      </c>
      <c r="D36" s="47">
        <v>500000</v>
      </c>
      <c r="E36" s="47">
        <v>4867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504867</v>
      </c>
      <c r="O36" s="48">
        <f t="shared" si="2"/>
        <v>1.5583036251678319</v>
      </c>
      <c r="P36" s="9"/>
    </row>
    <row r="37" spans="1:16">
      <c r="A37" s="12"/>
      <c r="B37" s="25">
        <v>334.49</v>
      </c>
      <c r="C37" s="20" t="s">
        <v>38</v>
      </c>
      <c r="D37" s="47">
        <v>0</v>
      </c>
      <c r="E37" s="47">
        <v>2082649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2082649</v>
      </c>
      <c r="O37" s="48">
        <f t="shared" ref="O37:O68" si="8">(N37/O$121)</f>
        <v>6.4282266154297263</v>
      </c>
      <c r="P37" s="9"/>
    </row>
    <row r="38" spans="1:16">
      <c r="A38" s="12"/>
      <c r="B38" s="25">
        <v>334.62</v>
      </c>
      <c r="C38" s="20" t="s">
        <v>41</v>
      </c>
      <c r="D38" s="47">
        <v>0</v>
      </c>
      <c r="E38" s="47">
        <v>471968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471968</v>
      </c>
      <c r="O38" s="48">
        <f t="shared" si="8"/>
        <v>1.4567588005617544</v>
      </c>
      <c r="P38" s="9"/>
    </row>
    <row r="39" spans="1:16">
      <c r="A39" s="12"/>
      <c r="B39" s="25">
        <v>334.7</v>
      </c>
      <c r="C39" s="20" t="s">
        <v>42</v>
      </c>
      <c r="D39" s="47">
        <v>0</v>
      </c>
      <c r="E39" s="47">
        <v>210968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210968</v>
      </c>
      <c r="O39" s="48">
        <f t="shared" si="8"/>
        <v>0.65116594904085068</v>
      </c>
      <c r="P39" s="9"/>
    </row>
    <row r="40" spans="1:16">
      <c r="A40" s="12"/>
      <c r="B40" s="25">
        <v>334.82</v>
      </c>
      <c r="C40" s="20" t="s">
        <v>159</v>
      </c>
      <c r="D40" s="47">
        <v>0</v>
      </c>
      <c r="E40" s="47">
        <v>63916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63916</v>
      </c>
      <c r="O40" s="48">
        <f t="shared" si="8"/>
        <v>0.19728073830578577</v>
      </c>
      <c r="P40" s="9"/>
    </row>
    <row r="41" spans="1:16">
      <c r="A41" s="12"/>
      <c r="B41" s="25">
        <v>335.12</v>
      </c>
      <c r="C41" s="20" t="s">
        <v>173</v>
      </c>
      <c r="D41" s="47">
        <v>6493616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6493616</v>
      </c>
      <c r="O41" s="48">
        <f t="shared" si="8"/>
        <v>20.042952605830518</v>
      </c>
      <c r="P41" s="9"/>
    </row>
    <row r="42" spans="1:16">
      <c r="A42" s="12"/>
      <c r="B42" s="25">
        <v>335.13</v>
      </c>
      <c r="C42" s="20" t="s">
        <v>174</v>
      </c>
      <c r="D42" s="47">
        <v>62975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62975</v>
      </c>
      <c r="O42" s="48">
        <f t="shared" si="8"/>
        <v>0.1943762828526012</v>
      </c>
      <c r="P42" s="9"/>
    </row>
    <row r="43" spans="1:16">
      <c r="A43" s="12"/>
      <c r="B43" s="25">
        <v>335.14</v>
      </c>
      <c r="C43" s="20" t="s">
        <v>175</v>
      </c>
      <c r="D43" s="47">
        <v>182092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182092</v>
      </c>
      <c r="O43" s="48">
        <f t="shared" si="8"/>
        <v>0.56203836597373336</v>
      </c>
      <c r="P43" s="9"/>
    </row>
    <row r="44" spans="1:16">
      <c r="A44" s="12"/>
      <c r="B44" s="25">
        <v>335.15</v>
      </c>
      <c r="C44" s="20" t="s">
        <v>176</v>
      </c>
      <c r="D44" s="47">
        <v>97335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97335</v>
      </c>
      <c r="O44" s="48">
        <f t="shared" si="8"/>
        <v>0.300430575489606</v>
      </c>
      <c r="P44" s="9"/>
    </row>
    <row r="45" spans="1:16">
      <c r="A45" s="12"/>
      <c r="B45" s="25">
        <v>335.18</v>
      </c>
      <c r="C45" s="20" t="s">
        <v>178</v>
      </c>
      <c r="D45" s="47">
        <v>15028338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15028338</v>
      </c>
      <c r="O45" s="48">
        <f t="shared" si="8"/>
        <v>46.385906754942361</v>
      </c>
      <c r="P45" s="9"/>
    </row>
    <row r="46" spans="1:16">
      <c r="A46" s="12"/>
      <c r="B46" s="25">
        <v>335.19</v>
      </c>
      <c r="C46" s="20" t="s">
        <v>218</v>
      </c>
      <c r="D46" s="47">
        <v>0</v>
      </c>
      <c r="E46" s="47">
        <v>0</v>
      </c>
      <c r="F46" s="47">
        <v>297667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297667</v>
      </c>
      <c r="O46" s="48">
        <f t="shared" si="8"/>
        <v>0.91876784419031743</v>
      </c>
      <c r="P46" s="9"/>
    </row>
    <row r="47" spans="1:16">
      <c r="A47" s="12"/>
      <c r="B47" s="25">
        <v>335.21</v>
      </c>
      <c r="C47" s="20" t="s">
        <v>49</v>
      </c>
      <c r="D47" s="47">
        <v>0</v>
      </c>
      <c r="E47" s="47">
        <v>38326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38326</v>
      </c>
      <c r="O47" s="48">
        <f t="shared" si="8"/>
        <v>0.11829560010494312</v>
      </c>
      <c r="P47" s="9"/>
    </row>
    <row r="48" spans="1:16">
      <c r="A48" s="12"/>
      <c r="B48" s="25">
        <v>335.49</v>
      </c>
      <c r="C48" s="20" t="s">
        <v>51</v>
      </c>
      <c r="D48" s="47">
        <v>53322</v>
      </c>
      <c r="E48" s="47">
        <v>5088395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5141717</v>
      </c>
      <c r="O48" s="48">
        <f t="shared" si="8"/>
        <v>15.870231646526845</v>
      </c>
      <c r="P48" s="9"/>
    </row>
    <row r="49" spans="1:16">
      <c r="A49" s="12"/>
      <c r="B49" s="25">
        <v>335.5</v>
      </c>
      <c r="C49" s="20" t="s">
        <v>52</v>
      </c>
      <c r="D49" s="47">
        <v>0</v>
      </c>
      <c r="E49" s="47">
        <v>1529847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1529847</v>
      </c>
      <c r="O49" s="48">
        <f t="shared" si="8"/>
        <v>4.7219686096578544</v>
      </c>
      <c r="P49" s="9"/>
    </row>
    <row r="50" spans="1:16">
      <c r="A50" s="12"/>
      <c r="B50" s="25">
        <v>335.7</v>
      </c>
      <c r="C50" s="20" t="s">
        <v>53</v>
      </c>
      <c r="D50" s="47">
        <v>0</v>
      </c>
      <c r="E50" s="47">
        <v>5102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5102</v>
      </c>
      <c r="O50" s="48">
        <f t="shared" si="8"/>
        <v>1.5747642637776442E-2</v>
      </c>
      <c r="P50" s="9"/>
    </row>
    <row r="51" spans="1:16">
      <c r="A51" s="12"/>
      <c r="B51" s="25">
        <v>335.9</v>
      </c>
      <c r="C51" s="20" t="s">
        <v>55</v>
      </c>
      <c r="D51" s="47">
        <v>4018</v>
      </c>
      <c r="E51" s="47">
        <v>52631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56649</v>
      </c>
      <c r="O51" s="48">
        <f t="shared" si="8"/>
        <v>0.17485068753183017</v>
      </c>
      <c r="P51" s="9"/>
    </row>
    <row r="52" spans="1:16">
      <c r="A52" s="12"/>
      <c r="B52" s="25">
        <v>337.2</v>
      </c>
      <c r="C52" s="20" t="s">
        <v>142</v>
      </c>
      <c r="D52" s="47">
        <v>0</v>
      </c>
      <c r="E52" s="47">
        <v>5782329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5782329</v>
      </c>
      <c r="O52" s="48">
        <f t="shared" si="8"/>
        <v>17.847520718551785</v>
      </c>
      <c r="P52" s="9"/>
    </row>
    <row r="53" spans="1:16">
      <c r="A53" s="12"/>
      <c r="B53" s="25">
        <v>337.3</v>
      </c>
      <c r="C53" s="20" t="s">
        <v>56</v>
      </c>
      <c r="D53" s="47">
        <v>61832</v>
      </c>
      <c r="E53" s="47">
        <v>574094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635926</v>
      </c>
      <c r="O53" s="48">
        <f t="shared" si="8"/>
        <v>1.9628254394493572</v>
      </c>
      <c r="P53" s="9"/>
    </row>
    <row r="54" spans="1:16">
      <c r="A54" s="12"/>
      <c r="B54" s="25">
        <v>337.5</v>
      </c>
      <c r="C54" s="20" t="s">
        <v>167</v>
      </c>
      <c r="D54" s="47">
        <v>0</v>
      </c>
      <c r="E54" s="47">
        <v>537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537</v>
      </c>
      <c r="O54" s="48">
        <f t="shared" si="8"/>
        <v>1.6574841427843881E-3</v>
      </c>
      <c r="P54" s="9"/>
    </row>
    <row r="55" spans="1:16" ht="15.75">
      <c r="A55" s="29" t="s">
        <v>62</v>
      </c>
      <c r="B55" s="30"/>
      <c r="C55" s="31"/>
      <c r="D55" s="32">
        <f t="shared" ref="D55:M55" si="9">SUM(D56:D98)</f>
        <v>14513684</v>
      </c>
      <c r="E55" s="32">
        <f t="shared" si="9"/>
        <v>22741711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12655103</v>
      </c>
      <c r="J55" s="32">
        <f t="shared" si="9"/>
        <v>27760232</v>
      </c>
      <c r="K55" s="32">
        <f t="shared" si="9"/>
        <v>0</v>
      </c>
      <c r="L55" s="32">
        <f t="shared" si="9"/>
        <v>0</v>
      </c>
      <c r="M55" s="32">
        <f t="shared" si="9"/>
        <v>0</v>
      </c>
      <c r="N55" s="32">
        <f>SUM(D55:M55)</f>
        <v>77670730</v>
      </c>
      <c r="O55" s="46">
        <f t="shared" si="8"/>
        <v>239.73557417781689</v>
      </c>
      <c r="P55" s="10"/>
    </row>
    <row r="56" spans="1:16">
      <c r="A56" s="12"/>
      <c r="B56" s="25">
        <v>341.1</v>
      </c>
      <c r="C56" s="20" t="s">
        <v>179</v>
      </c>
      <c r="D56" s="47">
        <v>1428679</v>
      </c>
      <c r="E56" s="47">
        <v>211539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1640218</v>
      </c>
      <c r="O56" s="48">
        <f t="shared" si="8"/>
        <v>5.0626356158464123</v>
      </c>
      <c r="P56" s="9"/>
    </row>
    <row r="57" spans="1:16">
      <c r="A57" s="12"/>
      <c r="B57" s="25">
        <v>341.15</v>
      </c>
      <c r="C57" s="20" t="s">
        <v>180</v>
      </c>
      <c r="D57" s="47">
        <v>0</v>
      </c>
      <c r="E57" s="47">
        <v>618339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98" si="10">SUM(D57:M57)</f>
        <v>618339</v>
      </c>
      <c r="O57" s="48">
        <f t="shared" si="8"/>
        <v>1.9085420621325062</v>
      </c>
      <c r="P57" s="9"/>
    </row>
    <row r="58" spans="1:16">
      <c r="A58" s="12"/>
      <c r="B58" s="25">
        <v>341.16</v>
      </c>
      <c r="C58" s="20" t="s">
        <v>181</v>
      </c>
      <c r="D58" s="47">
        <v>640772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640772</v>
      </c>
      <c r="O58" s="48">
        <f t="shared" si="8"/>
        <v>1.9777829220488603</v>
      </c>
      <c r="P58" s="9"/>
    </row>
    <row r="59" spans="1:16">
      <c r="A59" s="12"/>
      <c r="B59" s="25">
        <v>341.2</v>
      </c>
      <c r="C59" s="20" t="s">
        <v>182</v>
      </c>
      <c r="D59" s="47">
        <v>245295</v>
      </c>
      <c r="E59" s="47">
        <v>172817</v>
      </c>
      <c r="F59" s="47">
        <v>0</v>
      </c>
      <c r="G59" s="47">
        <v>0</v>
      </c>
      <c r="H59" s="47">
        <v>0</v>
      </c>
      <c r="I59" s="47">
        <v>0</v>
      </c>
      <c r="J59" s="47">
        <v>27760232</v>
      </c>
      <c r="K59" s="47">
        <v>0</v>
      </c>
      <c r="L59" s="47">
        <v>0</v>
      </c>
      <c r="M59" s="47">
        <v>0</v>
      </c>
      <c r="N59" s="47">
        <f t="shared" si="10"/>
        <v>28178344</v>
      </c>
      <c r="O59" s="48">
        <f t="shared" si="8"/>
        <v>86.974224115313987</v>
      </c>
      <c r="P59" s="9"/>
    </row>
    <row r="60" spans="1:16">
      <c r="A60" s="12"/>
      <c r="B60" s="25">
        <v>341.3</v>
      </c>
      <c r="C60" s="20" t="s">
        <v>183</v>
      </c>
      <c r="D60" s="47">
        <v>160000</v>
      </c>
      <c r="E60" s="47">
        <v>1059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161059</v>
      </c>
      <c r="O60" s="48">
        <f t="shared" si="8"/>
        <v>0.49711869376668671</v>
      </c>
      <c r="P60" s="9"/>
    </row>
    <row r="61" spans="1:16">
      <c r="A61" s="12"/>
      <c r="B61" s="25">
        <v>341.52</v>
      </c>
      <c r="C61" s="20" t="s">
        <v>184</v>
      </c>
      <c r="D61" s="47">
        <v>222402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222402</v>
      </c>
      <c r="O61" s="48">
        <f t="shared" si="8"/>
        <v>0.68645770637529513</v>
      </c>
      <c r="P61" s="9"/>
    </row>
    <row r="62" spans="1:16">
      <c r="A62" s="12"/>
      <c r="B62" s="25">
        <v>341.8</v>
      </c>
      <c r="C62" s="20" t="s">
        <v>185</v>
      </c>
      <c r="D62" s="47">
        <v>3970626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3970626</v>
      </c>
      <c r="O62" s="48">
        <f t="shared" si="8"/>
        <v>12.255585906754943</v>
      </c>
      <c r="P62" s="9"/>
    </row>
    <row r="63" spans="1:16">
      <c r="A63" s="12"/>
      <c r="B63" s="25">
        <v>341.9</v>
      </c>
      <c r="C63" s="20" t="s">
        <v>186</v>
      </c>
      <c r="D63" s="47">
        <v>2083052</v>
      </c>
      <c r="E63" s="47">
        <v>779371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2862423</v>
      </c>
      <c r="O63" s="48">
        <f t="shared" si="8"/>
        <v>8.8350479188851327</v>
      </c>
      <c r="P63" s="9"/>
    </row>
    <row r="64" spans="1:16">
      <c r="A64" s="12"/>
      <c r="B64" s="25">
        <v>342.1</v>
      </c>
      <c r="C64" s="20" t="s">
        <v>73</v>
      </c>
      <c r="D64" s="47">
        <v>3580286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3580286</v>
      </c>
      <c r="O64" s="48">
        <f t="shared" si="8"/>
        <v>11.050777042147013</v>
      </c>
      <c r="P64" s="9"/>
    </row>
    <row r="65" spans="1:16">
      <c r="A65" s="12"/>
      <c r="B65" s="25">
        <v>342.2</v>
      </c>
      <c r="C65" s="20" t="s">
        <v>74</v>
      </c>
      <c r="D65" s="47">
        <v>0</v>
      </c>
      <c r="E65" s="47">
        <v>236306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236306</v>
      </c>
      <c r="O65" s="48">
        <f t="shared" si="8"/>
        <v>0.72937327345401792</v>
      </c>
      <c r="P65" s="9"/>
    </row>
    <row r="66" spans="1:16">
      <c r="A66" s="12"/>
      <c r="B66" s="25">
        <v>342.3</v>
      </c>
      <c r="C66" s="20" t="s">
        <v>75</v>
      </c>
      <c r="D66" s="47">
        <v>104765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104765</v>
      </c>
      <c r="O66" s="48">
        <f t="shared" si="8"/>
        <v>0.32336373597543094</v>
      </c>
      <c r="P66" s="9"/>
    </row>
    <row r="67" spans="1:16">
      <c r="A67" s="12"/>
      <c r="B67" s="25">
        <v>342.4</v>
      </c>
      <c r="C67" s="20" t="s">
        <v>76</v>
      </c>
      <c r="D67" s="47">
        <v>640</v>
      </c>
      <c r="E67" s="47">
        <v>1423055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1423695</v>
      </c>
      <c r="O67" s="48">
        <f t="shared" si="8"/>
        <v>4.3943238112875598</v>
      </c>
      <c r="P67" s="9"/>
    </row>
    <row r="68" spans="1:16">
      <c r="A68" s="12"/>
      <c r="B68" s="25">
        <v>342.5</v>
      </c>
      <c r="C68" s="20" t="s">
        <v>77</v>
      </c>
      <c r="D68" s="47">
        <v>5750</v>
      </c>
      <c r="E68" s="47">
        <v>225954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231704</v>
      </c>
      <c r="O68" s="48">
        <f t="shared" si="8"/>
        <v>0.71516891214099421</v>
      </c>
      <c r="P68" s="9"/>
    </row>
    <row r="69" spans="1:16">
      <c r="A69" s="12"/>
      <c r="B69" s="25">
        <v>342.6</v>
      </c>
      <c r="C69" s="20" t="s">
        <v>168</v>
      </c>
      <c r="D69" s="47">
        <v>0</v>
      </c>
      <c r="E69" s="47">
        <v>13276196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13276196</v>
      </c>
      <c r="O69" s="48">
        <f t="shared" ref="O69:O100" si="11">(N69/O$121)</f>
        <v>40.977810701112709</v>
      </c>
      <c r="P69" s="9"/>
    </row>
    <row r="70" spans="1:16">
      <c r="A70" s="12"/>
      <c r="B70" s="25">
        <v>342.9</v>
      </c>
      <c r="C70" s="20" t="s">
        <v>78</v>
      </c>
      <c r="D70" s="47">
        <v>240240</v>
      </c>
      <c r="E70" s="47">
        <v>897992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1138232</v>
      </c>
      <c r="O70" s="48">
        <f t="shared" si="11"/>
        <v>3.513224377671806</v>
      </c>
      <c r="P70" s="9"/>
    </row>
    <row r="71" spans="1:16">
      <c r="A71" s="12"/>
      <c r="B71" s="25">
        <v>343.4</v>
      </c>
      <c r="C71" s="20" t="s">
        <v>79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12655103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12655103</v>
      </c>
      <c r="O71" s="48">
        <f t="shared" si="11"/>
        <v>39.060768245443462</v>
      </c>
      <c r="P71" s="9"/>
    </row>
    <row r="72" spans="1:16">
      <c r="A72" s="12"/>
      <c r="B72" s="25">
        <v>343.7</v>
      </c>
      <c r="C72" s="20" t="s">
        <v>80</v>
      </c>
      <c r="D72" s="47">
        <v>128647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128647</v>
      </c>
      <c r="O72" s="48">
        <f t="shared" si="11"/>
        <v>0.39707702517091842</v>
      </c>
      <c r="P72" s="9"/>
    </row>
    <row r="73" spans="1:16">
      <c r="A73" s="12"/>
      <c r="B73" s="25">
        <v>344.9</v>
      </c>
      <c r="C73" s="20" t="s">
        <v>187</v>
      </c>
      <c r="D73" s="47">
        <v>122095</v>
      </c>
      <c r="E73" s="47">
        <v>721675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843770</v>
      </c>
      <c r="O73" s="48">
        <f t="shared" si="11"/>
        <v>2.604348966773153</v>
      </c>
      <c r="P73" s="9"/>
    </row>
    <row r="74" spans="1:16">
      <c r="A74" s="12"/>
      <c r="B74" s="25">
        <v>346.4</v>
      </c>
      <c r="C74" s="20" t="s">
        <v>84</v>
      </c>
      <c r="D74" s="47">
        <v>161464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161464</v>
      </c>
      <c r="O74" s="48">
        <f t="shared" si="11"/>
        <v>0.49836875163973643</v>
      </c>
      <c r="P74" s="9"/>
    </row>
    <row r="75" spans="1:16">
      <c r="A75" s="12"/>
      <c r="B75" s="25">
        <v>346.9</v>
      </c>
      <c r="C75" s="20" t="s">
        <v>85</v>
      </c>
      <c r="D75" s="47">
        <v>53162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53162</v>
      </c>
      <c r="O75" s="48">
        <f t="shared" si="11"/>
        <v>0.16408784357300493</v>
      </c>
      <c r="P75" s="9"/>
    </row>
    <row r="76" spans="1:16">
      <c r="A76" s="12"/>
      <c r="B76" s="25">
        <v>347.1</v>
      </c>
      <c r="C76" s="20" t="s">
        <v>86</v>
      </c>
      <c r="D76" s="47">
        <v>0</v>
      </c>
      <c r="E76" s="47">
        <v>10562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10562</v>
      </c>
      <c r="O76" s="48">
        <f t="shared" si="11"/>
        <v>3.2600274704075803E-2</v>
      </c>
      <c r="P76" s="9"/>
    </row>
    <row r="77" spans="1:16">
      <c r="A77" s="12"/>
      <c r="B77" s="25">
        <v>347.2</v>
      </c>
      <c r="C77" s="20" t="s">
        <v>87</v>
      </c>
      <c r="D77" s="47">
        <v>0</v>
      </c>
      <c r="E77" s="47">
        <v>55601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55601</v>
      </c>
      <c r="O77" s="48">
        <f t="shared" si="11"/>
        <v>0.17161596987514854</v>
      </c>
      <c r="P77" s="9"/>
    </row>
    <row r="78" spans="1:16">
      <c r="A78" s="12"/>
      <c r="B78" s="25">
        <v>347.5</v>
      </c>
      <c r="C78" s="20" t="s">
        <v>88</v>
      </c>
      <c r="D78" s="47">
        <v>213525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213525</v>
      </c>
      <c r="O78" s="48">
        <f t="shared" si="11"/>
        <v>0.65905828973563596</v>
      </c>
      <c r="P78" s="9"/>
    </row>
    <row r="79" spans="1:16">
      <c r="A79" s="12"/>
      <c r="B79" s="25">
        <v>348.12</v>
      </c>
      <c r="C79" s="20" t="s">
        <v>188</v>
      </c>
      <c r="D79" s="47">
        <v>0</v>
      </c>
      <c r="E79" s="47">
        <v>62974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91" si="12">SUM(D79:M79)</f>
        <v>62974</v>
      </c>
      <c r="O79" s="48">
        <f t="shared" si="11"/>
        <v>0.1943731962899517</v>
      </c>
      <c r="P79" s="9"/>
    </row>
    <row r="80" spans="1:16">
      <c r="A80" s="12"/>
      <c r="B80" s="25">
        <v>348.13</v>
      </c>
      <c r="C80" s="20" t="s">
        <v>189</v>
      </c>
      <c r="D80" s="47">
        <v>0</v>
      </c>
      <c r="E80" s="47">
        <v>133054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133054</v>
      </c>
      <c r="O80" s="48">
        <f t="shared" si="11"/>
        <v>0.41067950676728859</v>
      </c>
      <c r="P80" s="9"/>
    </row>
    <row r="81" spans="1:16">
      <c r="A81" s="12"/>
      <c r="B81" s="25">
        <v>348.22</v>
      </c>
      <c r="C81" s="20" t="s">
        <v>190</v>
      </c>
      <c r="D81" s="47">
        <v>0</v>
      </c>
      <c r="E81" s="47">
        <v>55134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55134</v>
      </c>
      <c r="O81" s="48">
        <f t="shared" si="11"/>
        <v>0.17017454511782953</v>
      </c>
      <c r="P81" s="9"/>
    </row>
    <row r="82" spans="1:16">
      <c r="A82" s="12"/>
      <c r="B82" s="25">
        <v>348.31</v>
      </c>
      <c r="C82" s="20" t="s">
        <v>191</v>
      </c>
      <c r="D82" s="47">
        <v>0</v>
      </c>
      <c r="E82" s="47">
        <v>759763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759763</v>
      </c>
      <c r="O82" s="48">
        <f t="shared" si="11"/>
        <v>2.3450560982761548</v>
      </c>
      <c r="P82" s="9"/>
    </row>
    <row r="83" spans="1:16">
      <c r="A83" s="12"/>
      <c r="B83" s="25">
        <v>348.32</v>
      </c>
      <c r="C83" s="20" t="s">
        <v>192</v>
      </c>
      <c r="D83" s="47">
        <v>0</v>
      </c>
      <c r="E83" s="47">
        <v>102346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102346</v>
      </c>
      <c r="O83" s="48">
        <f t="shared" si="11"/>
        <v>0.31589734092627747</v>
      </c>
      <c r="P83" s="9"/>
    </row>
    <row r="84" spans="1:16">
      <c r="A84" s="12"/>
      <c r="B84" s="25">
        <v>348.41</v>
      </c>
      <c r="C84" s="20" t="s">
        <v>193</v>
      </c>
      <c r="D84" s="47">
        <v>0</v>
      </c>
      <c r="E84" s="47">
        <v>748056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748056</v>
      </c>
      <c r="O84" s="48">
        <f t="shared" si="11"/>
        <v>2.3089217093383954</v>
      </c>
      <c r="P84" s="9"/>
    </row>
    <row r="85" spans="1:16">
      <c r="A85" s="12"/>
      <c r="B85" s="25">
        <v>348.42</v>
      </c>
      <c r="C85" s="20" t="s">
        <v>194</v>
      </c>
      <c r="D85" s="47">
        <v>0</v>
      </c>
      <c r="E85" s="47">
        <v>416478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416478</v>
      </c>
      <c r="O85" s="48">
        <f t="shared" si="11"/>
        <v>1.2854854391407009</v>
      </c>
      <c r="P85" s="9"/>
    </row>
    <row r="86" spans="1:16">
      <c r="A86" s="12"/>
      <c r="B86" s="25">
        <v>348.48</v>
      </c>
      <c r="C86" s="20" t="s">
        <v>195</v>
      </c>
      <c r="D86" s="47">
        <v>0</v>
      </c>
      <c r="E86" s="47">
        <v>71331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71331</v>
      </c>
      <c r="O86" s="48">
        <f t="shared" si="11"/>
        <v>0.22016760035186814</v>
      </c>
      <c r="P86" s="9"/>
    </row>
    <row r="87" spans="1:16">
      <c r="A87" s="12"/>
      <c r="B87" s="25">
        <v>348.52</v>
      </c>
      <c r="C87" s="20" t="s">
        <v>196</v>
      </c>
      <c r="D87" s="47">
        <v>0</v>
      </c>
      <c r="E87" s="47">
        <v>363672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363672</v>
      </c>
      <c r="O87" s="48">
        <f t="shared" si="11"/>
        <v>1.12249641187092</v>
      </c>
      <c r="P87" s="9"/>
    </row>
    <row r="88" spans="1:16">
      <c r="A88" s="12"/>
      <c r="B88" s="25">
        <v>348.53</v>
      </c>
      <c r="C88" s="20" t="s">
        <v>197</v>
      </c>
      <c r="D88" s="47">
        <v>0</v>
      </c>
      <c r="E88" s="47">
        <v>814857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814857</v>
      </c>
      <c r="O88" s="48">
        <f t="shared" si="11"/>
        <v>2.5151071808880041</v>
      </c>
      <c r="P88" s="9"/>
    </row>
    <row r="89" spans="1:16">
      <c r="A89" s="12"/>
      <c r="B89" s="25">
        <v>348.62</v>
      </c>
      <c r="C89" s="20" t="s">
        <v>198</v>
      </c>
      <c r="D89" s="47">
        <v>0</v>
      </c>
      <c r="E89" s="47">
        <v>485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485</v>
      </c>
      <c r="O89" s="48">
        <f t="shared" si="11"/>
        <v>1.4969828850101086E-3</v>
      </c>
      <c r="P89" s="9"/>
    </row>
    <row r="90" spans="1:16">
      <c r="A90" s="12"/>
      <c r="B90" s="25">
        <v>348.71</v>
      </c>
      <c r="C90" s="20" t="s">
        <v>199</v>
      </c>
      <c r="D90" s="47">
        <v>0</v>
      </c>
      <c r="E90" s="47">
        <v>246541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246541</v>
      </c>
      <c r="O90" s="48">
        <f t="shared" si="11"/>
        <v>0.76096424217170544</v>
      </c>
      <c r="P90" s="9"/>
    </row>
    <row r="91" spans="1:16">
      <c r="A91" s="12"/>
      <c r="B91" s="25">
        <v>348.72</v>
      </c>
      <c r="C91" s="20" t="s">
        <v>200</v>
      </c>
      <c r="D91" s="47">
        <v>0</v>
      </c>
      <c r="E91" s="47">
        <v>28839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28839</v>
      </c>
      <c r="O91" s="48">
        <f t="shared" si="11"/>
        <v>8.9013380249085602E-2</v>
      </c>
      <c r="P91" s="9"/>
    </row>
    <row r="92" spans="1:16">
      <c r="A92" s="12"/>
      <c r="B92" s="25">
        <v>348.92099999999999</v>
      </c>
      <c r="C92" s="20" t="s">
        <v>201</v>
      </c>
      <c r="D92" s="47">
        <v>94561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94561</v>
      </c>
      <c r="O92" s="48">
        <f t="shared" si="11"/>
        <v>0.2918684506998781</v>
      </c>
      <c r="P92" s="9"/>
    </row>
    <row r="93" spans="1:16">
      <c r="A93" s="12"/>
      <c r="B93" s="25">
        <v>348.92200000000003</v>
      </c>
      <c r="C93" s="20" t="s">
        <v>202</v>
      </c>
      <c r="D93" s="47">
        <v>47280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47280</v>
      </c>
      <c r="O93" s="48">
        <f t="shared" si="11"/>
        <v>0.14593268206861429</v>
      </c>
      <c r="P93" s="9"/>
    </row>
    <row r="94" spans="1:16">
      <c r="A94" s="12"/>
      <c r="B94" s="25">
        <v>348.92399999999998</v>
      </c>
      <c r="C94" s="20" t="s">
        <v>204</v>
      </c>
      <c r="D94" s="47">
        <v>47280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47280</v>
      </c>
      <c r="O94" s="48">
        <f t="shared" si="11"/>
        <v>0.14593268206861429</v>
      </c>
      <c r="P94" s="9"/>
    </row>
    <row r="95" spans="1:16">
      <c r="A95" s="12"/>
      <c r="B95" s="25">
        <v>348.93</v>
      </c>
      <c r="C95" s="20" t="s">
        <v>205</v>
      </c>
      <c r="D95" s="47">
        <v>852310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852310</v>
      </c>
      <c r="O95" s="48">
        <f t="shared" si="11"/>
        <v>2.630708211799929</v>
      </c>
      <c r="P95" s="9"/>
    </row>
    <row r="96" spans="1:16">
      <c r="A96" s="12"/>
      <c r="B96" s="25">
        <v>348.93200000000002</v>
      </c>
      <c r="C96" s="20" t="s">
        <v>206</v>
      </c>
      <c r="D96" s="47">
        <v>17375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17375</v>
      </c>
      <c r="O96" s="48">
        <f t="shared" si="11"/>
        <v>5.3629026035155951E-2</v>
      </c>
      <c r="P96" s="9"/>
    </row>
    <row r="97" spans="1:16">
      <c r="A97" s="12"/>
      <c r="B97" s="25">
        <v>348.99</v>
      </c>
      <c r="C97" s="20" t="s">
        <v>208</v>
      </c>
      <c r="D97" s="47">
        <v>0</v>
      </c>
      <c r="E97" s="47">
        <v>255834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255834</v>
      </c>
      <c r="O97" s="48">
        <f t="shared" si="11"/>
        <v>0.78964766887355897</v>
      </c>
      <c r="P97" s="9"/>
    </row>
    <row r="98" spans="1:16">
      <c r="A98" s="12"/>
      <c r="B98" s="25">
        <v>349</v>
      </c>
      <c r="C98" s="20" t="s">
        <v>1</v>
      </c>
      <c r="D98" s="47">
        <v>93478</v>
      </c>
      <c r="E98" s="47">
        <v>51881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145359</v>
      </c>
      <c r="O98" s="48">
        <f t="shared" si="11"/>
        <v>0.4486596601694523</v>
      </c>
      <c r="P98" s="9"/>
    </row>
    <row r="99" spans="1:16" ht="15.75">
      <c r="A99" s="29" t="s">
        <v>63</v>
      </c>
      <c r="B99" s="30"/>
      <c r="C99" s="31"/>
      <c r="D99" s="32">
        <f t="shared" ref="D99:M99" si="13">SUM(D100:D108)</f>
        <v>340839</v>
      </c>
      <c r="E99" s="32">
        <f t="shared" si="13"/>
        <v>1883866</v>
      </c>
      <c r="F99" s="32">
        <f t="shared" si="13"/>
        <v>0</v>
      </c>
      <c r="G99" s="32">
        <f t="shared" si="13"/>
        <v>0</v>
      </c>
      <c r="H99" s="32">
        <f t="shared" si="13"/>
        <v>0</v>
      </c>
      <c r="I99" s="32">
        <f t="shared" si="13"/>
        <v>0</v>
      </c>
      <c r="J99" s="32">
        <f t="shared" si="13"/>
        <v>0</v>
      </c>
      <c r="K99" s="32">
        <f t="shared" si="13"/>
        <v>0</v>
      </c>
      <c r="L99" s="32">
        <f t="shared" si="13"/>
        <v>0</v>
      </c>
      <c r="M99" s="32">
        <f t="shared" si="13"/>
        <v>0</v>
      </c>
      <c r="N99" s="32">
        <f>SUM(D99:M99)</f>
        <v>2224705</v>
      </c>
      <c r="O99" s="46">
        <f t="shared" si="11"/>
        <v>6.8666913591678629</v>
      </c>
      <c r="P99" s="10"/>
    </row>
    <row r="100" spans="1:16">
      <c r="A100" s="13"/>
      <c r="B100" s="40">
        <v>351.1</v>
      </c>
      <c r="C100" s="21" t="s">
        <v>109</v>
      </c>
      <c r="D100" s="47">
        <v>63850</v>
      </c>
      <c r="E100" s="47">
        <v>201558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265408</v>
      </c>
      <c r="O100" s="48">
        <f t="shared" si="11"/>
        <v>0.81919841967992346</v>
      </c>
      <c r="P100" s="9"/>
    </row>
    <row r="101" spans="1:16">
      <c r="A101" s="13"/>
      <c r="B101" s="40">
        <v>351.2</v>
      </c>
      <c r="C101" s="21" t="s">
        <v>111</v>
      </c>
      <c r="D101" s="47">
        <v>50</v>
      </c>
      <c r="E101" s="47">
        <v>441552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ref="N101:N108" si="14">SUM(D101:M101)</f>
        <v>441602</v>
      </c>
      <c r="O101" s="48">
        <f t="shared" ref="O101:O119" si="15">(N101/O$121)</f>
        <v>1.3630322391468741</v>
      </c>
      <c r="P101" s="9"/>
    </row>
    <row r="102" spans="1:16">
      <c r="A102" s="13"/>
      <c r="B102" s="40">
        <v>351.5</v>
      </c>
      <c r="C102" s="21" t="s">
        <v>114</v>
      </c>
      <c r="D102" s="47">
        <v>0</v>
      </c>
      <c r="E102" s="47">
        <v>720897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720897</v>
      </c>
      <c r="O102" s="48">
        <f t="shared" si="15"/>
        <v>2.2250937543404787</v>
      </c>
      <c r="P102" s="9"/>
    </row>
    <row r="103" spans="1:16">
      <c r="A103" s="13"/>
      <c r="B103" s="40">
        <v>351.7</v>
      </c>
      <c r="C103" s="21" t="s">
        <v>209</v>
      </c>
      <c r="D103" s="47">
        <v>246793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246793</v>
      </c>
      <c r="O103" s="48">
        <f t="shared" si="15"/>
        <v>0.76174205595938083</v>
      </c>
      <c r="P103" s="9"/>
    </row>
    <row r="104" spans="1:16">
      <c r="A104" s="13"/>
      <c r="B104" s="40">
        <v>351.8</v>
      </c>
      <c r="C104" s="21" t="s">
        <v>210</v>
      </c>
      <c r="D104" s="47">
        <v>0</v>
      </c>
      <c r="E104" s="47">
        <v>278421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278421</v>
      </c>
      <c r="O104" s="48">
        <f t="shared" si="15"/>
        <v>0.85936385943793692</v>
      </c>
      <c r="P104" s="9"/>
    </row>
    <row r="105" spans="1:16">
      <c r="A105" s="13"/>
      <c r="B105" s="40">
        <v>352</v>
      </c>
      <c r="C105" s="21" t="s">
        <v>115</v>
      </c>
      <c r="D105" s="47">
        <v>0</v>
      </c>
      <c r="E105" s="47">
        <v>30109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30109</v>
      </c>
      <c r="O105" s="48">
        <f t="shared" si="15"/>
        <v>9.2933314813957432E-2</v>
      </c>
      <c r="P105" s="9"/>
    </row>
    <row r="106" spans="1:16">
      <c r="A106" s="13"/>
      <c r="B106" s="40">
        <v>354</v>
      </c>
      <c r="C106" s="21" t="s">
        <v>117</v>
      </c>
      <c r="D106" s="47">
        <v>29627</v>
      </c>
      <c r="E106" s="47">
        <v>55280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84907</v>
      </c>
      <c r="O106" s="48">
        <f t="shared" si="15"/>
        <v>0.26207077488155317</v>
      </c>
      <c r="P106" s="9"/>
    </row>
    <row r="107" spans="1:16">
      <c r="A107" s="13"/>
      <c r="B107" s="40">
        <v>358.2</v>
      </c>
      <c r="C107" s="21" t="s">
        <v>211</v>
      </c>
      <c r="D107" s="47">
        <v>0</v>
      </c>
      <c r="E107" s="47">
        <v>156049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4"/>
        <v>156049</v>
      </c>
      <c r="O107" s="48">
        <f t="shared" si="15"/>
        <v>0.48165501489266477</v>
      </c>
      <c r="P107" s="9"/>
    </row>
    <row r="108" spans="1:16">
      <c r="A108" s="13"/>
      <c r="B108" s="40">
        <v>359</v>
      </c>
      <c r="C108" s="21" t="s">
        <v>119</v>
      </c>
      <c r="D108" s="47">
        <v>519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4"/>
        <v>519</v>
      </c>
      <c r="O108" s="48">
        <f t="shared" si="15"/>
        <v>1.6019260150932915E-3</v>
      </c>
      <c r="P108" s="9"/>
    </row>
    <row r="109" spans="1:16" ht="15.75">
      <c r="A109" s="29" t="s">
        <v>5</v>
      </c>
      <c r="B109" s="30"/>
      <c r="C109" s="31"/>
      <c r="D109" s="32">
        <f t="shared" ref="D109:M109" si="16">SUM(D110:D115)</f>
        <v>763767</v>
      </c>
      <c r="E109" s="32">
        <f t="shared" si="16"/>
        <v>1071169</v>
      </c>
      <c r="F109" s="32">
        <f t="shared" si="16"/>
        <v>11058</v>
      </c>
      <c r="G109" s="32">
        <f t="shared" si="16"/>
        <v>45252</v>
      </c>
      <c r="H109" s="32">
        <f t="shared" si="16"/>
        <v>0</v>
      </c>
      <c r="I109" s="32">
        <f t="shared" si="16"/>
        <v>240828</v>
      </c>
      <c r="J109" s="32">
        <f t="shared" si="16"/>
        <v>102968</v>
      </c>
      <c r="K109" s="32">
        <f t="shared" si="16"/>
        <v>0</v>
      </c>
      <c r="L109" s="32">
        <f t="shared" si="16"/>
        <v>0</v>
      </c>
      <c r="M109" s="32">
        <f t="shared" si="16"/>
        <v>0</v>
      </c>
      <c r="N109" s="32">
        <f t="shared" ref="N109:N119" si="17">SUM(D109:M109)</f>
        <v>2235042</v>
      </c>
      <c r="O109" s="46">
        <f t="shared" si="15"/>
        <v>6.8985971572758</v>
      </c>
      <c r="P109" s="10"/>
    </row>
    <row r="110" spans="1:16">
      <c r="A110" s="12"/>
      <c r="B110" s="25">
        <v>361.1</v>
      </c>
      <c r="C110" s="20" t="s">
        <v>120</v>
      </c>
      <c r="D110" s="47">
        <v>126565</v>
      </c>
      <c r="E110" s="47">
        <v>171363</v>
      </c>
      <c r="F110" s="47">
        <v>11058</v>
      </c>
      <c r="G110" s="47">
        <v>39298</v>
      </c>
      <c r="H110" s="47">
        <v>0</v>
      </c>
      <c r="I110" s="47">
        <v>26493</v>
      </c>
      <c r="J110" s="47">
        <v>40307</v>
      </c>
      <c r="K110" s="47">
        <v>0</v>
      </c>
      <c r="L110" s="47">
        <v>0</v>
      </c>
      <c r="M110" s="47">
        <v>0</v>
      </c>
      <c r="N110" s="47">
        <f t="shared" si="17"/>
        <v>415084</v>
      </c>
      <c r="O110" s="48">
        <f t="shared" si="15"/>
        <v>1.2811827708072905</v>
      </c>
      <c r="P110" s="9"/>
    </row>
    <row r="111" spans="1:16">
      <c r="A111" s="12"/>
      <c r="B111" s="25">
        <v>362</v>
      </c>
      <c r="C111" s="20" t="s">
        <v>121</v>
      </c>
      <c r="D111" s="47">
        <v>32327</v>
      </c>
      <c r="E111" s="47">
        <v>29837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62164</v>
      </c>
      <c r="O111" s="48">
        <f t="shared" si="15"/>
        <v>0.19187308054385233</v>
      </c>
      <c r="P111" s="9"/>
    </row>
    <row r="112" spans="1:16">
      <c r="A112" s="12"/>
      <c r="B112" s="25">
        <v>364</v>
      </c>
      <c r="C112" s="20" t="s">
        <v>212</v>
      </c>
      <c r="D112" s="47">
        <v>63306</v>
      </c>
      <c r="E112" s="47">
        <v>434757</v>
      </c>
      <c r="F112" s="47">
        <v>0</v>
      </c>
      <c r="G112" s="47">
        <v>5954</v>
      </c>
      <c r="H112" s="47">
        <v>0</v>
      </c>
      <c r="I112" s="47">
        <v>30899</v>
      </c>
      <c r="J112" s="47">
        <v>3861</v>
      </c>
      <c r="K112" s="47">
        <v>0</v>
      </c>
      <c r="L112" s="47">
        <v>0</v>
      </c>
      <c r="M112" s="47">
        <v>0</v>
      </c>
      <c r="N112" s="47">
        <f t="shared" si="17"/>
        <v>538777</v>
      </c>
      <c r="O112" s="48">
        <f t="shared" si="15"/>
        <v>1.6629689646125592</v>
      </c>
      <c r="P112" s="9"/>
    </row>
    <row r="113" spans="1:119">
      <c r="A113" s="12"/>
      <c r="B113" s="25">
        <v>365</v>
      </c>
      <c r="C113" s="20" t="s">
        <v>213</v>
      </c>
      <c r="D113" s="47">
        <v>500</v>
      </c>
      <c r="E113" s="47">
        <v>2382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2882</v>
      </c>
      <c r="O113" s="48">
        <f t="shared" si="15"/>
        <v>8.8954735558745002E-3</v>
      </c>
      <c r="P113" s="9"/>
    </row>
    <row r="114" spans="1:119">
      <c r="A114" s="12"/>
      <c r="B114" s="25">
        <v>366</v>
      </c>
      <c r="C114" s="20" t="s">
        <v>124</v>
      </c>
      <c r="D114" s="47">
        <v>1575</v>
      </c>
      <c r="E114" s="47">
        <v>54604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56179</v>
      </c>
      <c r="O114" s="48">
        <f t="shared" si="15"/>
        <v>0.17340000308656264</v>
      </c>
      <c r="P114" s="9"/>
    </row>
    <row r="115" spans="1:119">
      <c r="A115" s="12"/>
      <c r="B115" s="25">
        <v>369.9</v>
      </c>
      <c r="C115" s="20" t="s">
        <v>126</v>
      </c>
      <c r="D115" s="47">
        <v>539494</v>
      </c>
      <c r="E115" s="47">
        <v>378226</v>
      </c>
      <c r="F115" s="47">
        <v>0</v>
      </c>
      <c r="G115" s="47">
        <v>0</v>
      </c>
      <c r="H115" s="47">
        <v>0</v>
      </c>
      <c r="I115" s="47">
        <v>183436</v>
      </c>
      <c r="J115" s="47">
        <v>58800</v>
      </c>
      <c r="K115" s="47">
        <v>0</v>
      </c>
      <c r="L115" s="47">
        <v>0</v>
      </c>
      <c r="M115" s="47">
        <v>0</v>
      </c>
      <c r="N115" s="47">
        <f t="shared" si="17"/>
        <v>1159956</v>
      </c>
      <c r="O115" s="48">
        <f t="shared" si="15"/>
        <v>3.5802768646696608</v>
      </c>
      <c r="P115" s="9"/>
    </row>
    <row r="116" spans="1:119" ht="15.75">
      <c r="A116" s="29" t="s">
        <v>64</v>
      </c>
      <c r="B116" s="30"/>
      <c r="C116" s="31"/>
      <c r="D116" s="32">
        <f t="shared" ref="D116:M116" si="18">SUM(D117:D118)</f>
        <v>6386437</v>
      </c>
      <c r="E116" s="32">
        <f t="shared" si="18"/>
        <v>7771573</v>
      </c>
      <c r="F116" s="32">
        <f t="shared" si="18"/>
        <v>5934600</v>
      </c>
      <c r="G116" s="32">
        <f t="shared" si="18"/>
        <v>8192555</v>
      </c>
      <c r="H116" s="32">
        <f t="shared" si="18"/>
        <v>0</v>
      </c>
      <c r="I116" s="32">
        <f t="shared" si="18"/>
        <v>2253332</v>
      </c>
      <c r="J116" s="32">
        <f t="shared" si="18"/>
        <v>0</v>
      </c>
      <c r="K116" s="32">
        <f t="shared" si="18"/>
        <v>0</v>
      </c>
      <c r="L116" s="32">
        <f t="shared" si="18"/>
        <v>0</v>
      </c>
      <c r="M116" s="32">
        <f t="shared" si="18"/>
        <v>0</v>
      </c>
      <c r="N116" s="32">
        <f t="shared" si="17"/>
        <v>30538497</v>
      </c>
      <c r="O116" s="46">
        <f t="shared" si="15"/>
        <v>94.25898421223205</v>
      </c>
      <c r="P116" s="9"/>
    </row>
    <row r="117" spans="1:119">
      <c r="A117" s="12"/>
      <c r="B117" s="25">
        <v>381</v>
      </c>
      <c r="C117" s="20" t="s">
        <v>127</v>
      </c>
      <c r="D117" s="47">
        <v>5477437</v>
      </c>
      <c r="E117" s="47">
        <v>7771573</v>
      </c>
      <c r="F117" s="47">
        <v>5934600</v>
      </c>
      <c r="G117" s="47">
        <v>8192555</v>
      </c>
      <c r="H117" s="47">
        <v>0</v>
      </c>
      <c r="I117" s="47">
        <v>2253332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7"/>
        <v>29629497</v>
      </c>
      <c r="O117" s="48">
        <f t="shared" si="15"/>
        <v>91.453298763831654</v>
      </c>
      <c r="P117" s="9"/>
    </row>
    <row r="118" spans="1:119" ht="15.75" thickBot="1">
      <c r="A118" s="12"/>
      <c r="B118" s="25">
        <v>384</v>
      </c>
      <c r="C118" s="20" t="s">
        <v>164</v>
      </c>
      <c r="D118" s="47">
        <v>909000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7"/>
        <v>909000</v>
      </c>
      <c r="O118" s="48">
        <f t="shared" si="15"/>
        <v>2.8056854484003888</v>
      </c>
      <c r="P118" s="9"/>
    </row>
    <row r="119" spans="1:119" ht="16.5" thickBot="1">
      <c r="A119" s="14" t="s">
        <v>94</v>
      </c>
      <c r="B119" s="23"/>
      <c r="C119" s="22"/>
      <c r="D119" s="15">
        <f t="shared" ref="D119:M119" si="19">SUM(D5,D12,D24,D55,D99,D109,D116)</f>
        <v>130736535</v>
      </c>
      <c r="E119" s="15">
        <f t="shared" si="19"/>
        <v>121283410</v>
      </c>
      <c r="F119" s="15">
        <f t="shared" si="19"/>
        <v>8760755</v>
      </c>
      <c r="G119" s="15">
        <f t="shared" si="19"/>
        <v>8466928</v>
      </c>
      <c r="H119" s="15">
        <f t="shared" si="19"/>
        <v>0</v>
      </c>
      <c r="I119" s="15">
        <f t="shared" si="19"/>
        <v>15149263</v>
      </c>
      <c r="J119" s="15">
        <f t="shared" si="19"/>
        <v>27863200</v>
      </c>
      <c r="K119" s="15">
        <f t="shared" si="19"/>
        <v>0</v>
      </c>
      <c r="L119" s="15">
        <f t="shared" si="19"/>
        <v>0</v>
      </c>
      <c r="M119" s="15">
        <f t="shared" si="19"/>
        <v>0</v>
      </c>
      <c r="N119" s="15">
        <f t="shared" si="17"/>
        <v>312260091</v>
      </c>
      <c r="O119" s="38">
        <f t="shared" si="15"/>
        <v>963.81033381175052</v>
      </c>
      <c r="P119" s="6"/>
      <c r="Q119" s="2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</row>
    <row r="120" spans="1:119">
      <c r="A120" s="16"/>
      <c r="B120" s="18"/>
      <c r="C120" s="18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9"/>
    </row>
    <row r="121" spans="1:119">
      <c r="A121" s="41"/>
      <c r="B121" s="42"/>
      <c r="C121" s="42"/>
      <c r="D121" s="43"/>
      <c r="E121" s="43"/>
      <c r="F121" s="43"/>
      <c r="G121" s="43"/>
      <c r="H121" s="43"/>
      <c r="I121" s="43"/>
      <c r="J121" s="43"/>
      <c r="K121" s="43"/>
      <c r="L121" s="49" t="s">
        <v>237</v>
      </c>
      <c r="M121" s="49"/>
      <c r="N121" s="49"/>
      <c r="O121" s="44">
        <v>323985</v>
      </c>
    </row>
    <row r="122" spans="1:119">
      <c r="A122" s="50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2"/>
    </row>
    <row r="123" spans="1:119" ht="15.75" customHeight="1" thickBot="1">
      <c r="A123" s="53" t="s">
        <v>146</v>
      </c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5"/>
    </row>
  </sheetData>
  <mergeCells count="10">
    <mergeCell ref="L121:N121"/>
    <mergeCell ref="A122:O122"/>
    <mergeCell ref="A123:O1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217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129</v>
      </c>
      <c r="B3" s="63"/>
      <c r="C3" s="64"/>
      <c r="D3" s="68" t="s">
        <v>58</v>
      </c>
      <c r="E3" s="69"/>
      <c r="F3" s="69"/>
      <c r="G3" s="69"/>
      <c r="H3" s="70"/>
      <c r="I3" s="68" t="s">
        <v>59</v>
      </c>
      <c r="J3" s="70"/>
      <c r="K3" s="68" t="s">
        <v>61</v>
      </c>
      <c r="L3" s="70"/>
      <c r="M3" s="36"/>
      <c r="N3" s="37"/>
      <c r="O3" s="71" t="s">
        <v>134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130</v>
      </c>
      <c r="F4" s="34" t="s">
        <v>131</v>
      </c>
      <c r="G4" s="34" t="s">
        <v>132</v>
      </c>
      <c r="H4" s="34" t="s">
        <v>7</v>
      </c>
      <c r="I4" s="34" t="s">
        <v>8</v>
      </c>
      <c r="J4" s="35" t="s">
        <v>133</v>
      </c>
      <c r="K4" s="35" t="s">
        <v>9</v>
      </c>
      <c r="L4" s="35" t="s">
        <v>10</v>
      </c>
      <c r="M4" s="35" t="s">
        <v>11</v>
      </c>
      <c r="N4" s="35" t="s">
        <v>60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82470275</v>
      </c>
      <c r="E5" s="27">
        <f t="shared" si="0"/>
        <v>37813103</v>
      </c>
      <c r="F5" s="27">
        <f t="shared" si="0"/>
        <v>2397546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122680924</v>
      </c>
      <c r="O5" s="33">
        <f t="shared" ref="O5:O36" si="2">(N5/O$120)</f>
        <v>387.53296753630332</v>
      </c>
      <c r="P5" s="6"/>
    </row>
    <row r="6" spans="1:133">
      <c r="A6" s="12"/>
      <c r="B6" s="25">
        <v>311</v>
      </c>
      <c r="C6" s="20" t="s">
        <v>3</v>
      </c>
      <c r="D6" s="47">
        <v>80685964</v>
      </c>
      <c r="E6" s="47">
        <v>14635460</v>
      </c>
      <c r="F6" s="47">
        <v>2397546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97718970</v>
      </c>
      <c r="O6" s="48">
        <f t="shared" si="2"/>
        <v>308.68142490262784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2536594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2536594</v>
      </c>
      <c r="O7" s="48">
        <f t="shared" si="2"/>
        <v>8.0127681484921141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1502281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1502281</v>
      </c>
      <c r="O8" s="48">
        <f t="shared" si="2"/>
        <v>4.7455088780013206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5539085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5539085</v>
      </c>
      <c r="O9" s="48">
        <f t="shared" si="2"/>
        <v>17.497243886798771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13599683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13599683</v>
      </c>
      <c r="O10" s="48">
        <f t="shared" si="2"/>
        <v>42.959617018722618</v>
      </c>
      <c r="P10" s="9"/>
    </row>
    <row r="11" spans="1:133">
      <c r="A11" s="12"/>
      <c r="B11" s="25">
        <v>315</v>
      </c>
      <c r="C11" s="20" t="s">
        <v>172</v>
      </c>
      <c r="D11" s="47">
        <v>1784311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1784311</v>
      </c>
      <c r="O11" s="48">
        <f t="shared" si="2"/>
        <v>5.6364047016606174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SUM(D13:D21)</f>
        <v>375152</v>
      </c>
      <c r="E12" s="32">
        <f t="shared" si="3"/>
        <v>23912817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24287969</v>
      </c>
      <c r="O12" s="46">
        <f t="shared" si="2"/>
        <v>76.722512311691915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2384900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2384900</v>
      </c>
      <c r="O13" s="48">
        <f t="shared" si="2"/>
        <v>7.5335866746270161</v>
      </c>
      <c r="P13" s="9"/>
    </row>
    <row r="14" spans="1:133">
      <c r="A14" s="12"/>
      <c r="B14" s="25">
        <v>324.11</v>
      </c>
      <c r="C14" s="20" t="s">
        <v>19</v>
      </c>
      <c r="D14" s="47">
        <v>0</v>
      </c>
      <c r="E14" s="47">
        <v>298894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0" si="4">SUM(D14:M14)</f>
        <v>298894</v>
      </c>
      <c r="O14" s="48">
        <f t="shared" si="2"/>
        <v>0.94416699045073904</v>
      </c>
      <c r="P14" s="9"/>
    </row>
    <row r="15" spans="1:133">
      <c r="A15" s="12"/>
      <c r="B15" s="25">
        <v>324.12</v>
      </c>
      <c r="C15" s="20" t="s">
        <v>20</v>
      </c>
      <c r="D15" s="47">
        <v>0</v>
      </c>
      <c r="E15" s="47">
        <v>288436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288436</v>
      </c>
      <c r="O15" s="48">
        <f t="shared" si="2"/>
        <v>0.91113153846396833</v>
      </c>
      <c r="P15" s="9"/>
    </row>
    <row r="16" spans="1:133">
      <c r="A16" s="12"/>
      <c r="B16" s="25">
        <v>324.31</v>
      </c>
      <c r="C16" s="20" t="s">
        <v>21</v>
      </c>
      <c r="D16" s="47">
        <v>0</v>
      </c>
      <c r="E16" s="47">
        <v>2755786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2755786</v>
      </c>
      <c r="O16" s="48">
        <f t="shared" si="2"/>
        <v>8.7051669620209182</v>
      </c>
      <c r="P16" s="9"/>
    </row>
    <row r="17" spans="1:16">
      <c r="A17" s="12"/>
      <c r="B17" s="25">
        <v>324.32</v>
      </c>
      <c r="C17" s="20" t="s">
        <v>22</v>
      </c>
      <c r="D17" s="47">
        <v>0</v>
      </c>
      <c r="E17" s="47">
        <v>325004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325004</v>
      </c>
      <c r="O17" s="48">
        <f t="shared" si="2"/>
        <v>1.0266450600027166</v>
      </c>
      <c r="P17" s="9"/>
    </row>
    <row r="18" spans="1:16">
      <c r="A18" s="12"/>
      <c r="B18" s="25">
        <v>324.61</v>
      </c>
      <c r="C18" s="20" t="s">
        <v>23</v>
      </c>
      <c r="D18" s="47">
        <v>0</v>
      </c>
      <c r="E18" s="47">
        <v>483470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483470</v>
      </c>
      <c r="O18" s="48">
        <f t="shared" si="2"/>
        <v>1.5272183947259523</v>
      </c>
      <c r="P18" s="9"/>
    </row>
    <row r="19" spans="1:16">
      <c r="A19" s="12"/>
      <c r="B19" s="25">
        <v>325.10000000000002</v>
      </c>
      <c r="C19" s="20" t="s">
        <v>24</v>
      </c>
      <c r="D19" s="47">
        <v>2619</v>
      </c>
      <c r="E19" s="47">
        <v>162113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164732</v>
      </c>
      <c r="O19" s="48">
        <f t="shared" si="2"/>
        <v>0.52036680786811085</v>
      </c>
      <c r="P19" s="9"/>
    </row>
    <row r="20" spans="1:16">
      <c r="A20" s="12"/>
      <c r="B20" s="25">
        <v>325.2</v>
      </c>
      <c r="C20" s="20" t="s">
        <v>25</v>
      </c>
      <c r="D20" s="47">
        <v>156</v>
      </c>
      <c r="E20" s="47">
        <v>16930506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16930662</v>
      </c>
      <c r="O20" s="48">
        <f t="shared" si="2"/>
        <v>53.481743316622918</v>
      </c>
      <c r="P20" s="9"/>
    </row>
    <row r="21" spans="1:16">
      <c r="A21" s="12"/>
      <c r="B21" s="25">
        <v>329</v>
      </c>
      <c r="C21" s="20" t="s">
        <v>26</v>
      </c>
      <c r="D21" s="47">
        <v>372377</v>
      </c>
      <c r="E21" s="47">
        <v>283708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656085</v>
      </c>
      <c r="O21" s="48">
        <f t="shared" si="2"/>
        <v>2.0724865669095838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SUM(D23:D52)</f>
        <v>21604249</v>
      </c>
      <c r="E22" s="32">
        <f t="shared" si="5"/>
        <v>31627231</v>
      </c>
      <c r="F22" s="32">
        <f t="shared" si="5"/>
        <v>297667</v>
      </c>
      <c r="G22" s="32">
        <f t="shared" si="5"/>
        <v>8616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5">
        <f>SUM(D22:M22)</f>
        <v>53537763</v>
      </c>
      <c r="O22" s="46">
        <f t="shared" si="2"/>
        <v>169.11877979208325</v>
      </c>
      <c r="P22" s="10"/>
    </row>
    <row r="23" spans="1:16">
      <c r="A23" s="12"/>
      <c r="B23" s="25">
        <v>331.1</v>
      </c>
      <c r="C23" s="20" t="s">
        <v>139</v>
      </c>
      <c r="D23" s="47">
        <v>50690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50690</v>
      </c>
      <c r="O23" s="48">
        <f t="shared" si="2"/>
        <v>0.16012306953618327</v>
      </c>
      <c r="P23" s="9"/>
    </row>
    <row r="24" spans="1:16">
      <c r="A24" s="12"/>
      <c r="B24" s="25">
        <v>331.2</v>
      </c>
      <c r="C24" s="20" t="s">
        <v>27</v>
      </c>
      <c r="D24" s="47">
        <v>132547</v>
      </c>
      <c r="E24" s="47">
        <v>289307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421854</v>
      </c>
      <c r="O24" s="48">
        <f t="shared" si="2"/>
        <v>1.3325815225116799</v>
      </c>
      <c r="P24" s="9"/>
    </row>
    <row r="25" spans="1:16">
      <c r="A25" s="12"/>
      <c r="B25" s="25">
        <v>331.39</v>
      </c>
      <c r="C25" s="20" t="s">
        <v>140</v>
      </c>
      <c r="D25" s="47">
        <v>21406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2" si="6">SUM(D25:M25)</f>
        <v>21406</v>
      </c>
      <c r="O25" s="48">
        <f t="shared" si="2"/>
        <v>6.7618749782827753E-2</v>
      </c>
      <c r="P25" s="9"/>
    </row>
    <row r="26" spans="1:16">
      <c r="A26" s="12"/>
      <c r="B26" s="25">
        <v>331.49</v>
      </c>
      <c r="C26" s="20" t="s">
        <v>32</v>
      </c>
      <c r="D26" s="47">
        <v>0</v>
      </c>
      <c r="E26" s="47">
        <v>7172386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7172386</v>
      </c>
      <c r="O26" s="48">
        <f t="shared" si="2"/>
        <v>22.656627780989293</v>
      </c>
      <c r="P26" s="9"/>
    </row>
    <row r="27" spans="1:16">
      <c r="A27" s="12"/>
      <c r="B27" s="25">
        <v>331.5</v>
      </c>
      <c r="C27" s="20" t="s">
        <v>29</v>
      </c>
      <c r="D27" s="47">
        <v>0</v>
      </c>
      <c r="E27" s="47">
        <v>4830156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4830156</v>
      </c>
      <c r="O27" s="48">
        <f t="shared" si="2"/>
        <v>15.25783004653014</v>
      </c>
      <c r="P27" s="9"/>
    </row>
    <row r="28" spans="1:16">
      <c r="A28" s="12"/>
      <c r="B28" s="25">
        <v>331.65</v>
      </c>
      <c r="C28" s="20" t="s">
        <v>34</v>
      </c>
      <c r="D28" s="47">
        <v>321180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321180</v>
      </c>
      <c r="O28" s="48">
        <f t="shared" si="2"/>
        <v>1.0145655449522852</v>
      </c>
      <c r="P28" s="9"/>
    </row>
    <row r="29" spans="1:16">
      <c r="A29" s="12"/>
      <c r="B29" s="25">
        <v>331.7</v>
      </c>
      <c r="C29" s="20" t="s">
        <v>30</v>
      </c>
      <c r="D29" s="47">
        <v>0</v>
      </c>
      <c r="E29" s="47">
        <v>0</v>
      </c>
      <c r="F29" s="47">
        <v>0</v>
      </c>
      <c r="G29" s="47">
        <v>8616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8616</v>
      </c>
      <c r="O29" s="48">
        <f t="shared" si="2"/>
        <v>2.7216815291453048E-2</v>
      </c>
      <c r="P29" s="9"/>
    </row>
    <row r="30" spans="1:16">
      <c r="A30" s="12"/>
      <c r="B30" s="25">
        <v>333</v>
      </c>
      <c r="C30" s="20" t="s">
        <v>4</v>
      </c>
      <c r="D30" s="47">
        <v>112495</v>
      </c>
      <c r="E30" s="47">
        <v>84931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197426</v>
      </c>
      <c r="O30" s="48">
        <f t="shared" si="2"/>
        <v>0.62364287090650061</v>
      </c>
      <c r="P30" s="9"/>
    </row>
    <row r="31" spans="1:16">
      <c r="A31" s="12"/>
      <c r="B31" s="25">
        <v>334.2</v>
      </c>
      <c r="C31" s="20" t="s">
        <v>31</v>
      </c>
      <c r="D31" s="47">
        <v>9865</v>
      </c>
      <c r="E31" s="47">
        <v>480309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490174</v>
      </c>
      <c r="O31" s="48">
        <f t="shared" si="2"/>
        <v>1.5483954524921897</v>
      </c>
      <c r="P31" s="9"/>
    </row>
    <row r="32" spans="1:16">
      <c r="A32" s="12"/>
      <c r="B32" s="25">
        <v>334.31</v>
      </c>
      <c r="C32" s="20" t="s">
        <v>36</v>
      </c>
      <c r="D32" s="47">
        <v>171567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171567</v>
      </c>
      <c r="O32" s="48">
        <f t="shared" si="2"/>
        <v>0.54195767747315748</v>
      </c>
      <c r="P32" s="9"/>
    </row>
    <row r="33" spans="1:16">
      <c r="A33" s="12"/>
      <c r="B33" s="25">
        <v>334.36</v>
      </c>
      <c r="C33" s="20" t="s">
        <v>37</v>
      </c>
      <c r="D33" s="47">
        <v>0</v>
      </c>
      <c r="E33" s="47">
        <v>201890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8" si="7">SUM(D33:M33)</f>
        <v>201890</v>
      </c>
      <c r="O33" s="48">
        <f t="shared" si="2"/>
        <v>0.63774406211599999</v>
      </c>
      <c r="P33" s="9"/>
    </row>
    <row r="34" spans="1:16">
      <c r="A34" s="12"/>
      <c r="B34" s="25">
        <v>334.49</v>
      </c>
      <c r="C34" s="20" t="s">
        <v>38</v>
      </c>
      <c r="D34" s="47">
        <v>0</v>
      </c>
      <c r="E34" s="47">
        <v>5524834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5524834</v>
      </c>
      <c r="O34" s="48">
        <f t="shared" si="2"/>
        <v>17.452226844700522</v>
      </c>
      <c r="P34" s="9"/>
    </row>
    <row r="35" spans="1:16">
      <c r="A35" s="12"/>
      <c r="B35" s="25">
        <v>334.69</v>
      </c>
      <c r="C35" s="20" t="s">
        <v>148</v>
      </c>
      <c r="D35" s="47">
        <v>0</v>
      </c>
      <c r="E35" s="47">
        <v>314554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314554</v>
      </c>
      <c r="O35" s="48">
        <f t="shared" si="2"/>
        <v>0.99363487896793434</v>
      </c>
      <c r="P35" s="9"/>
    </row>
    <row r="36" spans="1:16">
      <c r="A36" s="12"/>
      <c r="B36" s="25">
        <v>334.7</v>
      </c>
      <c r="C36" s="20" t="s">
        <v>42</v>
      </c>
      <c r="D36" s="47">
        <v>0</v>
      </c>
      <c r="E36" s="47">
        <v>274233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274233</v>
      </c>
      <c r="O36" s="48">
        <f t="shared" si="2"/>
        <v>0.8662661220776513</v>
      </c>
      <c r="P36" s="9"/>
    </row>
    <row r="37" spans="1:16">
      <c r="A37" s="12"/>
      <c r="B37" s="25">
        <v>334.82</v>
      </c>
      <c r="C37" s="20" t="s">
        <v>159</v>
      </c>
      <c r="D37" s="47">
        <v>0</v>
      </c>
      <c r="E37" s="47">
        <v>35668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35668</v>
      </c>
      <c r="O37" s="48">
        <f t="shared" ref="O37:O68" si="8">(N37/O$120)</f>
        <v>0.11267053944005888</v>
      </c>
      <c r="P37" s="9"/>
    </row>
    <row r="38" spans="1:16">
      <c r="A38" s="12"/>
      <c r="B38" s="25">
        <v>335.12</v>
      </c>
      <c r="C38" s="20" t="s">
        <v>173</v>
      </c>
      <c r="D38" s="47">
        <v>6256986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6256986</v>
      </c>
      <c r="O38" s="48">
        <f t="shared" si="8"/>
        <v>19.764999099722335</v>
      </c>
      <c r="P38" s="9"/>
    </row>
    <row r="39" spans="1:16">
      <c r="A39" s="12"/>
      <c r="B39" s="25">
        <v>335.13</v>
      </c>
      <c r="C39" s="20" t="s">
        <v>174</v>
      </c>
      <c r="D39" s="47">
        <v>59415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59415</v>
      </c>
      <c r="O39" s="48">
        <f t="shared" si="8"/>
        <v>0.18768420154847759</v>
      </c>
      <c r="P39" s="9"/>
    </row>
    <row r="40" spans="1:16">
      <c r="A40" s="12"/>
      <c r="B40" s="25">
        <v>335.14</v>
      </c>
      <c r="C40" s="20" t="s">
        <v>175</v>
      </c>
      <c r="D40" s="47">
        <v>187281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187281</v>
      </c>
      <c r="O40" s="48">
        <f t="shared" si="8"/>
        <v>0.59159614491627421</v>
      </c>
      <c r="P40" s="9"/>
    </row>
    <row r="41" spans="1:16">
      <c r="A41" s="12"/>
      <c r="B41" s="25">
        <v>335.15</v>
      </c>
      <c r="C41" s="20" t="s">
        <v>176</v>
      </c>
      <c r="D41" s="47">
        <v>99661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99661</v>
      </c>
      <c r="O41" s="48">
        <f t="shared" si="8"/>
        <v>0.3148160432638698</v>
      </c>
      <c r="P41" s="9"/>
    </row>
    <row r="42" spans="1:16">
      <c r="A42" s="12"/>
      <c r="B42" s="25">
        <v>335.18</v>
      </c>
      <c r="C42" s="20" t="s">
        <v>178</v>
      </c>
      <c r="D42" s="47">
        <v>14015293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14015293</v>
      </c>
      <c r="O42" s="48">
        <f t="shared" si="8"/>
        <v>44.272474563207389</v>
      </c>
      <c r="P42" s="9"/>
    </row>
    <row r="43" spans="1:16">
      <c r="A43" s="12"/>
      <c r="B43" s="25">
        <v>335.19</v>
      </c>
      <c r="C43" s="20" t="s">
        <v>218</v>
      </c>
      <c r="D43" s="47">
        <v>0</v>
      </c>
      <c r="E43" s="47">
        <v>0</v>
      </c>
      <c r="F43" s="47">
        <v>297667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297667</v>
      </c>
      <c r="O43" s="48">
        <f t="shared" si="8"/>
        <v>0.94029105818952585</v>
      </c>
      <c r="P43" s="9"/>
    </row>
    <row r="44" spans="1:16">
      <c r="A44" s="12"/>
      <c r="B44" s="25">
        <v>335.29</v>
      </c>
      <c r="C44" s="20" t="s">
        <v>141</v>
      </c>
      <c r="D44" s="47">
        <v>0</v>
      </c>
      <c r="E44" s="47">
        <v>39847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39847</v>
      </c>
      <c r="O44" s="48">
        <f t="shared" si="8"/>
        <v>0.12587145298497326</v>
      </c>
      <c r="P44" s="9"/>
    </row>
    <row r="45" spans="1:16">
      <c r="A45" s="12"/>
      <c r="B45" s="25">
        <v>335.49</v>
      </c>
      <c r="C45" s="20" t="s">
        <v>51</v>
      </c>
      <c r="D45" s="47">
        <v>51955</v>
      </c>
      <c r="E45" s="47">
        <v>4908017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4959972</v>
      </c>
      <c r="O45" s="48">
        <f t="shared" si="8"/>
        <v>15.667901784445098</v>
      </c>
      <c r="P45" s="9"/>
    </row>
    <row r="46" spans="1:16">
      <c r="A46" s="12"/>
      <c r="B46" s="25">
        <v>335.5</v>
      </c>
      <c r="C46" s="20" t="s">
        <v>52</v>
      </c>
      <c r="D46" s="47">
        <v>0</v>
      </c>
      <c r="E46" s="47">
        <v>949163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949163</v>
      </c>
      <c r="O46" s="48">
        <f t="shared" si="8"/>
        <v>2.9982815752647922</v>
      </c>
      <c r="P46" s="9"/>
    </row>
    <row r="47" spans="1:16">
      <c r="A47" s="12"/>
      <c r="B47" s="25">
        <v>335.7</v>
      </c>
      <c r="C47" s="20" t="s">
        <v>53</v>
      </c>
      <c r="D47" s="47">
        <v>0</v>
      </c>
      <c r="E47" s="47">
        <v>5341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5341</v>
      </c>
      <c r="O47" s="48">
        <f t="shared" si="8"/>
        <v>1.6871519321222231E-2</v>
      </c>
      <c r="P47" s="9"/>
    </row>
    <row r="48" spans="1:16">
      <c r="A48" s="12"/>
      <c r="B48" s="25">
        <v>335.9</v>
      </c>
      <c r="C48" s="20" t="s">
        <v>55</v>
      </c>
      <c r="D48" s="47">
        <v>4369</v>
      </c>
      <c r="E48" s="47">
        <v>50560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54929</v>
      </c>
      <c r="O48" s="48">
        <f t="shared" si="8"/>
        <v>0.17351351522101027</v>
      </c>
      <c r="P48" s="9"/>
    </row>
    <row r="49" spans="1:16">
      <c r="A49" s="12"/>
      <c r="B49" s="25">
        <v>337.2</v>
      </c>
      <c r="C49" s="20" t="s">
        <v>142</v>
      </c>
      <c r="D49" s="47">
        <v>0</v>
      </c>
      <c r="E49" s="47">
        <v>6138045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54" si="9">SUM(D49:M49)</f>
        <v>6138045</v>
      </c>
      <c r="O49" s="48">
        <f t="shared" si="8"/>
        <v>19.389280062166542</v>
      </c>
      <c r="P49" s="9"/>
    </row>
    <row r="50" spans="1:16">
      <c r="A50" s="12"/>
      <c r="B50" s="25">
        <v>337.3</v>
      </c>
      <c r="C50" s="20" t="s">
        <v>56</v>
      </c>
      <c r="D50" s="47">
        <v>109539</v>
      </c>
      <c r="E50" s="47">
        <v>56579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166118</v>
      </c>
      <c r="O50" s="48">
        <f t="shared" si="8"/>
        <v>0.52474500030009252</v>
      </c>
      <c r="P50" s="9"/>
    </row>
    <row r="51" spans="1:16">
      <c r="A51" s="12"/>
      <c r="B51" s="25">
        <v>337.4</v>
      </c>
      <c r="C51" s="20" t="s">
        <v>219</v>
      </c>
      <c r="D51" s="47">
        <v>0</v>
      </c>
      <c r="E51" s="47">
        <v>271100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271100</v>
      </c>
      <c r="O51" s="48">
        <f t="shared" si="8"/>
        <v>0.85636938550521369</v>
      </c>
      <c r="P51" s="9"/>
    </row>
    <row r="52" spans="1:16">
      <c r="A52" s="12"/>
      <c r="B52" s="25">
        <v>337.5</v>
      </c>
      <c r="C52" s="20" t="s">
        <v>167</v>
      </c>
      <c r="D52" s="47">
        <v>0</v>
      </c>
      <c r="E52" s="47">
        <v>311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311</v>
      </c>
      <c r="O52" s="48">
        <f t="shared" si="8"/>
        <v>9.8240825854710987E-4</v>
      </c>
      <c r="P52" s="9"/>
    </row>
    <row r="53" spans="1:16" ht="15.75">
      <c r="A53" s="29" t="s">
        <v>62</v>
      </c>
      <c r="B53" s="30"/>
      <c r="C53" s="31"/>
      <c r="D53" s="32">
        <f t="shared" ref="D53:M53" si="10">SUM(D54:D97)</f>
        <v>13852907</v>
      </c>
      <c r="E53" s="32">
        <f t="shared" si="10"/>
        <v>22700105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13042013</v>
      </c>
      <c r="J53" s="32">
        <f t="shared" si="10"/>
        <v>25299646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si="9"/>
        <v>74894671</v>
      </c>
      <c r="O53" s="46">
        <f t="shared" si="8"/>
        <v>236.5824543780345</v>
      </c>
      <c r="P53" s="10"/>
    </row>
    <row r="54" spans="1:16">
      <c r="A54" s="12"/>
      <c r="B54" s="25">
        <v>341.1</v>
      </c>
      <c r="C54" s="20" t="s">
        <v>179</v>
      </c>
      <c r="D54" s="47">
        <v>1328774</v>
      </c>
      <c r="E54" s="47">
        <v>198258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1527032</v>
      </c>
      <c r="O54" s="48">
        <f t="shared" si="8"/>
        <v>4.8236940445842773</v>
      </c>
      <c r="P54" s="9"/>
    </row>
    <row r="55" spans="1:16">
      <c r="A55" s="12"/>
      <c r="B55" s="25">
        <v>341.15</v>
      </c>
      <c r="C55" s="20" t="s">
        <v>180</v>
      </c>
      <c r="D55" s="47">
        <v>0</v>
      </c>
      <c r="E55" s="47">
        <v>572031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97" si="11">SUM(D55:M55)</f>
        <v>572031</v>
      </c>
      <c r="O55" s="48">
        <f t="shared" si="8"/>
        <v>1.8069709921059864</v>
      </c>
      <c r="P55" s="9"/>
    </row>
    <row r="56" spans="1:16">
      <c r="A56" s="12"/>
      <c r="B56" s="25">
        <v>341.16</v>
      </c>
      <c r="C56" s="20" t="s">
        <v>181</v>
      </c>
      <c r="D56" s="47">
        <v>595221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595221</v>
      </c>
      <c r="O56" s="48">
        <f t="shared" si="8"/>
        <v>1.8802251641822163</v>
      </c>
      <c r="P56" s="9"/>
    </row>
    <row r="57" spans="1:16">
      <c r="A57" s="12"/>
      <c r="B57" s="25">
        <v>341.2</v>
      </c>
      <c r="C57" s="20" t="s">
        <v>182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25299646</v>
      </c>
      <c r="K57" s="47">
        <v>0</v>
      </c>
      <c r="L57" s="47">
        <v>0</v>
      </c>
      <c r="M57" s="47">
        <v>0</v>
      </c>
      <c r="N57" s="47">
        <f t="shared" si="11"/>
        <v>25299646</v>
      </c>
      <c r="O57" s="48">
        <f t="shared" si="8"/>
        <v>79.918267423531674</v>
      </c>
      <c r="P57" s="9"/>
    </row>
    <row r="58" spans="1:16">
      <c r="A58" s="12"/>
      <c r="B58" s="25">
        <v>341.3</v>
      </c>
      <c r="C58" s="20" t="s">
        <v>183</v>
      </c>
      <c r="D58" s="47">
        <v>160000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160000</v>
      </c>
      <c r="O58" s="48">
        <f t="shared" si="8"/>
        <v>0.50541903976700187</v>
      </c>
      <c r="P58" s="9"/>
    </row>
    <row r="59" spans="1:16">
      <c r="A59" s="12"/>
      <c r="B59" s="25">
        <v>341.52</v>
      </c>
      <c r="C59" s="20" t="s">
        <v>184</v>
      </c>
      <c r="D59" s="47">
        <v>245560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245560</v>
      </c>
      <c r="O59" s="48">
        <f t="shared" si="8"/>
        <v>0.77569187128240602</v>
      </c>
      <c r="P59" s="9"/>
    </row>
    <row r="60" spans="1:16">
      <c r="A60" s="12"/>
      <c r="B60" s="25">
        <v>341.8</v>
      </c>
      <c r="C60" s="20" t="s">
        <v>185</v>
      </c>
      <c r="D60" s="47">
        <v>3666807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3666807</v>
      </c>
      <c r="O60" s="48">
        <f t="shared" si="8"/>
        <v>11.582962955943254</v>
      </c>
      <c r="P60" s="9"/>
    </row>
    <row r="61" spans="1:16">
      <c r="A61" s="12"/>
      <c r="B61" s="25">
        <v>341.9</v>
      </c>
      <c r="C61" s="20" t="s">
        <v>186</v>
      </c>
      <c r="D61" s="47">
        <v>2176189</v>
      </c>
      <c r="E61" s="47">
        <v>731601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2907790</v>
      </c>
      <c r="O61" s="48">
        <f t="shared" si="8"/>
        <v>9.1853276852755634</v>
      </c>
      <c r="P61" s="9"/>
    </row>
    <row r="62" spans="1:16">
      <c r="A62" s="12"/>
      <c r="B62" s="25">
        <v>342.1</v>
      </c>
      <c r="C62" s="20" t="s">
        <v>73</v>
      </c>
      <c r="D62" s="47">
        <v>3471873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3471873</v>
      </c>
      <c r="O62" s="48">
        <f t="shared" si="8"/>
        <v>10.967191986581124</v>
      </c>
      <c r="P62" s="9"/>
    </row>
    <row r="63" spans="1:16">
      <c r="A63" s="12"/>
      <c r="B63" s="25">
        <v>342.2</v>
      </c>
      <c r="C63" s="20" t="s">
        <v>74</v>
      </c>
      <c r="D63" s="47">
        <v>0</v>
      </c>
      <c r="E63" s="47">
        <v>135101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135101</v>
      </c>
      <c r="O63" s="48">
        <f t="shared" si="8"/>
        <v>0.42676636057226069</v>
      </c>
      <c r="P63" s="9"/>
    </row>
    <row r="64" spans="1:16">
      <c r="A64" s="12"/>
      <c r="B64" s="25">
        <v>342.3</v>
      </c>
      <c r="C64" s="20" t="s">
        <v>75</v>
      </c>
      <c r="D64" s="47">
        <v>2167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2167</v>
      </c>
      <c r="O64" s="48">
        <f t="shared" si="8"/>
        <v>6.8452691198443308E-3</v>
      </c>
      <c r="P64" s="9"/>
    </row>
    <row r="65" spans="1:16">
      <c r="A65" s="12"/>
      <c r="B65" s="25">
        <v>342.4</v>
      </c>
      <c r="C65" s="20" t="s">
        <v>76</v>
      </c>
      <c r="D65" s="47">
        <v>1243</v>
      </c>
      <c r="E65" s="47">
        <v>1401986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1403229</v>
      </c>
      <c r="O65" s="48">
        <f t="shared" si="8"/>
        <v>4.4326165859575637</v>
      </c>
      <c r="P65" s="9"/>
    </row>
    <row r="66" spans="1:16">
      <c r="A66" s="12"/>
      <c r="B66" s="25">
        <v>342.5</v>
      </c>
      <c r="C66" s="20" t="s">
        <v>77</v>
      </c>
      <c r="D66" s="47">
        <v>5250</v>
      </c>
      <c r="E66" s="47">
        <v>130797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136047</v>
      </c>
      <c r="O66" s="48">
        <f t="shared" si="8"/>
        <v>0.42975465064488311</v>
      </c>
      <c r="P66" s="9"/>
    </row>
    <row r="67" spans="1:16">
      <c r="A67" s="12"/>
      <c r="B67" s="25">
        <v>342.6</v>
      </c>
      <c r="C67" s="20" t="s">
        <v>168</v>
      </c>
      <c r="D67" s="47">
        <v>0</v>
      </c>
      <c r="E67" s="47">
        <v>12739941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12739941</v>
      </c>
      <c r="O67" s="48">
        <f t="shared" si="8"/>
        <v>40.243804668176608</v>
      </c>
      <c r="P67" s="9"/>
    </row>
    <row r="68" spans="1:16">
      <c r="A68" s="12"/>
      <c r="B68" s="25">
        <v>342.9</v>
      </c>
      <c r="C68" s="20" t="s">
        <v>78</v>
      </c>
      <c r="D68" s="47">
        <v>233328</v>
      </c>
      <c r="E68" s="47">
        <v>723229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956557</v>
      </c>
      <c r="O68" s="48">
        <f t="shared" si="8"/>
        <v>3.0216382526400247</v>
      </c>
      <c r="P68" s="9"/>
    </row>
    <row r="69" spans="1:16">
      <c r="A69" s="12"/>
      <c r="B69" s="25">
        <v>343.4</v>
      </c>
      <c r="C69" s="20" t="s">
        <v>79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13042013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13042013</v>
      </c>
      <c r="O69" s="48">
        <f t="shared" ref="O69:O100" si="12">(N69/O$120)</f>
        <v>41.198010544304715</v>
      </c>
      <c r="P69" s="9"/>
    </row>
    <row r="70" spans="1:16">
      <c r="A70" s="12"/>
      <c r="B70" s="25">
        <v>343.7</v>
      </c>
      <c r="C70" s="20" t="s">
        <v>80</v>
      </c>
      <c r="D70" s="47">
        <v>108527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108527</v>
      </c>
      <c r="O70" s="48">
        <f t="shared" si="12"/>
        <v>0.34282257580495878</v>
      </c>
      <c r="P70" s="9"/>
    </row>
    <row r="71" spans="1:16">
      <c r="A71" s="12"/>
      <c r="B71" s="25">
        <v>343.9</v>
      </c>
      <c r="C71" s="20" t="s">
        <v>81</v>
      </c>
      <c r="D71" s="47">
        <v>71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71</v>
      </c>
      <c r="O71" s="48">
        <f t="shared" si="12"/>
        <v>2.2427969889660706E-4</v>
      </c>
      <c r="P71" s="9"/>
    </row>
    <row r="72" spans="1:16">
      <c r="A72" s="12"/>
      <c r="B72" s="25">
        <v>344.9</v>
      </c>
      <c r="C72" s="20" t="s">
        <v>187</v>
      </c>
      <c r="D72" s="47">
        <v>109792</v>
      </c>
      <c r="E72" s="47">
        <v>1452005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1561797</v>
      </c>
      <c r="O72" s="48">
        <f t="shared" si="12"/>
        <v>4.9335121253186509</v>
      </c>
      <c r="P72" s="9"/>
    </row>
    <row r="73" spans="1:16">
      <c r="A73" s="12"/>
      <c r="B73" s="25">
        <v>345.9</v>
      </c>
      <c r="C73" s="20" t="s">
        <v>169</v>
      </c>
      <c r="D73" s="47">
        <v>2868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2868</v>
      </c>
      <c r="O73" s="48">
        <f t="shared" si="12"/>
        <v>9.0596362878235075E-3</v>
      </c>
      <c r="P73" s="9"/>
    </row>
    <row r="74" spans="1:16">
      <c r="A74" s="12"/>
      <c r="B74" s="25">
        <v>346.4</v>
      </c>
      <c r="C74" s="20" t="s">
        <v>84</v>
      </c>
      <c r="D74" s="47">
        <v>193210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193210</v>
      </c>
      <c r="O74" s="48">
        <f t="shared" si="12"/>
        <v>0.6103250792086401</v>
      </c>
      <c r="P74" s="9"/>
    </row>
    <row r="75" spans="1:16">
      <c r="A75" s="12"/>
      <c r="B75" s="25">
        <v>347.1</v>
      </c>
      <c r="C75" s="20" t="s">
        <v>86</v>
      </c>
      <c r="D75" s="47">
        <v>0</v>
      </c>
      <c r="E75" s="47">
        <v>12495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12495</v>
      </c>
      <c r="O75" s="48">
        <f t="shared" si="12"/>
        <v>3.9470068136804301E-2</v>
      </c>
      <c r="P75" s="9"/>
    </row>
    <row r="76" spans="1:16">
      <c r="A76" s="12"/>
      <c r="B76" s="25">
        <v>347.2</v>
      </c>
      <c r="C76" s="20" t="s">
        <v>87</v>
      </c>
      <c r="D76" s="47">
        <v>0</v>
      </c>
      <c r="E76" s="47">
        <v>59696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59696</v>
      </c>
      <c r="O76" s="48">
        <f t="shared" si="12"/>
        <v>0.18857184373706837</v>
      </c>
      <c r="P76" s="9"/>
    </row>
    <row r="77" spans="1:16">
      <c r="A77" s="12"/>
      <c r="B77" s="25">
        <v>347.5</v>
      </c>
      <c r="C77" s="20" t="s">
        <v>88</v>
      </c>
      <c r="D77" s="47">
        <v>199478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199478</v>
      </c>
      <c r="O77" s="48">
        <f t="shared" si="12"/>
        <v>0.63012487009151241</v>
      </c>
      <c r="P77" s="9"/>
    </row>
    <row r="78" spans="1:16">
      <c r="A78" s="12"/>
      <c r="B78" s="25">
        <v>348.12</v>
      </c>
      <c r="C78" s="20" t="s">
        <v>188</v>
      </c>
      <c r="D78" s="47">
        <v>0</v>
      </c>
      <c r="E78" s="47">
        <v>63836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ref="N78:N90" si="13">SUM(D78:M78)</f>
        <v>63836</v>
      </c>
      <c r="O78" s="48">
        <f t="shared" si="12"/>
        <v>0.20164956139103954</v>
      </c>
      <c r="P78" s="9"/>
    </row>
    <row r="79" spans="1:16">
      <c r="A79" s="12"/>
      <c r="B79" s="25">
        <v>348.13</v>
      </c>
      <c r="C79" s="20" t="s">
        <v>189</v>
      </c>
      <c r="D79" s="47">
        <v>0</v>
      </c>
      <c r="E79" s="47">
        <v>129560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129560</v>
      </c>
      <c r="O79" s="48">
        <f t="shared" si="12"/>
        <v>0.40926306745132973</v>
      </c>
      <c r="P79" s="9"/>
    </row>
    <row r="80" spans="1:16">
      <c r="A80" s="12"/>
      <c r="B80" s="25">
        <v>348.22</v>
      </c>
      <c r="C80" s="20" t="s">
        <v>190</v>
      </c>
      <c r="D80" s="47">
        <v>0</v>
      </c>
      <c r="E80" s="47">
        <v>75631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75631</v>
      </c>
      <c r="O80" s="48">
        <f t="shared" si="12"/>
        <v>0.23890842122886322</v>
      </c>
      <c r="P80" s="9"/>
    </row>
    <row r="81" spans="1:16">
      <c r="A81" s="12"/>
      <c r="B81" s="25">
        <v>348.31</v>
      </c>
      <c r="C81" s="20" t="s">
        <v>191</v>
      </c>
      <c r="D81" s="47">
        <v>0</v>
      </c>
      <c r="E81" s="47">
        <v>831050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831050</v>
      </c>
      <c r="O81" s="48">
        <f t="shared" si="12"/>
        <v>2.6251780812397931</v>
      </c>
      <c r="P81" s="9"/>
    </row>
    <row r="82" spans="1:16">
      <c r="A82" s="12"/>
      <c r="B82" s="25">
        <v>348.32</v>
      </c>
      <c r="C82" s="20" t="s">
        <v>192</v>
      </c>
      <c r="D82" s="47">
        <v>0</v>
      </c>
      <c r="E82" s="47">
        <v>114937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114937</v>
      </c>
      <c r="O82" s="48">
        <f t="shared" si="12"/>
        <v>0.3630709260856243</v>
      </c>
      <c r="P82" s="9"/>
    </row>
    <row r="83" spans="1:16">
      <c r="A83" s="12"/>
      <c r="B83" s="25">
        <v>348.41</v>
      </c>
      <c r="C83" s="20" t="s">
        <v>193</v>
      </c>
      <c r="D83" s="47">
        <v>0</v>
      </c>
      <c r="E83" s="47">
        <v>791081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791081</v>
      </c>
      <c r="O83" s="48">
        <f t="shared" si="12"/>
        <v>2.4989212462369972</v>
      </c>
      <c r="P83" s="9"/>
    </row>
    <row r="84" spans="1:16">
      <c r="A84" s="12"/>
      <c r="B84" s="25">
        <v>348.42</v>
      </c>
      <c r="C84" s="20" t="s">
        <v>194</v>
      </c>
      <c r="D84" s="47">
        <v>0</v>
      </c>
      <c r="E84" s="47">
        <v>561537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561537</v>
      </c>
      <c r="O84" s="48">
        <f t="shared" si="12"/>
        <v>1.7738218208352681</v>
      </c>
      <c r="P84" s="9"/>
    </row>
    <row r="85" spans="1:16">
      <c r="A85" s="12"/>
      <c r="B85" s="25">
        <v>348.48</v>
      </c>
      <c r="C85" s="20" t="s">
        <v>195</v>
      </c>
      <c r="D85" s="47">
        <v>0</v>
      </c>
      <c r="E85" s="47">
        <v>77911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77911</v>
      </c>
      <c r="O85" s="48">
        <f t="shared" si="12"/>
        <v>0.24611064254554299</v>
      </c>
      <c r="P85" s="9"/>
    </row>
    <row r="86" spans="1:16">
      <c r="A86" s="12"/>
      <c r="B86" s="25">
        <v>348.52</v>
      </c>
      <c r="C86" s="20" t="s">
        <v>196</v>
      </c>
      <c r="D86" s="47">
        <v>0</v>
      </c>
      <c r="E86" s="47">
        <v>437095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437095</v>
      </c>
      <c r="O86" s="48">
        <f t="shared" si="12"/>
        <v>1.3807258449184854</v>
      </c>
      <c r="P86" s="9"/>
    </row>
    <row r="87" spans="1:16">
      <c r="A87" s="12"/>
      <c r="B87" s="25">
        <v>348.53</v>
      </c>
      <c r="C87" s="20" t="s">
        <v>197</v>
      </c>
      <c r="D87" s="47">
        <v>0</v>
      </c>
      <c r="E87" s="47">
        <v>841889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841889</v>
      </c>
      <c r="O87" s="48">
        <f t="shared" si="12"/>
        <v>2.6594170623150086</v>
      </c>
      <c r="P87" s="9"/>
    </row>
    <row r="88" spans="1:16">
      <c r="A88" s="12"/>
      <c r="B88" s="25">
        <v>348.62</v>
      </c>
      <c r="C88" s="20" t="s">
        <v>198</v>
      </c>
      <c r="D88" s="47">
        <v>0</v>
      </c>
      <c r="E88" s="47">
        <v>1168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1168</v>
      </c>
      <c r="O88" s="48">
        <f t="shared" si="12"/>
        <v>3.6895589902991134E-3</v>
      </c>
      <c r="P88" s="9"/>
    </row>
    <row r="89" spans="1:16">
      <c r="A89" s="12"/>
      <c r="B89" s="25">
        <v>348.71</v>
      </c>
      <c r="C89" s="20" t="s">
        <v>199</v>
      </c>
      <c r="D89" s="47">
        <v>0</v>
      </c>
      <c r="E89" s="47">
        <v>248920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248920</v>
      </c>
      <c r="O89" s="48">
        <f t="shared" si="12"/>
        <v>0.78630567111751304</v>
      </c>
      <c r="P89" s="9"/>
    </row>
    <row r="90" spans="1:16">
      <c r="A90" s="12"/>
      <c r="B90" s="25">
        <v>348.72</v>
      </c>
      <c r="C90" s="20" t="s">
        <v>200</v>
      </c>
      <c r="D90" s="47">
        <v>0</v>
      </c>
      <c r="E90" s="47">
        <v>29777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29777</v>
      </c>
      <c r="O90" s="48">
        <f t="shared" si="12"/>
        <v>9.4061642169637583E-2</v>
      </c>
      <c r="P90" s="9"/>
    </row>
    <row r="91" spans="1:16">
      <c r="A91" s="12"/>
      <c r="B91" s="25">
        <v>348.92099999999999</v>
      </c>
      <c r="C91" s="20" t="s">
        <v>201</v>
      </c>
      <c r="D91" s="47">
        <v>123484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123484</v>
      </c>
      <c r="O91" s="48">
        <f t="shared" si="12"/>
        <v>0.39006977941617782</v>
      </c>
      <c r="P91" s="9"/>
    </row>
    <row r="92" spans="1:16">
      <c r="A92" s="12"/>
      <c r="B92" s="25">
        <v>348.92200000000003</v>
      </c>
      <c r="C92" s="20" t="s">
        <v>202</v>
      </c>
      <c r="D92" s="47">
        <v>61742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61742</v>
      </c>
      <c r="O92" s="48">
        <f t="shared" si="12"/>
        <v>0.19503488970808891</v>
      </c>
      <c r="P92" s="9"/>
    </row>
    <row r="93" spans="1:16">
      <c r="A93" s="12"/>
      <c r="B93" s="25">
        <v>348.92399999999998</v>
      </c>
      <c r="C93" s="20" t="s">
        <v>204</v>
      </c>
      <c r="D93" s="47">
        <v>61742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61742</v>
      </c>
      <c r="O93" s="48">
        <f t="shared" si="12"/>
        <v>0.19503488970808891</v>
      </c>
      <c r="P93" s="9"/>
    </row>
    <row r="94" spans="1:16">
      <c r="A94" s="12"/>
      <c r="B94" s="25">
        <v>348.93</v>
      </c>
      <c r="C94" s="20" t="s">
        <v>205</v>
      </c>
      <c r="D94" s="47">
        <v>962338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962338</v>
      </c>
      <c r="O94" s="48">
        <f t="shared" si="12"/>
        <v>3.0398996743206061</v>
      </c>
      <c r="P94" s="9"/>
    </row>
    <row r="95" spans="1:16">
      <c r="A95" s="12"/>
      <c r="B95" s="25">
        <v>348.93200000000002</v>
      </c>
      <c r="C95" s="20" t="s">
        <v>206</v>
      </c>
      <c r="D95" s="47">
        <v>35950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35950</v>
      </c>
      <c r="O95" s="48">
        <f t="shared" si="12"/>
        <v>0.11356134049764822</v>
      </c>
      <c r="P95" s="9"/>
    </row>
    <row r="96" spans="1:16">
      <c r="A96" s="12"/>
      <c r="B96" s="25">
        <v>348.99</v>
      </c>
      <c r="C96" s="20" t="s">
        <v>208</v>
      </c>
      <c r="D96" s="47">
        <v>0</v>
      </c>
      <c r="E96" s="47">
        <v>304085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304085</v>
      </c>
      <c r="O96" s="48">
        <f t="shared" si="12"/>
        <v>0.96056467942217971</v>
      </c>
      <c r="P96" s="9"/>
    </row>
    <row r="97" spans="1:16">
      <c r="A97" s="12"/>
      <c r="B97" s="25">
        <v>349</v>
      </c>
      <c r="C97" s="20" t="s">
        <v>1</v>
      </c>
      <c r="D97" s="47">
        <v>107293</v>
      </c>
      <c r="E97" s="47">
        <v>34488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1"/>
        <v>141781</v>
      </c>
      <c r="O97" s="48">
        <f t="shared" si="12"/>
        <v>0.44786760548253302</v>
      </c>
      <c r="P97" s="9"/>
    </row>
    <row r="98" spans="1:16" ht="15.75">
      <c r="A98" s="29" t="s">
        <v>63</v>
      </c>
      <c r="B98" s="30"/>
      <c r="C98" s="31"/>
      <c r="D98" s="32">
        <f t="shared" ref="D98:M98" si="14">SUM(D99:D107)</f>
        <v>414670</v>
      </c>
      <c r="E98" s="32">
        <f t="shared" si="14"/>
        <v>2258365</v>
      </c>
      <c r="F98" s="32">
        <f t="shared" si="14"/>
        <v>0</v>
      </c>
      <c r="G98" s="32">
        <f t="shared" si="14"/>
        <v>0</v>
      </c>
      <c r="H98" s="32">
        <f t="shared" si="14"/>
        <v>0</v>
      </c>
      <c r="I98" s="32">
        <f t="shared" si="14"/>
        <v>0</v>
      </c>
      <c r="J98" s="32">
        <f t="shared" si="14"/>
        <v>0</v>
      </c>
      <c r="K98" s="32">
        <f t="shared" si="14"/>
        <v>0</v>
      </c>
      <c r="L98" s="32">
        <f t="shared" si="14"/>
        <v>0</v>
      </c>
      <c r="M98" s="32">
        <f t="shared" si="14"/>
        <v>0</v>
      </c>
      <c r="N98" s="32">
        <f>SUM(D98:M98)</f>
        <v>2673035</v>
      </c>
      <c r="O98" s="46">
        <f t="shared" si="12"/>
        <v>8.4437673935224229</v>
      </c>
      <c r="P98" s="10"/>
    </row>
    <row r="99" spans="1:16">
      <c r="A99" s="13"/>
      <c r="B99" s="40">
        <v>351.1</v>
      </c>
      <c r="C99" s="21" t="s">
        <v>109</v>
      </c>
      <c r="D99" s="47">
        <v>68004</v>
      </c>
      <c r="E99" s="47">
        <v>212396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>SUM(D99:M99)</f>
        <v>280400</v>
      </c>
      <c r="O99" s="48">
        <f t="shared" si="12"/>
        <v>0.88574686719167073</v>
      </c>
      <c r="P99" s="9"/>
    </row>
    <row r="100" spans="1:16">
      <c r="A100" s="13"/>
      <c r="B100" s="40">
        <v>351.2</v>
      </c>
      <c r="C100" s="21" t="s">
        <v>111</v>
      </c>
      <c r="D100" s="47">
        <v>50</v>
      </c>
      <c r="E100" s="47">
        <v>520738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ref="N100:N107" si="15">SUM(D100:M100)</f>
        <v>520788</v>
      </c>
      <c r="O100" s="48">
        <f t="shared" si="12"/>
        <v>1.6451010680136084</v>
      </c>
      <c r="P100" s="9"/>
    </row>
    <row r="101" spans="1:16">
      <c r="A101" s="13"/>
      <c r="B101" s="40">
        <v>351.5</v>
      </c>
      <c r="C101" s="21" t="s">
        <v>114</v>
      </c>
      <c r="D101" s="47">
        <v>0</v>
      </c>
      <c r="E101" s="47">
        <v>941317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941317</v>
      </c>
      <c r="O101" s="48">
        <f t="shared" ref="O101:O118" si="16">(N101/O$120)</f>
        <v>2.9734970891022177</v>
      </c>
      <c r="P101" s="9"/>
    </row>
    <row r="102" spans="1:16">
      <c r="A102" s="13"/>
      <c r="B102" s="40">
        <v>351.7</v>
      </c>
      <c r="C102" s="21" t="s">
        <v>209</v>
      </c>
      <c r="D102" s="47">
        <v>261189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261189</v>
      </c>
      <c r="O102" s="48">
        <f t="shared" si="16"/>
        <v>0.82506183486064655</v>
      </c>
      <c r="P102" s="9"/>
    </row>
    <row r="103" spans="1:16">
      <c r="A103" s="13"/>
      <c r="B103" s="40">
        <v>351.8</v>
      </c>
      <c r="C103" s="21" t="s">
        <v>210</v>
      </c>
      <c r="D103" s="47">
        <v>0</v>
      </c>
      <c r="E103" s="47">
        <v>322878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322878</v>
      </c>
      <c r="O103" s="48">
        <f t="shared" si="16"/>
        <v>1.0199293045118125</v>
      </c>
      <c r="P103" s="9"/>
    </row>
    <row r="104" spans="1:16">
      <c r="A104" s="13"/>
      <c r="B104" s="40">
        <v>352</v>
      </c>
      <c r="C104" s="21" t="s">
        <v>115</v>
      </c>
      <c r="D104" s="47">
        <v>0</v>
      </c>
      <c r="E104" s="47">
        <v>26624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26624</v>
      </c>
      <c r="O104" s="48">
        <f t="shared" si="16"/>
        <v>8.4101728217229096E-2</v>
      </c>
      <c r="P104" s="9"/>
    </row>
    <row r="105" spans="1:16">
      <c r="A105" s="13"/>
      <c r="B105" s="40">
        <v>354</v>
      </c>
      <c r="C105" s="21" t="s">
        <v>117</v>
      </c>
      <c r="D105" s="47">
        <v>83085</v>
      </c>
      <c r="E105" s="47">
        <v>16866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99951</v>
      </c>
      <c r="O105" s="48">
        <f t="shared" si="16"/>
        <v>0.31573211527344752</v>
      </c>
      <c r="P105" s="9"/>
    </row>
    <row r="106" spans="1:16">
      <c r="A106" s="13"/>
      <c r="B106" s="40">
        <v>358.2</v>
      </c>
      <c r="C106" s="21" t="s">
        <v>211</v>
      </c>
      <c r="D106" s="47">
        <v>0</v>
      </c>
      <c r="E106" s="47">
        <v>217546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217546</v>
      </c>
      <c r="O106" s="48">
        <f t="shared" si="16"/>
        <v>0.68719931515720112</v>
      </c>
      <c r="P106" s="9"/>
    </row>
    <row r="107" spans="1:16">
      <c r="A107" s="13"/>
      <c r="B107" s="40">
        <v>359</v>
      </c>
      <c r="C107" s="21" t="s">
        <v>119</v>
      </c>
      <c r="D107" s="47">
        <v>2342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2342</v>
      </c>
      <c r="O107" s="48">
        <f t="shared" si="16"/>
        <v>7.3980711945894895E-3</v>
      </c>
      <c r="P107" s="9"/>
    </row>
    <row r="108" spans="1:16" ht="15.75">
      <c r="A108" s="29" t="s">
        <v>5</v>
      </c>
      <c r="B108" s="30"/>
      <c r="C108" s="31"/>
      <c r="D108" s="32">
        <f t="shared" ref="D108:M108" si="17">SUM(D109:D114)</f>
        <v>2241783</v>
      </c>
      <c r="E108" s="32">
        <f t="shared" si="17"/>
        <v>967677</v>
      </c>
      <c r="F108" s="32">
        <f t="shared" si="17"/>
        <v>10501</v>
      </c>
      <c r="G108" s="32">
        <f t="shared" si="17"/>
        <v>257951</v>
      </c>
      <c r="H108" s="32">
        <f t="shared" si="17"/>
        <v>0</v>
      </c>
      <c r="I108" s="32">
        <f t="shared" si="17"/>
        <v>187196</v>
      </c>
      <c r="J108" s="32">
        <f t="shared" si="17"/>
        <v>110752</v>
      </c>
      <c r="K108" s="32">
        <f t="shared" si="17"/>
        <v>0</v>
      </c>
      <c r="L108" s="32">
        <f t="shared" si="17"/>
        <v>0</v>
      </c>
      <c r="M108" s="32">
        <f t="shared" si="17"/>
        <v>0</v>
      </c>
      <c r="N108" s="32">
        <f t="shared" ref="N108:N118" si="18">SUM(D108:M108)</f>
        <v>3775860</v>
      </c>
      <c r="O108" s="46">
        <f t="shared" si="16"/>
        <v>11.927447096841448</v>
      </c>
      <c r="P108" s="10"/>
    </row>
    <row r="109" spans="1:16">
      <c r="A109" s="12"/>
      <c r="B109" s="25">
        <v>361.1</v>
      </c>
      <c r="C109" s="20" t="s">
        <v>120</v>
      </c>
      <c r="D109" s="47">
        <v>100211</v>
      </c>
      <c r="E109" s="47">
        <v>177910</v>
      </c>
      <c r="F109" s="47">
        <v>10501</v>
      </c>
      <c r="G109" s="47">
        <v>257951</v>
      </c>
      <c r="H109" s="47">
        <v>0</v>
      </c>
      <c r="I109" s="47">
        <v>35177</v>
      </c>
      <c r="J109" s="47">
        <v>47652</v>
      </c>
      <c r="K109" s="47">
        <v>0</v>
      </c>
      <c r="L109" s="47">
        <v>0</v>
      </c>
      <c r="M109" s="47">
        <v>0</v>
      </c>
      <c r="N109" s="47">
        <f t="shared" si="18"/>
        <v>629402</v>
      </c>
      <c r="O109" s="48">
        <f t="shared" si="16"/>
        <v>1.9881984654214404</v>
      </c>
      <c r="P109" s="9"/>
    </row>
    <row r="110" spans="1:16">
      <c r="A110" s="12"/>
      <c r="B110" s="25">
        <v>362</v>
      </c>
      <c r="C110" s="20" t="s">
        <v>121</v>
      </c>
      <c r="D110" s="47">
        <v>31110</v>
      </c>
      <c r="E110" s="47">
        <v>36247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8"/>
        <v>67357</v>
      </c>
      <c r="O110" s="48">
        <f t="shared" si="16"/>
        <v>0.21277193913491213</v>
      </c>
      <c r="P110" s="9"/>
    </row>
    <row r="111" spans="1:16">
      <c r="A111" s="12"/>
      <c r="B111" s="25">
        <v>364</v>
      </c>
      <c r="C111" s="20" t="s">
        <v>212</v>
      </c>
      <c r="D111" s="47">
        <v>1241601</v>
      </c>
      <c r="E111" s="47">
        <v>104029</v>
      </c>
      <c r="F111" s="47">
        <v>0</v>
      </c>
      <c r="G111" s="47">
        <v>0</v>
      </c>
      <c r="H111" s="47">
        <v>0</v>
      </c>
      <c r="I111" s="47">
        <v>0</v>
      </c>
      <c r="J111" s="47">
        <v>8274</v>
      </c>
      <c r="K111" s="47">
        <v>0</v>
      </c>
      <c r="L111" s="47">
        <v>0</v>
      </c>
      <c r="M111" s="47">
        <v>0</v>
      </c>
      <c r="N111" s="47">
        <f t="shared" si="18"/>
        <v>1353904</v>
      </c>
      <c r="O111" s="48">
        <f t="shared" si="16"/>
        <v>4.2768053726043931</v>
      </c>
      <c r="P111" s="9"/>
    </row>
    <row r="112" spans="1:16">
      <c r="A112" s="12"/>
      <c r="B112" s="25">
        <v>365</v>
      </c>
      <c r="C112" s="20" t="s">
        <v>213</v>
      </c>
      <c r="D112" s="47">
        <v>0</v>
      </c>
      <c r="E112" s="47">
        <v>5748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8"/>
        <v>5748</v>
      </c>
      <c r="O112" s="48">
        <f t="shared" si="16"/>
        <v>1.815717900362954E-2</v>
      </c>
      <c r="P112" s="9"/>
    </row>
    <row r="113" spans="1:119">
      <c r="A113" s="12"/>
      <c r="B113" s="25">
        <v>366</v>
      </c>
      <c r="C113" s="20" t="s">
        <v>124</v>
      </c>
      <c r="D113" s="47">
        <v>1904</v>
      </c>
      <c r="E113" s="47">
        <v>52147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8"/>
        <v>54051</v>
      </c>
      <c r="O113" s="48">
        <f t="shared" si="16"/>
        <v>0.17074002824028886</v>
      </c>
      <c r="P113" s="9"/>
    </row>
    <row r="114" spans="1:119">
      <c r="A114" s="12"/>
      <c r="B114" s="25">
        <v>369.9</v>
      </c>
      <c r="C114" s="20" t="s">
        <v>126</v>
      </c>
      <c r="D114" s="47">
        <v>866957</v>
      </c>
      <c r="E114" s="47">
        <v>591596</v>
      </c>
      <c r="F114" s="47">
        <v>0</v>
      </c>
      <c r="G114" s="47">
        <v>0</v>
      </c>
      <c r="H114" s="47">
        <v>0</v>
      </c>
      <c r="I114" s="47">
        <v>152019</v>
      </c>
      <c r="J114" s="47">
        <v>54826</v>
      </c>
      <c r="K114" s="47">
        <v>0</v>
      </c>
      <c r="L114" s="47">
        <v>0</v>
      </c>
      <c r="M114" s="47">
        <v>0</v>
      </c>
      <c r="N114" s="47">
        <f t="shared" si="18"/>
        <v>1665398</v>
      </c>
      <c r="O114" s="48">
        <f t="shared" si="16"/>
        <v>5.2607741124367831</v>
      </c>
      <c r="P114" s="9"/>
    </row>
    <row r="115" spans="1:119" ht="15.75">
      <c r="A115" s="29" t="s">
        <v>64</v>
      </c>
      <c r="B115" s="30"/>
      <c r="C115" s="31"/>
      <c r="D115" s="32">
        <f t="shared" ref="D115:M115" si="19">SUM(D116:D117)</f>
        <v>6087808</v>
      </c>
      <c r="E115" s="32">
        <f t="shared" si="19"/>
        <v>7606849</v>
      </c>
      <c r="F115" s="32">
        <f t="shared" si="19"/>
        <v>106068911</v>
      </c>
      <c r="G115" s="32">
        <f t="shared" si="19"/>
        <v>9357582</v>
      </c>
      <c r="H115" s="32">
        <f t="shared" si="19"/>
        <v>0</v>
      </c>
      <c r="I115" s="32">
        <f t="shared" si="19"/>
        <v>300000</v>
      </c>
      <c r="J115" s="32">
        <f t="shared" si="19"/>
        <v>0</v>
      </c>
      <c r="K115" s="32">
        <f t="shared" si="19"/>
        <v>0</v>
      </c>
      <c r="L115" s="32">
        <f t="shared" si="19"/>
        <v>0</v>
      </c>
      <c r="M115" s="32">
        <f t="shared" si="19"/>
        <v>0</v>
      </c>
      <c r="N115" s="32">
        <f t="shared" si="18"/>
        <v>129421150</v>
      </c>
      <c r="O115" s="46">
        <f t="shared" si="16"/>
        <v>408.82445849088191</v>
      </c>
      <c r="P115" s="9"/>
    </row>
    <row r="116" spans="1:119">
      <c r="A116" s="12"/>
      <c r="B116" s="25">
        <v>381</v>
      </c>
      <c r="C116" s="20" t="s">
        <v>127</v>
      </c>
      <c r="D116" s="47">
        <v>6087808</v>
      </c>
      <c r="E116" s="47">
        <v>7606849</v>
      </c>
      <c r="F116" s="47">
        <v>7425305</v>
      </c>
      <c r="G116" s="47">
        <v>9357582</v>
      </c>
      <c r="H116" s="47">
        <v>0</v>
      </c>
      <c r="I116" s="47">
        <v>300000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8"/>
        <v>30777544</v>
      </c>
      <c r="O116" s="48">
        <f t="shared" si="16"/>
        <v>97.222229592916548</v>
      </c>
      <c r="P116" s="9"/>
    </row>
    <row r="117" spans="1:119" ht="15.75" thickBot="1">
      <c r="A117" s="12"/>
      <c r="B117" s="25">
        <v>385</v>
      </c>
      <c r="C117" s="20" t="s">
        <v>153</v>
      </c>
      <c r="D117" s="47">
        <v>0</v>
      </c>
      <c r="E117" s="47">
        <v>0</v>
      </c>
      <c r="F117" s="47">
        <v>98643606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8"/>
        <v>98643606</v>
      </c>
      <c r="O117" s="48">
        <f t="shared" si="16"/>
        <v>311.60222889796535</v>
      </c>
      <c r="P117" s="9"/>
    </row>
    <row r="118" spans="1:119" ht="16.5" thickBot="1">
      <c r="A118" s="14" t="s">
        <v>94</v>
      </c>
      <c r="B118" s="23"/>
      <c r="C118" s="22"/>
      <c r="D118" s="15">
        <f t="shared" ref="D118:M118" si="20">SUM(D5,D12,D22,D53,D98,D108,D115)</f>
        <v>127046844</v>
      </c>
      <c r="E118" s="15">
        <f t="shared" si="20"/>
        <v>126886147</v>
      </c>
      <c r="F118" s="15">
        <f t="shared" si="20"/>
        <v>108774625</v>
      </c>
      <c r="G118" s="15">
        <f t="shared" si="20"/>
        <v>9624149</v>
      </c>
      <c r="H118" s="15">
        <f t="shared" si="20"/>
        <v>0</v>
      </c>
      <c r="I118" s="15">
        <f t="shared" si="20"/>
        <v>13529209</v>
      </c>
      <c r="J118" s="15">
        <f t="shared" si="20"/>
        <v>25410398</v>
      </c>
      <c r="K118" s="15">
        <f t="shared" si="20"/>
        <v>0</v>
      </c>
      <c r="L118" s="15">
        <f t="shared" si="20"/>
        <v>0</v>
      </c>
      <c r="M118" s="15">
        <f t="shared" si="20"/>
        <v>0</v>
      </c>
      <c r="N118" s="15">
        <f t="shared" si="18"/>
        <v>411271372</v>
      </c>
      <c r="O118" s="38">
        <f t="shared" si="16"/>
        <v>1299.1523869993587</v>
      </c>
      <c r="P118" s="6"/>
      <c r="Q118" s="2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</row>
    <row r="119" spans="1:119">
      <c r="A119" s="16"/>
      <c r="B119" s="18"/>
      <c r="C119" s="18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9"/>
    </row>
    <row r="120" spans="1:119">
      <c r="A120" s="41"/>
      <c r="B120" s="42"/>
      <c r="C120" s="42"/>
      <c r="D120" s="43"/>
      <c r="E120" s="43"/>
      <c r="F120" s="43"/>
      <c r="G120" s="43"/>
      <c r="H120" s="43"/>
      <c r="I120" s="43"/>
      <c r="J120" s="43"/>
      <c r="K120" s="43"/>
      <c r="L120" s="49" t="s">
        <v>220</v>
      </c>
      <c r="M120" s="49"/>
      <c r="N120" s="49"/>
      <c r="O120" s="44">
        <v>316569</v>
      </c>
    </row>
    <row r="121" spans="1:119">
      <c r="A121" s="50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2"/>
    </row>
    <row r="122" spans="1:119" ht="15.75" customHeight="1" thickBot="1">
      <c r="A122" s="53" t="s">
        <v>146</v>
      </c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5"/>
    </row>
  </sheetData>
  <mergeCells count="10">
    <mergeCell ref="L120:N120"/>
    <mergeCell ref="A121:O121"/>
    <mergeCell ref="A122:O1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2024-06-26T23:41:48Z</cp:lastPrinted>
  <dcterms:created xsi:type="dcterms:W3CDTF">2000-08-31T21:26:31Z</dcterms:created>
  <dcterms:modified xsi:type="dcterms:W3CDTF">2024-06-26T23:41:54Z</dcterms:modified>
</cp:coreProperties>
</file>