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'2005'!$A$1:$O$76</definedName>
    <definedName name="_xlnm.Print_Area" localSheetId="17">'2006'!$A$1:$O$73</definedName>
    <definedName name="_xlnm.Print_Area" localSheetId="16">'2007'!$A$1:$O$71</definedName>
    <definedName name="_xlnm.Print_Area" localSheetId="15">'2008'!$A$1:$O$70</definedName>
    <definedName name="_xlnm.Print_Area" localSheetId="14">'2009'!$A$1:$O$72</definedName>
    <definedName name="_xlnm.Print_Area" localSheetId="13">'2010'!$A$1:$O$71</definedName>
    <definedName name="_xlnm.Print_Area" localSheetId="12">'2011'!$A$1:$O$75</definedName>
    <definedName name="_xlnm.Print_Area" localSheetId="11">'2012'!$A$1:$O$75</definedName>
    <definedName name="_xlnm.Print_Area" localSheetId="10">'2013'!$A$1:$O$74</definedName>
    <definedName name="_xlnm.Print_Area" localSheetId="9">'2014'!$A$1:$O$73</definedName>
    <definedName name="_xlnm.Print_Area" localSheetId="8">'2015'!$A$1:$O$72</definedName>
    <definedName name="_xlnm.Print_Area" localSheetId="7">'2016'!$A$1:$O$71</definedName>
    <definedName name="_xlnm.Print_Area" localSheetId="6">'2017'!$A$1:$O$71</definedName>
    <definedName name="_xlnm.Print_Area" localSheetId="5">'2018'!$A$1:$O$71</definedName>
    <definedName name="_xlnm.Print_Area" localSheetId="4">'2019'!$A$1:$O$70</definedName>
    <definedName name="_xlnm.Print_Area" localSheetId="3">'2020'!$A$1:$O$71</definedName>
    <definedName name="_xlnm.Print_Area" localSheetId="2">'2021'!$A$1:$P$71</definedName>
    <definedName name="_xlnm.Print_Area" localSheetId="1">'2022'!$A$1:$P$70</definedName>
    <definedName name="_xlnm.Print_Area" localSheetId="0">'2023'!$A$1:$P$70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5" i="52" l="1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O50" i="52"/>
  <c r="P50" i="52" s="1"/>
  <c r="O49" i="52"/>
  <c r="P49" i="52" s="1"/>
  <c r="N48" i="52"/>
  <c r="M48" i="52"/>
  <c r="L48" i="52"/>
  <c r="K48" i="52"/>
  <c r="J48" i="52"/>
  <c r="I48" i="52"/>
  <c r="H48" i="52"/>
  <c r="G48" i="52"/>
  <c r="F48" i="52"/>
  <c r="E48" i="52"/>
  <c r="D48" i="52"/>
  <c r="O47" i="52"/>
  <c r="P47" i="52" s="1"/>
  <c r="O46" i="52"/>
  <c r="P46" i="52" s="1"/>
  <c r="N45" i="52"/>
  <c r="M45" i="52"/>
  <c r="L45" i="52"/>
  <c r="K45" i="52"/>
  <c r="J45" i="52"/>
  <c r="I45" i="52"/>
  <c r="H45" i="52"/>
  <c r="G45" i="52"/>
  <c r="F45" i="52"/>
  <c r="E45" i="52"/>
  <c r="D45" i="52"/>
  <c r="O44" i="52"/>
  <c r="P44" i="52" s="1"/>
  <c r="O43" i="52"/>
  <c r="P43" i="52" s="1"/>
  <c r="O42" i="52"/>
  <c r="P42" i="52" s="1"/>
  <c r="O41" i="52"/>
  <c r="P41" i="52" s="1"/>
  <c r="N40" i="52"/>
  <c r="M40" i="52"/>
  <c r="L40" i="52"/>
  <c r="K40" i="52"/>
  <c r="J40" i="52"/>
  <c r="I40" i="52"/>
  <c r="H40" i="52"/>
  <c r="G40" i="52"/>
  <c r="F40" i="52"/>
  <c r="E40" i="52"/>
  <c r="D40" i="52"/>
  <c r="O39" i="52"/>
  <c r="P39" i="52" s="1"/>
  <c r="O38" i="52"/>
  <c r="P38" i="52" s="1"/>
  <c r="O37" i="52"/>
  <c r="P37" i="52" s="1"/>
  <c r="N36" i="52"/>
  <c r="M36" i="52"/>
  <c r="L36" i="52"/>
  <c r="K36" i="52"/>
  <c r="J36" i="52"/>
  <c r="I36" i="52"/>
  <c r="H36" i="52"/>
  <c r="G36" i="52"/>
  <c r="F36" i="52"/>
  <c r="E36" i="52"/>
  <c r="D36" i="52"/>
  <c r="O35" i="52"/>
  <c r="P35" i="52" s="1"/>
  <c r="O34" i="52"/>
  <c r="P34" i="52" s="1"/>
  <c r="O33" i="52"/>
  <c r="P33" i="52" s="1"/>
  <c r="O32" i="52"/>
  <c r="P32" i="52" s="1"/>
  <c r="N31" i="52"/>
  <c r="M31" i="52"/>
  <c r="L31" i="52"/>
  <c r="K31" i="52"/>
  <c r="J31" i="52"/>
  <c r="I31" i="52"/>
  <c r="H31" i="52"/>
  <c r="G31" i="52"/>
  <c r="F31" i="52"/>
  <c r="E31" i="52"/>
  <c r="D31" i="52"/>
  <c r="O30" i="52"/>
  <c r="P30" i="52" s="1"/>
  <c r="O29" i="52"/>
  <c r="P29" i="52" s="1"/>
  <c r="N28" i="52"/>
  <c r="M28" i="52"/>
  <c r="L28" i="52"/>
  <c r="K28" i="52"/>
  <c r="J28" i="52"/>
  <c r="I28" i="52"/>
  <c r="H28" i="52"/>
  <c r="G28" i="52"/>
  <c r="F28" i="52"/>
  <c r="E28" i="52"/>
  <c r="D28" i="52"/>
  <c r="O27" i="52"/>
  <c r="P27" i="52" s="1"/>
  <c r="O26" i="52"/>
  <c r="P26" i="52" s="1"/>
  <c r="O25" i="52"/>
  <c r="P25" i="52" s="1"/>
  <c r="O24" i="52"/>
  <c r="P24" i="52" s="1"/>
  <c r="N23" i="52"/>
  <c r="M23" i="52"/>
  <c r="L23" i="52"/>
  <c r="K23" i="52"/>
  <c r="J23" i="52"/>
  <c r="I23" i="52"/>
  <c r="H23" i="52"/>
  <c r="G23" i="52"/>
  <c r="F23" i="52"/>
  <c r="E23" i="52"/>
  <c r="D23" i="52"/>
  <c r="O22" i="52"/>
  <c r="P22" i="52" s="1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N14" i="52"/>
  <c r="M14" i="52"/>
  <c r="L14" i="52"/>
  <c r="K14" i="52"/>
  <c r="J14" i="52"/>
  <c r="I14" i="52"/>
  <c r="H14" i="52"/>
  <c r="G14" i="52"/>
  <c r="F14" i="52"/>
  <c r="E14" i="52"/>
  <c r="D14" i="52"/>
  <c r="O13" i="52"/>
  <c r="P13" i="52" s="1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48" i="52" l="1"/>
  <c r="P48" i="52" s="1"/>
  <c r="O45" i="52"/>
  <c r="P45" i="52" s="1"/>
  <c r="O40" i="52"/>
  <c r="P40" i="52" s="1"/>
  <c r="O36" i="52"/>
  <c r="P36" i="52" s="1"/>
  <c r="O31" i="52"/>
  <c r="P31" i="52" s="1"/>
  <c r="O28" i="52"/>
  <c r="P28" i="52" s="1"/>
  <c r="O23" i="52"/>
  <c r="P23" i="52" s="1"/>
  <c r="N66" i="52"/>
  <c r="M66" i="52"/>
  <c r="G66" i="52"/>
  <c r="F66" i="52"/>
  <c r="H66" i="52"/>
  <c r="O14" i="52"/>
  <c r="P14" i="52" s="1"/>
  <c r="J66" i="52"/>
  <c r="L66" i="52"/>
  <c r="D66" i="52"/>
  <c r="K66" i="52"/>
  <c r="E66" i="52"/>
  <c r="I66" i="52"/>
  <c r="O5" i="52"/>
  <c r="P5" i="52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N48" i="51"/>
  <c r="M48" i="51"/>
  <c r="L48" i="51"/>
  <c r="K48" i="51"/>
  <c r="J48" i="51"/>
  <c r="I48" i="51"/>
  <c r="H48" i="51"/>
  <c r="G48" i="51"/>
  <c r="F48" i="51"/>
  <c r="E48" i="51"/>
  <c r="D48" i="51"/>
  <c r="O47" i="51"/>
  <c r="P47" i="51" s="1"/>
  <c r="O46" i="51"/>
  <c r="P46" i="51" s="1"/>
  <c r="N45" i="51"/>
  <c r="M45" i="51"/>
  <c r="L45" i="51"/>
  <c r="K45" i="51"/>
  <c r="J45" i="51"/>
  <c r="I45" i="51"/>
  <c r="H45" i="51"/>
  <c r="G45" i="51"/>
  <c r="F45" i="51"/>
  <c r="E45" i="51"/>
  <c r="D45" i="51"/>
  <c r="O44" i="51"/>
  <c r="P44" i="51" s="1"/>
  <c r="O43" i="51"/>
  <c r="P43" i="51" s="1"/>
  <c r="O42" i="51"/>
  <c r="P42" i="51" s="1"/>
  <c r="O41" i="51"/>
  <c r="P41" i="51" s="1"/>
  <c r="O40" i="51"/>
  <c r="P40" i="51" s="1"/>
  <c r="N39" i="51"/>
  <c r="M39" i="51"/>
  <c r="L39" i="51"/>
  <c r="K39" i="51"/>
  <c r="J39" i="51"/>
  <c r="I39" i="51"/>
  <c r="H39" i="51"/>
  <c r="G39" i="51"/>
  <c r="F39" i="51"/>
  <c r="E39" i="51"/>
  <c r="D39" i="51"/>
  <c r="O38" i="51"/>
  <c r="P38" i="51" s="1"/>
  <c r="O37" i="51"/>
  <c r="P37" i="51" s="1"/>
  <c r="O36" i="51"/>
  <c r="P36" i="51" s="1"/>
  <c r="N35" i="51"/>
  <c r="M35" i="51"/>
  <c r="L35" i="51"/>
  <c r="K35" i="51"/>
  <c r="J35" i="51"/>
  <c r="I35" i="51"/>
  <c r="H35" i="51"/>
  <c r="G35" i="51"/>
  <c r="F35" i="51"/>
  <c r="E35" i="51"/>
  <c r="D35" i="51"/>
  <c r="O34" i="51"/>
  <c r="P34" i="51" s="1"/>
  <c r="O33" i="51"/>
  <c r="P33" i="51" s="1"/>
  <c r="O32" i="51"/>
  <c r="P32" i="51" s="1"/>
  <c r="O31" i="51"/>
  <c r="P31" i="51" s="1"/>
  <c r="N30" i="51"/>
  <c r="M30" i="51"/>
  <c r="L30" i="51"/>
  <c r="K30" i="51"/>
  <c r="J30" i="51"/>
  <c r="I30" i="51"/>
  <c r="H30" i="51"/>
  <c r="G30" i="51"/>
  <c r="F30" i="51"/>
  <c r="E30" i="51"/>
  <c r="D30" i="51"/>
  <c r="O29" i="51"/>
  <c r="P29" i="51" s="1"/>
  <c r="O28" i="51"/>
  <c r="P28" i="51" s="1"/>
  <c r="N27" i="51"/>
  <c r="M27" i="51"/>
  <c r="L27" i="51"/>
  <c r="K27" i="51"/>
  <c r="J27" i="51"/>
  <c r="I27" i="51"/>
  <c r="H27" i="51"/>
  <c r="G27" i="51"/>
  <c r="F27" i="51"/>
  <c r="E27" i="51"/>
  <c r="D27" i="51"/>
  <c r="O26" i="51"/>
  <c r="P26" i="51" s="1"/>
  <c r="O25" i="51"/>
  <c r="P25" i="51" s="1"/>
  <c r="O24" i="51"/>
  <c r="P24" i="51" s="1"/>
  <c r="N23" i="51"/>
  <c r="M23" i="51"/>
  <c r="L23" i="51"/>
  <c r="K23" i="51"/>
  <c r="J23" i="51"/>
  <c r="I23" i="51"/>
  <c r="H23" i="51"/>
  <c r="G23" i="51"/>
  <c r="F23" i="51"/>
  <c r="E23" i="51"/>
  <c r="D23" i="5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66" i="52" l="1"/>
  <c r="P66" i="52" s="1"/>
  <c r="O48" i="51"/>
  <c r="P48" i="51" s="1"/>
  <c r="O45" i="51"/>
  <c r="P45" i="51" s="1"/>
  <c r="O39" i="51"/>
  <c r="P39" i="51" s="1"/>
  <c r="O35" i="51"/>
  <c r="P35" i="51" s="1"/>
  <c r="J66" i="51"/>
  <c r="O30" i="51"/>
  <c r="P30" i="51" s="1"/>
  <c r="O27" i="51"/>
  <c r="P27" i="51" s="1"/>
  <c r="O23" i="51"/>
  <c r="P23" i="51" s="1"/>
  <c r="K66" i="51"/>
  <c r="I66" i="51"/>
  <c r="D66" i="51"/>
  <c r="L66" i="51"/>
  <c r="E66" i="51"/>
  <c r="M66" i="51"/>
  <c r="O14" i="51"/>
  <c r="P14" i="51" s="1"/>
  <c r="N66" i="51"/>
  <c r="H66" i="51"/>
  <c r="F66" i="51"/>
  <c r="G66" i="51"/>
  <c r="O5" i="51"/>
  <c r="P5" i="51" s="1"/>
  <c r="O66" i="50"/>
  <c r="P66" i="50" s="1"/>
  <c r="O65" i="50"/>
  <c r="P65" i="50"/>
  <c r="O64" i="50"/>
  <c r="P64" i="50"/>
  <c r="O63" i="50"/>
  <c r="P63" i="50" s="1"/>
  <c r="O62" i="50"/>
  <c r="P62" i="50" s="1"/>
  <c r="O61" i="50"/>
  <c r="P61" i="50" s="1"/>
  <c r="O60" i="50"/>
  <c r="P60" i="50" s="1"/>
  <c r="O59" i="50"/>
  <c r="P59" i="50"/>
  <c r="O58" i="50"/>
  <c r="P58" i="50"/>
  <c r="O57" i="50"/>
  <c r="P57" i="50" s="1"/>
  <c r="O56" i="50"/>
  <c r="P56" i="50" s="1"/>
  <c r="O55" i="50"/>
  <c r="P55" i="50" s="1"/>
  <c r="O54" i="50"/>
  <c r="P54" i="50" s="1"/>
  <c r="O53" i="50"/>
  <c r="P53" i="50"/>
  <c r="O52" i="50"/>
  <c r="P52" i="50"/>
  <c r="O51" i="50"/>
  <c r="P51" i="50" s="1"/>
  <c r="O50" i="50"/>
  <c r="P50" i="50" s="1"/>
  <c r="N49" i="50"/>
  <c r="M49" i="50"/>
  <c r="L49" i="50"/>
  <c r="K49" i="50"/>
  <c r="J49" i="50"/>
  <c r="I49" i="50"/>
  <c r="H49" i="50"/>
  <c r="G49" i="50"/>
  <c r="F49" i="50"/>
  <c r="E49" i="50"/>
  <c r="D49" i="50"/>
  <c r="O48" i="50"/>
  <c r="P48" i="50" s="1"/>
  <c r="O47" i="50"/>
  <c r="P47" i="50"/>
  <c r="N46" i="50"/>
  <c r="M46" i="50"/>
  <c r="L46" i="50"/>
  <c r="K46" i="50"/>
  <c r="J46" i="50"/>
  <c r="I46" i="50"/>
  <c r="H46" i="50"/>
  <c r="G46" i="50"/>
  <c r="F46" i="50"/>
  <c r="E46" i="50"/>
  <c r="D46" i="50"/>
  <c r="O45" i="50"/>
  <c r="P45" i="50" s="1"/>
  <c r="O44" i="50"/>
  <c r="P44" i="50"/>
  <c r="O43" i="50"/>
  <c r="P43" i="50"/>
  <c r="O42" i="50"/>
  <c r="P42" i="50" s="1"/>
  <c r="O41" i="50"/>
  <c r="P41" i="50" s="1"/>
  <c r="N40" i="50"/>
  <c r="M40" i="50"/>
  <c r="L40" i="50"/>
  <c r="L67" i="50" s="1"/>
  <c r="K40" i="50"/>
  <c r="J40" i="50"/>
  <c r="I40" i="50"/>
  <c r="H40" i="50"/>
  <c r="G40" i="50"/>
  <c r="F40" i="50"/>
  <c r="E40" i="50"/>
  <c r="D40" i="50"/>
  <c r="O39" i="50"/>
  <c r="P39" i="50" s="1"/>
  <c r="O38" i="50"/>
  <c r="P38" i="50"/>
  <c r="O37" i="50"/>
  <c r="P37" i="50"/>
  <c r="O36" i="50"/>
  <c r="P36" i="50" s="1"/>
  <c r="N35" i="50"/>
  <c r="M35" i="50"/>
  <c r="L35" i="50"/>
  <c r="K35" i="50"/>
  <c r="J35" i="50"/>
  <c r="I35" i="50"/>
  <c r="H35" i="50"/>
  <c r="G35" i="50"/>
  <c r="F35" i="50"/>
  <c r="E35" i="50"/>
  <c r="D35" i="50"/>
  <c r="O34" i="50"/>
  <c r="P34" i="50"/>
  <c r="O33" i="50"/>
  <c r="P33" i="50" s="1"/>
  <c r="O32" i="50"/>
  <c r="P32" i="50" s="1"/>
  <c r="O31" i="50"/>
  <c r="P31" i="50" s="1"/>
  <c r="N30" i="50"/>
  <c r="M30" i="50"/>
  <c r="L30" i="50"/>
  <c r="K30" i="50"/>
  <c r="J30" i="50"/>
  <c r="I30" i="50"/>
  <c r="H30" i="50"/>
  <c r="G30" i="50"/>
  <c r="F30" i="50"/>
  <c r="E30" i="50"/>
  <c r="D30" i="50"/>
  <c r="O29" i="50"/>
  <c r="P29" i="50"/>
  <c r="O28" i="50"/>
  <c r="P28" i="50"/>
  <c r="N27" i="50"/>
  <c r="M27" i="50"/>
  <c r="L27" i="50"/>
  <c r="K27" i="50"/>
  <c r="J27" i="50"/>
  <c r="I27" i="50"/>
  <c r="H27" i="50"/>
  <c r="G27" i="50"/>
  <c r="F27" i="50"/>
  <c r="E27" i="50"/>
  <c r="D27" i="50"/>
  <c r="O26" i="50"/>
  <c r="P26" i="50"/>
  <c r="O25" i="50"/>
  <c r="P25" i="50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O21" i="50"/>
  <c r="P21" i="50" s="1"/>
  <c r="O20" i="50"/>
  <c r="P20" i="50"/>
  <c r="O19" i="50"/>
  <c r="P19" i="50"/>
  <c r="O18" i="50"/>
  <c r="P18" i="50" s="1"/>
  <c r="O17" i="50"/>
  <c r="P17" i="50" s="1"/>
  <c r="O16" i="50"/>
  <c r="P16" i="50" s="1"/>
  <c r="O15" i="50"/>
  <c r="P15" i="50" s="1"/>
  <c r="N14" i="50"/>
  <c r="M14" i="50"/>
  <c r="O14" i="50" s="1"/>
  <c r="P14" i="50" s="1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 s="1"/>
  <c r="O11" i="50"/>
  <c r="P11" i="50"/>
  <c r="O10" i="50"/>
  <c r="P10" i="50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N66" i="48"/>
  <c r="O66" i="48"/>
  <c r="N65" i="48"/>
  <c r="O65" i="48" s="1"/>
  <c r="N64" i="48"/>
  <c r="O64" i="48" s="1"/>
  <c r="N63" i="48"/>
  <c r="O63" i="48" s="1"/>
  <c r="N62" i="48"/>
  <c r="O62" i="48" s="1"/>
  <c r="N61" i="48"/>
  <c r="O61" i="48"/>
  <c r="N60" i="48"/>
  <c r="O60" i="48"/>
  <c r="N59" i="48"/>
  <c r="O59" i="48" s="1"/>
  <c r="N58" i="48"/>
  <c r="O58" i="48" s="1"/>
  <c r="N57" i="48"/>
  <c r="O57" i="48" s="1"/>
  <c r="N56" i="48"/>
  <c r="O56" i="48" s="1"/>
  <c r="N55" i="48"/>
  <c r="O55" i="48"/>
  <c r="N54" i="48"/>
  <c r="O54" i="48"/>
  <c r="N53" i="48"/>
  <c r="O53" i="48" s="1"/>
  <c r="N52" i="48"/>
  <c r="O52" i="48" s="1"/>
  <c r="N51" i="48"/>
  <c r="O51" i="48" s="1"/>
  <c r="N50" i="48"/>
  <c r="O50" i="48" s="1"/>
  <c r="M49" i="48"/>
  <c r="L49" i="48"/>
  <c r="K49" i="48"/>
  <c r="J49" i="48"/>
  <c r="I49" i="48"/>
  <c r="H49" i="48"/>
  <c r="G49" i="48"/>
  <c r="F49" i="48"/>
  <c r="E49" i="48"/>
  <c r="D49" i="48"/>
  <c r="N48" i="48"/>
  <c r="O48" i="48" s="1"/>
  <c r="N47" i="48"/>
  <c r="O47" i="48"/>
  <c r="N46" i="48"/>
  <c r="O46" i="48"/>
  <c r="M45" i="48"/>
  <c r="L45" i="48"/>
  <c r="K45" i="48"/>
  <c r="J45" i="48"/>
  <c r="I45" i="48"/>
  <c r="H45" i="48"/>
  <c r="G45" i="48"/>
  <c r="F45" i="48"/>
  <c r="E45" i="48"/>
  <c r="D45" i="48"/>
  <c r="N44" i="48"/>
  <c r="O44" i="48"/>
  <c r="N43" i="48"/>
  <c r="O43" i="48" s="1"/>
  <c r="N42" i="48"/>
  <c r="O42" i="48" s="1"/>
  <c r="N41" i="48"/>
  <c r="O41" i="48" s="1"/>
  <c r="M40" i="48"/>
  <c r="L40" i="48"/>
  <c r="K40" i="48"/>
  <c r="J40" i="48"/>
  <c r="I40" i="48"/>
  <c r="H40" i="48"/>
  <c r="G40" i="48"/>
  <c r="F40" i="48"/>
  <c r="E40" i="48"/>
  <c r="D40" i="48"/>
  <c r="N39" i="48"/>
  <c r="O39" i="48" s="1"/>
  <c r="N38" i="48"/>
  <c r="O38" i="48" s="1"/>
  <c r="N37" i="48"/>
  <c r="O37" i="48"/>
  <c r="N36" i="48"/>
  <c r="O36" i="48"/>
  <c r="M35" i="48"/>
  <c r="L35" i="48"/>
  <c r="K35" i="48"/>
  <c r="J35" i="48"/>
  <c r="I35" i="48"/>
  <c r="H35" i="48"/>
  <c r="G35" i="48"/>
  <c r="F35" i="48"/>
  <c r="E35" i="48"/>
  <c r="D35" i="48"/>
  <c r="N35" i="48" s="1"/>
  <c r="O35" i="48" s="1"/>
  <c r="N34" i="48"/>
  <c r="O34" i="48"/>
  <c r="N33" i="48"/>
  <c r="O33" i="48" s="1"/>
  <c r="N32" i="48"/>
  <c r="O32" i="48" s="1"/>
  <c r="N31" i="48"/>
  <c r="O31" i="48" s="1"/>
  <c r="M30" i="48"/>
  <c r="L30" i="48"/>
  <c r="K30" i="48"/>
  <c r="J30" i="48"/>
  <c r="I30" i="48"/>
  <c r="H30" i="48"/>
  <c r="G30" i="48"/>
  <c r="F30" i="48"/>
  <c r="E30" i="48"/>
  <c r="D30" i="48"/>
  <c r="N29" i="48"/>
  <c r="O29" i="48" s="1"/>
  <c r="N28" i="48"/>
  <c r="O28" i="48" s="1"/>
  <c r="M27" i="48"/>
  <c r="L27" i="48"/>
  <c r="K27" i="48"/>
  <c r="J27" i="48"/>
  <c r="I27" i="48"/>
  <c r="H27" i="48"/>
  <c r="G27" i="48"/>
  <c r="F27" i="48"/>
  <c r="E27" i="48"/>
  <c r="D27" i="48"/>
  <c r="N26" i="48"/>
  <c r="O26" i="48" s="1"/>
  <c r="N25" i="48"/>
  <c r="O25" i="48"/>
  <c r="N24" i="48"/>
  <c r="O24" i="48"/>
  <c r="M23" i="48"/>
  <c r="L23" i="48"/>
  <c r="K23" i="48"/>
  <c r="J23" i="48"/>
  <c r="I23" i="48"/>
  <c r="H23" i="48"/>
  <c r="G23" i="48"/>
  <c r="F23" i="48"/>
  <c r="E23" i="48"/>
  <c r="D23" i="48"/>
  <c r="N22" i="48"/>
  <c r="O22" i="48"/>
  <c r="N21" i="48"/>
  <c r="O21" i="48" s="1"/>
  <c r="N20" i="48"/>
  <c r="O20" i="48" s="1"/>
  <c r="N19" i="48"/>
  <c r="O19" i="48" s="1"/>
  <c r="N18" i="48"/>
  <c r="O18" i="48" s="1"/>
  <c r="N17" i="48"/>
  <c r="O17" i="48"/>
  <c r="N16" i="48"/>
  <c r="O16" i="48"/>
  <c r="N15" i="48"/>
  <c r="O15" i="48" s="1"/>
  <c r="M14" i="48"/>
  <c r="L14" i="48"/>
  <c r="K14" i="48"/>
  <c r="J14" i="48"/>
  <c r="I14" i="48"/>
  <c r="H14" i="48"/>
  <c r="G14" i="48"/>
  <c r="F14" i="48"/>
  <c r="N14" i="48" s="1"/>
  <c r="O14" i="48" s="1"/>
  <c r="E14" i="48"/>
  <c r="D14" i="48"/>
  <c r="N13" i="48"/>
  <c r="O13" i="48" s="1"/>
  <c r="N12" i="48"/>
  <c r="O12" i="48" s="1"/>
  <c r="N11" i="48"/>
  <c r="O11" i="48" s="1"/>
  <c r="N10" i="48"/>
  <c r="O10" i="48" s="1"/>
  <c r="N9" i="48"/>
  <c r="O9" i="48"/>
  <c r="N8" i="48"/>
  <c r="O8" i="48"/>
  <c r="N7" i="48"/>
  <c r="O7" i="48" s="1"/>
  <c r="N6" i="48"/>
  <c r="O6" i="48" s="1"/>
  <c r="M5" i="48"/>
  <c r="L5" i="48"/>
  <c r="K5" i="48"/>
  <c r="J5" i="48"/>
  <c r="I5" i="48"/>
  <c r="H5" i="48"/>
  <c r="G5" i="48"/>
  <c r="F5" i="48"/>
  <c r="E5" i="48"/>
  <c r="D5" i="48"/>
  <c r="N65" i="47"/>
  <c r="O65" i="47" s="1"/>
  <c r="N64" i="47"/>
  <c r="O64" i="47" s="1"/>
  <c r="N63" i="47"/>
  <c r="O63" i="47" s="1"/>
  <c r="N62" i="47"/>
  <c r="O62" i="47"/>
  <c r="N61" i="47"/>
  <c r="O61" i="47"/>
  <c r="N60" i="47"/>
  <c r="O60" i="47" s="1"/>
  <c r="N59" i="47"/>
  <c r="O59" i="47" s="1"/>
  <c r="N58" i="47"/>
  <c r="O58" i="47" s="1"/>
  <c r="N57" i="47"/>
  <c r="O57" i="47" s="1"/>
  <c r="N56" i="47"/>
  <c r="O56" i="47"/>
  <c r="N55" i="47"/>
  <c r="O55" i="47"/>
  <c r="N54" i="47"/>
  <c r="O54" i="47" s="1"/>
  <c r="N53" i="47"/>
  <c r="O53" i="47" s="1"/>
  <c r="N52" i="47"/>
  <c r="O52" i="47" s="1"/>
  <c r="N51" i="47"/>
  <c r="O51" i="47" s="1"/>
  <c r="N50" i="47"/>
  <c r="O50" i="47"/>
  <c r="N49" i="47"/>
  <c r="O49" i="47"/>
  <c r="M48" i="47"/>
  <c r="L48" i="47"/>
  <c r="K48" i="47"/>
  <c r="J48" i="47"/>
  <c r="I48" i="47"/>
  <c r="H48" i="47"/>
  <c r="G48" i="47"/>
  <c r="F48" i="47"/>
  <c r="E48" i="47"/>
  <c r="D48" i="47"/>
  <c r="N47" i="47"/>
  <c r="O47" i="47"/>
  <c r="N46" i="47"/>
  <c r="O46" i="47" s="1"/>
  <c r="M45" i="47"/>
  <c r="L45" i="47"/>
  <c r="K45" i="47"/>
  <c r="J45" i="47"/>
  <c r="I45" i="47"/>
  <c r="H45" i="47"/>
  <c r="G45" i="47"/>
  <c r="F45" i="47"/>
  <c r="E45" i="47"/>
  <c r="D45" i="47"/>
  <c r="N44" i="47"/>
  <c r="O44" i="47" s="1"/>
  <c r="N43" i="47"/>
  <c r="O43" i="47" s="1"/>
  <c r="N42" i="47"/>
  <c r="O42" i="47" s="1"/>
  <c r="N41" i="47"/>
  <c r="O41" i="47" s="1"/>
  <c r="M40" i="47"/>
  <c r="L40" i="47"/>
  <c r="K40" i="47"/>
  <c r="J40" i="47"/>
  <c r="I40" i="47"/>
  <c r="H40" i="47"/>
  <c r="G40" i="47"/>
  <c r="F40" i="47"/>
  <c r="E40" i="47"/>
  <c r="D40" i="47"/>
  <c r="N39" i="47"/>
  <c r="O39" i="47" s="1"/>
  <c r="N38" i="47"/>
  <c r="O38" i="47"/>
  <c r="N37" i="47"/>
  <c r="O37" i="47"/>
  <c r="N36" i="47"/>
  <c r="O36" i="47" s="1"/>
  <c r="M35" i="47"/>
  <c r="L35" i="47"/>
  <c r="K35" i="47"/>
  <c r="J35" i="47"/>
  <c r="I35" i="47"/>
  <c r="H35" i="47"/>
  <c r="G35" i="47"/>
  <c r="F35" i="47"/>
  <c r="F66" i="47" s="1"/>
  <c r="E35" i="47"/>
  <c r="D35" i="47"/>
  <c r="N34" i="47"/>
  <c r="O34" i="47" s="1"/>
  <c r="N33" i="47"/>
  <c r="O33" i="47" s="1"/>
  <c r="N32" i="47"/>
  <c r="O32" i="47" s="1"/>
  <c r="N31" i="47"/>
  <c r="O31" i="47" s="1"/>
  <c r="M30" i="47"/>
  <c r="L30" i="47"/>
  <c r="K30" i="47"/>
  <c r="J30" i="47"/>
  <c r="I30" i="47"/>
  <c r="H30" i="47"/>
  <c r="G30" i="47"/>
  <c r="F30" i="47"/>
  <c r="E30" i="47"/>
  <c r="D30" i="47"/>
  <c r="N29" i="47"/>
  <c r="O29" i="47" s="1"/>
  <c r="N28" i="47"/>
  <c r="O28" i="47"/>
  <c r="M27" i="47"/>
  <c r="L27" i="47"/>
  <c r="K27" i="47"/>
  <c r="J27" i="47"/>
  <c r="I27" i="47"/>
  <c r="H27" i="47"/>
  <c r="G27" i="47"/>
  <c r="F27" i="47"/>
  <c r="E27" i="47"/>
  <c r="D27" i="47"/>
  <c r="N26" i="47"/>
  <c r="O26" i="47"/>
  <c r="N25" i="47"/>
  <c r="O25" i="47"/>
  <c r="N24" i="47"/>
  <c r="O24" i="47" s="1"/>
  <c r="M23" i="47"/>
  <c r="L23" i="47"/>
  <c r="K23" i="47"/>
  <c r="J23" i="47"/>
  <c r="I23" i="47"/>
  <c r="H23" i="47"/>
  <c r="G23" i="47"/>
  <c r="F23" i="47"/>
  <c r="E23" i="47"/>
  <c r="D23" i="47"/>
  <c r="N22" i="47"/>
  <c r="O22" i="47" s="1"/>
  <c r="N21" i="47"/>
  <c r="O21" i="47" s="1"/>
  <c r="N20" i="47"/>
  <c r="O20" i="47" s="1"/>
  <c r="N19" i="47"/>
  <c r="O19" i="47" s="1"/>
  <c r="N18" i="47"/>
  <c r="O18" i="47"/>
  <c r="N17" i="47"/>
  <c r="O17" i="47"/>
  <c r="N16" i="47"/>
  <c r="O16" i="47" s="1"/>
  <c r="N15" i="47"/>
  <c r="O15" i="47" s="1"/>
  <c r="M14" i="47"/>
  <c r="L14" i="47"/>
  <c r="K14" i="47"/>
  <c r="J14" i="47"/>
  <c r="I14" i="47"/>
  <c r="H14" i="47"/>
  <c r="H66" i="47" s="1"/>
  <c r="G14" i="47"/>
  <c r="F14" i="47"/>
  <c r="E14" i="47"/>
  <c r="D14" i="47"/>
  <c r="N13" i="47"/>
  <c r="O13" i="47" s="1"/>
  <c r="N12" i="47"/>
  <c r="O12" i="47" s="1"/>
  <c r="N11" i="47"/>
  <c r="O11" i="47" s="1"/>
  <c r="N10" i="47"/>
  <c r="O10" i="47"/>
  <c r="N9" i="47"/>
  <c r="O9" i="47"/>
  <c r="N8" i="47"/>
  <c r="O8" i="47" s="1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66" i="46"/>
  <c r="O66" i="46" s="1"/>
  <c r="N65" i="46"/>
  <c r="O65" i="46" s="1"/>
  <c r="N64" i="46"/>
  <c r="O64" i="46"/>
  <c r="N63" i="46"/>
  <c r="O63" i="46"/>
  <c r="N62" i="46"/>
  <c r="O62" i="46" s="1"/>
  <c r="N61" i="46"/>
  <c r="O61" i="46" s="1"/>
  <c r="N60" i="46"/>
  <c r="O60" i="46" s="1"/>
  <c r="N59" i="46"/>
  <c r="O59" i="46" s="1"/>
  <c r="N58" i="46"/>
  <c r="O58" i="46"/>
  <c r="N57" i="46"/>
  <c r="O57" i="46"/>
  <c r="N56" i="46"/>
  <c r="O56" i="46" s="1"/>
  <c r="N55" i="46"/>
  <c r="O55" i="46" s="1"/>
  <c r="N54" i="46"/>
  <c r="O54" i="46" s="1"/>
  <c r="N53" i="46"/>
  <c r="O53" i="46" s="1"/>
  <c r="N52" i="46"/>
  <c r="O52" i="46"/>
  <c r="N51" i="46"/>
  <c r="O51" i="46"/>
  <c r="N48" i="46"/>
  <c r="O48" i="46" s="1"/>
  <c r="N47" i="46"/>
  <c r="O47" i="46" s="1"/>
  <c r="M46" i="46"/>
  <c r="L46" i="46"/>
  <c r="K46" i="46"/>
  <c r="J46" i="46"/>
  <c r="I46" i="46"/>
  <c r="H46" i="46"/>
  <c r="G46" i="46"/>
  <c r="F46" i="46"/>
  <c r="E46" i="46"/>
  <c r="D46" i="46"/>
  <c r="N45" i="46"/>
  <c r="O45" i="46" s="1"/>
  <c r="N44" i="46"/>
  <c r="O44" i="46" s="1"/>
  <c r="N43" i="46"/>
  <c r="O43" i="46" s="1"/>
  <c r="N42" i="46"/>
  <c r="O42" i="46"/>
  <c r="N41" i="46"/>
  <c r="O41" i="46"/>
  <c r="M40" i="46"/>
  <c r="L40" i="46"/>
  <c r="K40" i="46"/>
  <c r="J40" i="46"/>
  <c r="I40" i="46"/>
  <c r="H40" i="46"/>
  <c r="G40" i="46"/>
  <c r="F40" i="46"/>
  <c r="E40" i="46"/>
  <c r="D40" i="46"/>
  <c r="N39" i="46"/>
  <c r="O39" i="46"/>
  <c r="N38" i="46"/>
  <c r="O38" i="46" s="1"/>
  <c r="N37" i="46"/>
  <c r="O37" i="46" s="1"/>
  <c r="N36" i="46"/>
  <c r="O36" i="46" s="1"/>
  <c r="M35" i="46"/>
  <c r="L35" i="46"/>
  <c r="K35" i="46"/>
  <c r="J35" i="46"/>
  <c r="J67" i="46" s="1"/>
  <c r="I35" i="46"/>
  <c r="H35" i="46"/>
  <c r="G35" i="46"/>
  <c r="F35" i="46"/>
  <c r="E35" i="46"/>
  <c r="D35" i="46"/>
  <c r="N34" i="46"/>
  <c r="O34" i="46" s="1"/>
  <c r="N33" i="46"/>
  <c r="O33" i="46" s="1"/>
  <c r="N32" i="46"/>
  <c r="O32" i="46"/>
  <c r="N31" i="46"/>
  <c r="O31" i="46"/>
  <c r="M30" i="46"/>
  <c r="L30" i="46"/>
  <c r="K30" i="46"/>
  <c r="J30" i="46"/>
  <c r="I30" i="46"/>
  <c r="H30" i="46"/>
  <c r="G30" i="46"/>
  <c r="F30" i="46"/>
  <c r="E30" i="46"/>
  <c r="D30" i="46"/>
  <c r="N29" i="46"/>
  <c r="O29" i="46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N25" i="46"/>
  <c r="O25" i="46" s="1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N21" i="46"/>
  <c r="O21" i="46" s="1"/>
  <c r="N20" i="46"/>
  <c r="O20" i="46"/>
  <c r="N19" i="46"/>
  <c r="O19" i="46"/>
  <c r="N18" i="46"/>
  <c r="O18" i="46" s="1"/>
  <c r="N17" i="46"/>
  <c r="O17" i="46" s="1"/>
  <c r="N16" i="46"/>
  <c r="O16" i="46" s="1"/>
  <c r="N15" i="46"/>
  <c r="O15" i="46" s="1"/>
  <c r="M14" i="46"/>
  <c r="L14" i="46"/>
  <c r="N14" i="46" s="1"/>
  <c r="O14" i="46" s="1"/>
  <c r="K14" i="46"/>
  <c r="J14" i="46"/>
  <c r="I14" i="46"/>
  <c r="H14" i="46"/>
  <c r="G14" i="46"/>
  <c r="F14" i="46"/>
  <c r="E14" i="46"/>
  <c r="D14" i="46"/>
  <c r="N13" i="46"/>
  <c r="O13" i="46" s="1"/>
  <c r="N12" i="46"/>
  <c r="O12" i="46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66" i="45"/>
  <c r="O66" i="45"/>
  <c r="N65" i="45"/>
  <c r="O65" i="45"/>
  <c r="N64" i="45"/>
  <c r="O64" i="45" s="1"/>
  <c r="N63" i="45"/>
  <c r="O63" i="45" s="1"/>
  <c r="N62" i="45"/>
  <c r="O62" i="45" s="1"/>
  <c r="N61" i="45"/>
  <c r="O61" i="45" s="1"/>
  <c r="N60" i="45"/>
  <c r="O60" i="45"/>
  <c r="N59" i="45"/>
  <c r="O59" i="45"/>
  <c r="N58" i="45"/>
  <c r="O58" i="45" s="1"/>
  <c r="N57" i="45"/>
  <c r="O57" i="45" s="1"/>
  <c r="N56" i="45"/>
  <c r="O56" i="45" s="1"/>
  <c r="N55" i="45"/>
  <c r="O55" i="45" s="1"/>
  <c r="N54" i="45"/>
  <c r="O54" i="45"/>
  <c r="N53" i="45"/>
  <c r="O53" i="45"/>
  <c r="N52" i="45"/>
  <c r="O52" i="45" s="1"/>
  <c r="N51" i="45"/>
  <c r="O51" i="45" s="1"/>
  <c r="N50" i="45"/>
  <c r="O50" i="45" s="1"/>
  <c r="M49" i="45"/>
  <c r="L49" i="45"/>
  <c r="K49" i="45"/>
  <c r="J49" i="45"/>
  <c r="I49" i="45"/>
  <c r="H49" i="45"/>
  <c r="G49" i="45"/>
  <c r="F49" i="45"/>
  <c r="E49" i="45"/>
  <c r="D49" i="45"/>
  <c r="N48" i="45"/>
  <c r="O48" i="45" s="1"/>
  <c r="N47" i="45"/>
  <c r="O47" i="45" s="1"/>
  <c r="M46" i="45"/>
  <c r="L46" i="45"/>
  <c r="K46" i="45"/>
  <c r="J46" i="45"/>
  <c r="I46" i="45"/>
  <c r="H46" i="45"/>
  <c r="G46" i="45"/>
  <c r="F46" i="45"/>
  <c r="E46" i="45"/>
  <c r="D46" i="45"/>
  <c r="N45" i="45"/>
  <c r="O45" i="45" s="1"/>
  <c r="N44" i="45"/>
  <c r="O44" i="45"/>
  <c r="N43" i="45"/>
  <c r="O43" i="45"/>
  <c r="N42" i="45"/>
  <c r="O42" i="45" s="1"/>
  <c r="N41" i="45"/>
  <c r="O41" i="45" s="1"/>
  <c r="M40" i="45"/>
  <c r="L40" i="45"/>
  <c r="K40" i="45"/>
  <c r="J40" i="45"/>
  <c r="I40" i="45"/>
  <c r="H40" i="45"/>
  <c r="G40" i="45"/>
  <c r="F40" i="45"/>
  <c r="E40" i="45"/>
  <c r="D40" i="45"/>
  <c r="N39" i="45"/>
  <c r="O39" i="45" s="1"/>
  <c r="N38" i="45"/>
  <c r="O38" i="45" s="1"/>
  <c r="N37" i="45"/>
  <c r="O37" i="45" s="1"/>
  <c r="N36" i="45"/>
  <c r="O36" i="45"/>
  <c r="M35" i="45"/>
  <c r="L35" i="45"/>
  <c r="K35" i="45"/>
  <c r="J35" i="45"/>
  <c r="I35" i="45"/>
  <c r="H35" i="45"/>
  <c r="G35" i="45"/>
  <c r="F35" i="45"/>
  <c r="E35" i="45"/>
  <c r="D35" i="45"/>
  <c r="N34" i="45"/>
  <c r="O34" i="45"/>
  <c r="N33" i="45"/>
  <c r="O33" i="45"/>
  <c r="N32" i="45"/>
  <c r="O32" i="45" s="1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 s="1"/>
  <c r="N24" i="45"/>
  <c r="O24" i="45"/>
  <c r="M23" i="45"/>
  <c r="L23" i="45"/>
  <c r="K23" i="45"/>
  <c r="J23" i="45"/>
  <c r="I23" i="45"/>
  <c r="H23" i="45"/>
  <c r="G23" i="45"/>
  <c r="F23" i="45"/>
  <c r="E23" i="45"/>
  <c r="D23" i="45"/>
  <c r="N22" i="45"/>
  <c r="O22" i="45"/>
  <c r="N21" i="45"/>
  <c r="O21" i="45"/>
  <c r="N20" i="45"/>
  <c r="O20" i="45" s="1"/>
  <c r="N19" i="45"/>
  <c r="O19" i="45" s="1"/>
  <c r="N18" i="45"/>
  <c r="O18" i="45" s="1"/>
  <c r="N17" i="45"/>
  <c r="O17" i="45" s="1"/>
  <c r="N16" i="45"/>
  <c r="O16" i="45"/>
  <c r="N15" i="45"/>
  <c r="O15" i="45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66" i="44"/>
  <c r="O66" i="44" s="1"/>
  <c r="N65" i="44"/>
  <c r="O65" i="44" s="1"/>
  <c r="N64" i="44"/>
  <c r="O64" i="44" s="1"/>
  <c r="N63" i="44"/>
  <c r="O63" i="44" s="1"/>
  <c r="N62" i="44"/>
  <c r="O62" i="44"/>
  <c r="N61" i="44"/>
  <c r="O61" i="44"/>
  <c r="N60" i="44"/>
  <c r="O60" i="44" s="1"/>
  <c r="N59" i="44"/>
  <c r="O59" i="44" s="1"/>
  <c r="N58" i="44"/>
  <c r="O58" i="44" s="1"/>
  <c r="N57" i="44"/>
  <c r="O57" i="44" s="1"/>
  <c r="N56" i="44"/>
  <c r="O56" i="44"/>
  <c r="N55" i="44"/>
  <c r="O55" i="44"/>
  <c r="N54" i="44"/>
  <c r="O54" i="44" s="1"/>
  <c r="N53" i="44"/>
  <c r="O53" i="44" s="1"/>
  <c r="N52" i="44"/>
  <c r="O52" i="44" s="1"/>
  <c r="N51" i="44"/>
  <c r="O51" i="44" s="1"/>
  <c r="N50" i="44"/>
  <c r="O50" i="44"/>
  <c r="M49" i="44"/>
  <c r="L49" i="44"/>
  <c r="K49" i="44"/>
  <c r="J49" i="44"/>
  <c r="I49" i="44"/>
  <c r="H49" i="44"/>
  <c r="G49" i="44"/>
  <c r="F49" i="44"/>
  <c r="E49" i="44"/>
  <c r="D49" i="44"/>
  <c r="N48" i="44"/>
  <c r="O48" i="44"/>
  <c r="N47" i="44"/>
  <c r="O47" i="44"/>
  <c r="M46" i="44"/>
  <c r="L46" i="44"/>
  <c r="K46" i="44"/>
  <c r="J46" i="44"/>
  <c r="I46" i="44"/>
  <c r="H46" i="44"/>
  <c r="G46" i="44"/>
  <c r="F46" i="44"/>
  <c r="E46" i="44"/>
  <c r="D46" i="44"/>
  <c r="N45" i="44"/>
  <c r="O45" i="44"/>
  <c r="N44" i="44"/>
  <c r="O44" i="44" s="1"/>
  <c r="N43" i="44"/>
  <c r="O43" i="44" s="1"/>
  <c r="N42" i="44"/>
  <c r="O42" i="44" s="1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N38" i="44"/>
  <c r="O38" i="44"/>
  <c r="N37" i="44"/>
  <c r="O37" i="44"/>
  <c r="N36" i="44"/>
  <c r="O36" i="44" s="1"/>
  <c r="M35" i="44"/>
  <c r="L35" i="44"/>
  <c r="K35" i="44"/>
  <c r="J35" i="44"/>
  <c r="I35" i="44"/>
  <c r="H35" i="44"/>
  <c r="G35" i="44"/>
  <c r="F35" i="44"/>
  <c r="E35" i="44"/>
  <c r="D35" i="44"/>
  <c r="N34" i="44"/>
  <c r="O34" i="44" s="1"/>
  <c r="N33" i="44"/>
  <c r="O33" i="44" s="1"/>
  <c r="N32" i="44"/>
  <c r="O32" i="44" s="1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N28" i="44"/>
  <c r="O28" i="44"/>
  <c r="M27" i="44"/>
  <c r="L27" i="44"/>
  <c r="K27" i="44"/>
  <c r="J27" i="44"/>
  <c r="I27" i="44"/>
  <c r="H27" i="44"/>
  <c r="G27" i="44"/>
  <c r="F27" i="44"/>
  <c r="E27" i="44"/>
  <c r="D27" i="44"/>
  <c r="N26" i="44"/>
  <c r="O26" i="44"/>
  <c r="N25" i="44"/>
  <c r="O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 s="1"/>
  <c r="N19" i="44"/>
  <c r="O19" i="44" s="1"/>
  <c r="N18" i="44"/>
  <c r="O18" i="44"/>
  <c r="N17" i="44"/>
  <c r="O17" i="44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67" i="43"/>
  <c r="O67" i="43" s="1"/>
  <c r="N66" i="43"/>
  <c r="O66" i="43" s="1"/>
  <c r="N65" i="43"/>
  <c r="O65" i="43"/>
  <c r="N64" i="43"/>
  <c r="O64" i="43"/>
  <c r="N63" i="43"/>
  <c r="O63" i="43" s="1"/>
  <c r="N62" i="43"/>
  <c r="O62" i="43" s="1"/>
  <c r="N61" i="43"/>
  <c r="O61" i="43" s="1"/>
  <c r="N60" i="43"/>
  <c r="O60" i="43" s="1"/>
  <c r="N59" i="43"/>
  <c r="O59" i="43"/>
  <c r="N58" i="43"/>
  <c r="O58" i="43"/>
  <c r="N57" i="43"/>
  <c r="O57" i="43" s="1"/>
  <c r="N56" i="43"/>
  <c r="O56" i="43" s="1"/>
  <c r="N55" i="43"/>
  <c r="O55" i="43" s="1"/>
  <c r="N54" i="43"/>
  <c r="O54" i="43" s="1"/>
  <c r="N53" i="43"/>
  <c r="O53" i="43"/>
  <c r="N52" i="43"/>
  <c r="O52" i="43"/>
  <c r="N51" i="43"/>
  <c r="O51" i="43" s="1"/>
  <c r="M50" i="43"/>
  <c r="L50" i="43"/>
  <c r="K50" i="43"/>
  <c r="J50" i="43"/>
  <c r="I50" i="43"/>
  <c r="H50" i="43"/>
  <c r="G50" i="43"/>
  <c r="F50" i="43"/>
  <c r="E50" i="43"/>
  <c r="D50" i="43"/>
  <c r="N49" i="43"/>
  <c r="O49" i="43" s="1"/>
  <c r="N48" i="43"/>
  <c r="O48" i="43" s="1"/>
  <c r="N47" i="43"/>
  <c r="O47" i="43" s="1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N43" i="43"/>
  <c r="O43" i="43"/>
  <c r="N42" i="43"/>
  <c r="O42" i="43"/>
  <c r="N41" i="43"/>
  <c r="O41" i="43" s="1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8" i="43"/>
  <c r="O38" i="43" s="1"/>
  <c r="N37" i="43"/>
  <c r="O37" i="43" s="1"/>
  <c r="N36" i="43"/>
  <c r="O36" i="43" s="1"/>
  <c r="N35" i="43"/>
  <c r="O35" i="43"/>
  <c r="M34" i="43"/>
  <c r="L34" i="43"/>
  <c r="K34" i="43"/>
  <c r="J34" i="43"/>
  <c r="I34" i="43"/>
  <c r="H34" i="43"/>
  <c r="G34" i="43"/>
  <c r="F34" i="43"/>
  <c r="E34" i="43"/>
  <c r="D34" i="43"/>
  <c r="N33" i="43"/>
  <c r="O33" i="43"/>
  <c r="N32" i="43"/>
  <c r="O32" i="43"/>
  <c r="N31" i="43"/>
  <c r="O31" i="43" s="1"/>
  <c r="M30" i="43"/>
  <c r="L30" i="43"/>
  <c r="K30" i="43"/>
  <c r="J30" i="43"/>
  <c r="I30" i="43"/>
  <c r="H30" i="43"/>
  <c r="G30" i="43"/>
  <c r="F30" i="43"/>
  <c r="F68" i="43" s="1"/>
  <c r="E30" i="43"/>
  <c r="D30" i="43"/>
  <c r="N29" i="43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E68" i="43" s="1"/>
  <c r="D27" i="43"/>
  <c r="N26" i="43"/>
  <c r="O26" i="43" s="1"/>
  <c r="N25" i="43"/>
  <c r="O25" i="43" s="1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N21" i="43"/>
  <c r="O21" i="43"/>
  <c r="N20" i="43"/>
  <c r="O20" i="43"/>
  <c r="N19" i="43"/>
  <c r="O19" i="43" s="1"/>
  <c r="N18" i="43"/>
  <c r="O18" i="43" s="1"/>
  <c r="N17" i="43"/>
  <c r="O17" i="43" s="1"/>
  <c r="N16" i="43"/>
  <c r="O16" i="43" s="1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/>
  <c r="M5" i="43"/>
  <c r="N5" i="43" s="1"/>
  <c r="O5" i="43" s="1"/>
  <c r="L5" i="43"/>
  <c r="K5" i="43"/>
  <c r="J5" i="43"/>
  <c r="I5" i="43"/>
  <c r="H5" i="43"/>
  <c r="G5" i="43"/>
  <c r="F5" i="43"/>
  <c r="E5" i="43"/>
  <c r="D5" i="43"/>
  <c r="N71" i="42"/>
  <c r="O71" i="42"/>
  <c r="N70" i="42"/>
  <c r="O70" i="42" s="1"/>
  <c r="N69" i="42"/>
  <c r="O69" i="42" s="1"/>
  <c r="N68" i="42"/>
  <c r="O68" i="42" s="1"/>
  <c r="N67" i="42"/>
  <c r="O67" i="42" s="1"/>
  <c r="N66" i="42"/>
  <c r="O66" i="42"/>
  <c r="N65" i="42"/>
  <c r="O65" i="42"/>
  <c r="N64" i="42"/>
  <c r="O64" i="42" s="1"/>
  <c r="N63" i="42"/>
  <c r="O63" i="42" s="1"/>
  <c r="N62" i="42"/>
  <c r="O62" i="42" s="1"/>
  <c r="N61" i="42"/>
  <c r="O61" i="42" s="1"/>
  <c r="N60" i="42"/>
  <c r="O60" i="42"/>
  <c r="N59" i="42"/>
  <c r="O59" i="42"/>
  <c r="N58" i="42"/>
  <c r="O58" i="42" s="1"/>
  <c r="N57" i="42"/>
  <c r="O57" i="42" s="1"/>
  <c r="N56" i="42"/>
  <c r="O56" i="42" s="1"/>
  <c r="N55" i="42"/>
  <c r="O55" i="42" s="1"/>
  <c r="N54" i="42"/>
  <c r="O54" i="42"/>
  <c r="N53" i="42"/>
  <c r="O53" i="42"/>
  <c r="N52" i="42"/>
  <c r="O52" i="42" s="1"/>
  <c r="N51" i="42"/>
  <c r="O51" i="42" s="1"/>
  <c r="N50" i="42"/>
  <c r="O50" i="42" s="1"/>
  <c r="N49" i="42"/>
  <c r="O49" i="42" s="1"/>
  <c r="M48" i="42"/>
  <c r="L48" i="42"/>
  <c r="K48" i="42"/>
  <c r="J48" i="42"/>
  <c r="I48" i="42"/>
  <c r="H48" i="42"/>
  <c r="G48" i="42"/>
  <c r="F48" i="42"/>
  <c r="E48" i="42"/>
  <c r="D48" i="42"/>
  <c r="N47" i="42"/>
  <c r="O47" i="42" s="1"/>
  <c r="N46" i="42"/>
  <c r="O46" i="42"/>
  <c r="M45" i="42"/>
  <c r="L45" i="42"/>
  <c r="K45" i="42"/>
  <c r="J45" i="42"/>
  <c r="I45" i="42"/>
  <c r="H45" i="42"/>
  <c r="G45" i="42"/>
  <c r="F45" i="42"/>
  <c r="E45" i="42"/>
  <c r="D45" i="42"/>
  <c r="N44" i="42"/>
  <c r="O44" i="42"/>
  <c r="N43" i="42"/>
  <c r="O43" i="42"/>
  <c r="N42" i="42"/>
  <c r="O42" i="42" s="1"/>
  <c r="N41" i="42"/>
  <c r="O41" i="42" s="1"/>
  <c r="N40" i="42"/>
  <c r="O40" i="42" s="1"/>
  <c r="N39" i="42"/>
  <c r="O39" i="42" s="1"/>
  <c r="M38" i="42"/>
  <c r="L38" i="42"/>
  <c r="L72" i="42" s="1"/>
  <c r="K38" i="42"/>
  <c r="J38" i="42"/>
  <c r="I38" i="42"/>
  <c r="H38" i="42"/>
  <c r="G38" i="42"/>
  <c r="F38" i="42"/>
  <c r="E38" i="42"/>
  <c r="D38" i="42"/>
  <c r="N37" i="42"/>
  <c r="O37" i="42" s="1"/>
  <c r="N36" i="42"/>
  <c r="O36" i="42"/>
  <c r="N35" i="42"/>
  <c r="O35" i="42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2" i="42"/>
  <c r="O32" i="42" s="1"/>
  <c r="N31" i="42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N24" i="42"/>
  <c r="O24" i="42"/>
  <c r="N23" i="42"/>
  <c r="O23" i="42"/>
  <c r="M22" i="42"/>
  <c r="L22" i="42"/>
  <c r="K22" i="42"/>
  <c r="J22" i="42"/>
  <c r="I22" i="42"/>
  <c r="H22" i="42"/>
  <c r="G22" i="42"/>
  <c r="F22" i="42"/>
  <c r="E22" i="42"/>
  <c r="D22" i="42"/>
  <c r="N21" i="42"/>
  <c r="O21" i="42"/>
  <c r="N20" i="42"/>
  <c r="O20" i="42" s="1"/>
  <c r="N19" i="42"/>
  <c r="O19" i="42" s="1"/>
  <c r="N18" i="42"/>
  <c r="O18" i="42" s="1"/>
  <c r="N17" i="42"/>
  <c r="O17" i="42" s="1"/>
  <c r="N16" i="42"/>
  <c r="O16" i="42"/>
  <c r="N15" i="42"/>
  <c r="O15" i="42"/>
  <c r="N14" i="42"/>
  <c r="O14" i="42" s="1"/>
  <c r="M13" i="42"/>
  <c r="L13" i="42"/>
  <c r="K13" i="42"/>
  <c r="J13" i="42"/>
  <c r="I13" i="42"/>
  <c r="H13" i="42"/>
  <c r="G13" i="42"/>
  <c r="F13" i="42"/>
  <c r="F72" i="42" s="1"/>
  <c r="E13" i="42"/>
  <c r="D13" i="42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N68" i="41"/>
  <c r="O68" i="41" s="1"/>
  <c r="N67" i="41"/>
  <c r="O67" i="41" s="1"/>
  <c r="N66" i="41"/>
  <c r="O66" i="41" s="1"/>
  <c r="N65" i="41"/>
  <c r="O65" i="41" s="1"/>
  <c r="N64" i="41"/>
  <c r="O64" i="41"/>
  <c r="N63" i="41"/>
  <c r="O63" i="41"/>
  <c r="N62" i="41"/>
  <c r="O62" i="41" s="1"/>
  <c r="N61" i="41"/>
  <c r="O61" i="41" s="1"/>
  <c r="N60" i="41"/>
  <c r="O60" i="41" s="1"/>
  <c r="N59" i="41"/>
  <c r="O59" i="41" s="1"/>
  <c r="N58" i="41"/>
  <c r="O58" i="41"/>
  <c r="N57" i="41"/>
  <c r="O57" i="41"/>
  <c r="N56" i="41"/>
  <c r="O56" i="41" s="1"/>
  <c r="N55" i="41"/>
  <c r="O55" i="41" s="1"/>
  <c r="N54" i="41"/>
  <c r="O54" i="41" s="1"/>
  <c r="N53" i="41"/>
  <c r="O53" i="41" s="1"/>
  <c r="N52" i="41"/>
  <c r="O52" i="41"/>
  <c r="N51" i="41"/>
  <c r="O51" i="41"/>
  <c r="M50" i="41"/>
  <c r="L50" i="41"/>
  <c r="K50" i="41"/>
  <c r="J50" i="41"/>
  <c r="I50" i="41"/>
  <c r="H50" i="41"/>
  <c r="G50" i="41"/>
  <c r="F50" i="41"/>
  <c r="E50" i="41"/>
  <c r="D50" i="41"/>
  <c r="N49" i="41"/>
  <c r="O49" i="41"/>
  <c r="N48" i="41"/>
  <c r="O48" i="41" s="1"/>
  <c r="N47" i="41"/>
  <c r="O47" i="41" s="1"/>
  <c r="M46" i="41"/>
  <c r="L46" i="41"/>
  <c r="K46" i="41"/>
  <c r="J46" i="41"/>
  <c r="I46" i="41"/>
  <c r="H46" i="41"/>
  <c r="G46" i="41"/>
  <c r="F46" i="41"/>
  <c r="E46" i="41"/>
  <c r="D46" i="41"/>
  <c r="N45" i="41"/>
  <c r="O45" i="41" s="1"/>
  <c r="N44" i="41"/>
  <c r="O44" i="41" s="1"/>
  <c r="N43" i="41"/>
  <c r="O43" i="41" s="1"/>
  <c r="N42" i="41"/>
  <c r="O42" i="41"/>
  <c r="N41" i="41"/>
  <c r="O41" i="41"/>
  <c r="M40" i="41"/>
  <c r="L40" i="41"/>
  <c r="K40" i="41"/>
  <c r="J40" i="41"/>
  <c r="I40" i="41"/>
  <c r="H40" i="41"/>
  <c r="G40" i="41"/>
  <c r="F40" i="41"/>
  <c r="E40" i="41"/>
  <c r="D40" i="41"/>
  <c r="N39" i="41"/>
  <c r="O39" i="41"/>
  <c r="N38" i="41"/>
  <c r="O38" i="41" s="1"/>
  <c r="N37" i="41"/>
  <c r="O37" i="41" s="1"/>
  <c r="N36" i="41"/>
  <c r="O36" i="41" s="1"/>
  <c r="M35" i="41"/>
  <c r="L35" i="41"/>
  <c r="K35" i="41"/>
  <c r="J35" i="41"/>
  <c r="I35" i="41"/>
  <c r="H35" i="41"/>
  <c r="G35" i="41"/>
  <c r="F35" i="41"/>
  <c r="E35" i="41"/>
  <c r="D35" i="41"/>
  <c r="N34" i="41"/>
  <c r="O34" i="41" s="1"/>
  <c r="N33" i="41"/>
  <c r="O33" i="41" s="1"/>
  <c r="N32" i="41"/>
  <c r="O32" i="41"/>
  <c r="M31" i="41"/>
  <c r="L31" i="41"/>
  <c r="K31" i="41"/>
  <c r="N31" i="41" s="1"/>
  <c r="O31" i="41" s="1"/>
  <c r="J31" i="41"/>
  <c r="I31" i="41"/>
  <c r="H31" i="41"/>
  <c r="G31" i="41"/>
  <c r="F31" i="41"/>
  <c r="E31" i="41"/>
  <c r="D31" i="41"/>
  <c r="N30" i="41"/>
  <c r="O30" i="41"/>
  <c r="N29" i="41"/>
  <c r="O29" i="41"/>
  <c r="M28" i="41"/>
  <c r="M69" i="41" s="1"/>
  <c r="L28" i="41"/>
  <c r="K28" i="41"/>
  <c r="J28" i="41"/>
  <c r="I28" i="41"/>
  <c r="H28" i="41"/>
  <c r="G28" i="41"/>
  <c r="F28" i="41"/>
  <c r="E28" i="41"/>
  <c r="D28" i="41"/>
  <c r="N27" i="41"/>
  <c r="O27" i="41"/>
  <c r="N26" i="41"/>
  <c r="O26" i="41" s="1"/>
  <c r="N25" i="41"/>
  <c r="O25" i="41" s="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3" i="41" s="1"/>
  <c r="O23" i="41" s="1"/>
  <c r="N22" i="41"/>
  <c r="O22" i="41"/>
  <c r="N21" i="41"/>
  <c r="O21" i="41"/>
  <c r="N20" i="41"/>
  <c r="O20" i="41" s="1"/>
  <c r="N19" i="41"/>
  <c r="O19" i="41" s="1"/>
  <c r="N18" i="41"/>
  <c r="O18" i="41"/>
  <c r="N17" i="41"/>
  <c r="O17" i="41"/>
  <c r="N16" i="41"/>
  <c r="O16" i="4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/>
  <c r="M5" i="41"/>
  <c r="L5" i="41"/>
  <c r="K5" i="41"/>
  <c r="J5" i="41"/>
  <c r="I5" i="41"/>
  <c r="I69" i="41" s="1"/>
  <c r="H5" i="41"/>
  <c r="G5" i="41"/>
  <c r="F5" i="41"/>
  <c r="E5" i="41"/>
  <c r="D5" i="41"/>
  <c r="N68" i="40"/>
  <c r="O68" i="40" s="1"/>
  <c r="N67" i="40"/>
  <c r="O67" i="40"/>
  <c r="N66" i="40"/>
  <c r="O66" i="40"/>
  <c r="N65" i="40"/>
  <c r="O65" i="40" s="1"/>
  <c r="N64" i="40"/>
  <c r="O64" i="40"/>
  <c r="N63" i="40"/>
  <c r="O63" i="40" s="1"/>
  <c r="N62" i="40"/>
  <c r="O62" i="40"/>
  <c r="N61" i="40"/>
  <c r="O61" i="40"/>
  <c r="N60" i="40"/>
  <c r="O60" i="40"/>
  <c r="N59" i="40"/>
  <c r="O59" i="40" s="1"/>
  <c r="N58" i="40"/>
  <c r="O58" i="40" s="1"/>
  <c r="N57" i="40"/>
  <c r="O57" i="40" s="1"/>
  <c r="N56" i="40"/>
  <c r="O56" i="40" s="1"/>
  <c r="N55" i="40"/>
  <c r="O55" i="40"/>
  <c r="N54" i="40"/>
  <c r="O54" i="40"/>
  <c r="N53" i="40"/>
  <c r="O53" i="40" s="1"/>
  <c r="N52" i="40"/>
  <c r="O52" i="40" s="1"/>
  <c r="N51" i="40"/>
  <c r="O51" i="40" s="1"/>
  <c r="N50" i="40"/>
  <c r="O50" i="40"/>
  <c r="N49" i="40"/>
  <c r="O49" i="40"/>
  <c r="M48" i="40"/>
  <c r="L48" i="40"/>
  <c r="K48" i="40"/>
  <c r="J48" i="40"/>
  <c r="I48" i="40"/>
  <c r="H48" i="40"/>
  <c r="G48" i="40"/>
  <c r="F48" i="40"/>
  <c r="E48" i="40"/>
  <c r="D48" i="40"/>
  <c r="N47" i="40"/>
  <c r="O47" i="40"/>
  <c r="N46" i="40"/>
  <c r="O46" i="40"/>
  <c r="M45" i="40"/>
  <c r="L45" i="40"/>
  <c r="K45" i="40"/>
  <c r="J45" i="40"/>
  <c r="I45" i="40"/>
  <c r="H45" i="40"/>
  <c r="G45" i="40"/>
  <c r="F45" i="40"/>
  <c r="E45" i="40"/>
  <c r="D45" i="40"/>
  <c r="N44" i="40"/>
  <c r="O44" i="40"/>
  <c r="N43" i="40"/>
  <c r="O43" i="40" s="1"/>
  <c r="N42" i="40"/>
  <c r="O42" i="40" s="1"/>
  <c r="N41" i="40"/>
  <c r="O41" i="40" s="1"/>
  <c r="N40" i="40"/>
  <c r="O40" i="40"/>
  <c r="N39" i="40"/>
  <c r="O39" i="40"/>
  <c r="M38" i="40"/>
  <c r="L38" i="40"/>
  <c r="K38" i="40"/>
  <c r="J38" i="40"/>
  <c r="I38" i="40"/>
  <c r="H38" i="40"/>
  <c r="G38" i="40"/>
  <c r="G69" i="40" s="1"/>
  <c r="F38" i="40"/>
  <c r="E38" i="40"/>
  <c r="D38" i="40"/>
  <c r="N37" i="40"/>
  <c r="O37" i="40"/>
  <c r="N36" i="40"/>
  <c r="O36" i="40"/>
  <c r="N35" i="40"/>
  <c r="O35" i="40" s="1"/>
  <c r="N34" i="40"/>
  <c r="O34" i="40" s="1"/>
  <c r="M33" i="40"/>
  <c r="L33" i="40"/>
  <c r="K33" i="40"/>
  <c r="K69" i="40" s="1"/>
  <c r="J33" i="40"/>
  <c r="N33" i="40" s="1"/>
  <c r="O33" i="40" s="1"/>
  <c r="I33" i="40"/>
  <c r="H33" i="40"/>
  <c r="G33" i="40"/>
  <c r="F33" i="40"/>
  <c r="E33" i="40"/>
  <c r="D33" i="40"/>
  <c r="N32" i="40"/>
  <c r="O32" i="40" s="1"/>
  <c r="N31" i="40"/>
  <c r="O31" i="40" s="1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 s="1"/>
  <c r="N19" i="40"/>
  <c r="O19" i="40"/>
  <c r="N18" i="40"/>
  <c r="O18" i="40"/>
  <c r="N17" i="40"/>
  <c r="O17" i="40"/>
  <c r="N16" i="40"/>
  <c r="O16" i="40" s="1"/>
  <c r="N15" i="40"/>
  <c r="O15" i="40" s="1"/>
  <c r="N14" i="40"/>
  <c r="O14" i="40" s="1"/>
  <c r="M13" i="40"/>
  <c r="L13" i="40"/>
  <c r="N13" i="40" s="1"/>
  <c r="O13" i="40" s="1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/>
  <c r="N9" i="40"/>
  <c r="O9" i="40"/>
  <c r="N8" i="40"/>
  <c r="O8" i="40" s="1"/>
  <c r="N7" i="40"/>
  <c r="O7" i="40" s="1"/>
  <c r="N6" i="40"/>
  <c r="O6" i="40" s="1"/>
  <c r="M5" i="40"/>
  <c r="M69" i="40" s="1"/>
  <c r="L5" i="40"/>
  <c r="K5" i="40"/>
  <c r="J5" i="40"/>
  <c r="I5" i="40"/>
  <c r="H5" i="40"/>
  <c r="G5" i="40"/>
  <c r="F5" i="40"/>
  <c r="E5" i="40"/>
  <c r="D5" i="40"/>
  <c r="N69" i="39"/>
  <c r="O69" i="39" s="1"/>
  <c r="N68" i="39"/>
  <c r="O68" i="39"/>
  <c r="N67" i="39"/>
  <c r="O67" i="39"/>
  <c r="N66" i="39"/>
  <c r="O66" i="39"/>
  <c r="N65" i="39"/>
  <c r="O65" i="39" s="1"/>
  <c r="N64" i="39"/>
  <c r="O64" i="39" s="1"/>
  <c r="N63" i="39"/>
  <c r="O63" i="39" s="1"/>
  <c r="N62" i="39"/>
  <c r="O62" i="39" s="1"/>
  <c r="N61" i="39"/>
  <c r="O61" i="39"/>
  <c r="N60" i="39"/>
  <c r="O60" i="39"/>
  <c r="N59" i="39"/>
  <c r="O59" i="39" s="1"/>
  <c r="N58" i="39"/>
  <c r="O58" i="39" s="1"/>
  <c r="N57" i="39"/>
  <c r="O57" i="39" s="1"/>
  <c r="N56" i="39"/>
  <c r="O56" i="39"/>
  <c r="N55" i="39"/>
  <c r="O55" i="39"/>
  <c r="N54" i="39"/>
  <c r="O54" i="39"/>
  <c r="N53" i="39"/>
  <c r="O53" i="39" s="1"/>
  <c r="N52" i="39"/>
  <c r="O52" i="39" s="1"/>
  <c r="N51" i="39"/>
  <c r="O51" i="39" s="1"/>
  <c r="M50" i="39"/>
  <c r="L50" i="39"/>
  <c r="K50" i="39"/>
  <c r="J50" i="39"/>
  <c r="J70" i="39" s="1"/>
  <c r="I50" i="39"/>
  <c r="H50" i="39"/>
  <c r="G50" i="39"/>
  <c r="F50" i="39"/>
  <c r="E50" i="39"/>
  <c r="D50" i="39"/>
  <c r="N49" i="39"/>
  <c r="O49" i="39" s="1"/>
  <c r="N48" i="39"/>
  <c r="O48" i="39" s="1"/>
  <c r="N47" i="39"/>
  <c r="O47" i="39"/>
  <c r="M46" i="39"/>
  <c r="L46" i="39"/>
  <c r="L70" i="39" s="1"/>
  <c r="K46" i="39"/>
  <c r="J46" i="39"/>
  <c r="I46" i="39"/>
  <c r="H46" i="39"/>
  <c r="G46" i="39"/>
  <c r="F46" i="39"/>
  <c r="E46" i="39"/>
  <c r="D46" i="39"/>
  <c r="N45" i="39"/>
  <c r="O45" i="39"/>
  <c r="N44" i="39"/>
  <c r="O44" i="39"/>
  <c r="N43" i="39"/>
  <c r="O43" i="39" s="1"/>
  <c r="N42" i="39"/>
  <c r="O42" i="39" s="1"/>
  <c r="N41" i="39"/>
  <c r="O41" i="39" s="1"/>
  <c r="M40" i="39"/>
  <c r="L40" i="39"/>
  <c r="K40" i="39"/>
  <c r="J40" i="39"/>
  <c r="I40" i="39"/>
  <c r="H40" i="39"/>
  <c r="G40" i="39"/>
  <c r="F40" i="39"/>
  <c r="E40" i="39"/>
  <c r="D40" i="39"/>
  <c r="N39" i="39"/>
  <c r="O39" i="39" s="1"/>
  <c r="N38" i="39"/>
  <c r="O38" i="39"/>
  <c r="N37" i="39"/>
  <c r="O37" i="39"/>
  <c r="N36" i="39"/>
  <c r="O36" i="39" s="1"/>
  <c r="M35" i="39"/>
  <c r="L35" i="39"/>
  <c r="K35" i="39"/>
  <c r="J35" i="39"/>
  <c r="I35" i="39"/>
  <c r="H35" i="39"/>
  <c r="G35" i="39"/>
  <c r="F35" i="39"/>
  <c r="E35" i="39"/>
  <c r="D35" i="39"/>
  <c r="N34" i="39"/>
  <c r="O34" i="39" s="1"/>
  <c r="N33" i="39"/>
  <c r="O33" i="39"/>
  <c r="N32" i="39"/>
  <c r="O32" i="39"/>
  <c r="M31" i="39"/>
  <c r="L31" i="39"/>
  <c r="K31" i="39"/>
  <c r="J31" i="39"/>
  <c r="I31" i="39"/>
  <c r="H31" i="39"/>
  <c r="G31" i="39"/>
  <c r="F31" i="39"/>
  <c r="E31" i="39"/>
  <c r="D31" i="39"/>
  <c r="N31" i="39"/>
  <c r="O31" i="39" s="1"/>
  <c r="N30" i="39"/>
  <c r="O30" i="39" s="1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8" i="39" s="1"/>
  <c r="O28" i="39" s="1"/>
  <c r="N27" i="39"/>
  <c r="O27" i="39"/>
  <c r="N26" i="39"/>
  <c r="O26" i="39" s="1"/>
  <c r="N25" i="39"/>
  <c r="O25" i="39"/>
  <c r="N24" i="39"/>
  <c r="O24" i="39"/>
  <c r="M23" i="39"/>
  <c r="L23" i="39"/>
  <c r="K23" i="39"/>
  <c r="J23" i="39"/>
  <c r="I23" i="39"/>
  <c r="I70" i="39" s="1"/>
  <c r="H23" i="39"/>
  <c r="G23" i="39"/>
  <c r="F23" i="39"/>
  <c r="E23" i="39"/>
  <c r="D23" i="39"/>
  <c r="N22" i="39"/>
  <c r="O22" i="39" s="1"/>
  <c r="N21" i="39"/>
  <c r="O21" i="39" s="1"/>
  <c r="N20" i="39"/>
  <c r="O20" i="39" s="1"/>
  <c r="N19" i="39"/>
  <c r="O19" i="39" s="1"/>
  <c r="N18" i="39"/>
  <c r="O18" i="39"/>
  <c r="N17" i="39"/>
  <c r="O17" i="39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/>
  <c r="N12" i="39"/>
  <c r="O12" i="39" s="1"/>
  <c r="N11" i="39"/>
  <c r="O11" i="39"/>
  <c r="N10" i="39"/>
  <c r="O10" i="39"/>
  <c r="N9" i="39"/>
  <c r="O9" i="39" s="1"/>
  <c r="N8" i="39"/>
  <c r="O8" i="39" s="1"/>
  <c r="N7" i="39"/>
  <c r="O7" i="39" s="1"/>
  <c r="N6" i="39"/>
  <c r="O6" i="39" s="1"/>
  <c r="M5" i="39"/>
  <c r="M70" i="39"/>
  <c r="L5" i="39"/>
  <c r="K5" i="39"/>
  <c r="J5" i="39"/>
  <c r="I5" i="39"/>
  <c r="H5" i="39"/>
  <c r="N5" i="39" s="1"/>
  <c r="O5" i="39" s="1"/>
  <c r="G5" i="39"/>
  <c r="F5" i="39"/>
  <c r="E5" i="39"/>
  <c r="D5" i="39"/>
  <c r="N70" i="38"/>
  <c r="O70" i="38"/>
  <c r="N69" i="38"/>
  <c r="O69" i="38"/>
  <c r="N68" i="38"/>
  <c r="O68" i="38" s="1"/>
  <c r="N67" i="38"/>
  <c r="O67" i="38" s="1"/>
  <c r="N66" i="38"/>
  <c r="O66" i="38"/>
  <c r="N65" i="38"/>
  <c r="O65" i="38" s="1"/>
  <c r="N64" i="38"/>
  <c r="O64" i="38"/>
  <c r="N63" i="38"/>
  <c r="O63" i="38"/>
  <c r="N62" i="38"/>
  <c r="O62" i="38" s="1"/>
  <c r="N61" i="38"/>
  <c r="O61" i="38" s="1"/>
  <c r="N60" i="38"/>
  <c r="O60" i="38" s="1"/>
  <c r="N59" i="38"/>
  <c r="O59" i="38" s="1"/>
  <c r="N58" i="38"/>
  <c r="O58" i="38"/>
  <c r="N57" i="38"/>
  <c r="O57" i="38" s="1"/>
  <c r="N56" i="38"/>
  <c r="O56" i="38" s="1"/>
  <c r="N55" i="38"/>
  <c r="O55" i="38" s="1"/>
  <c r="N54" i="38"/>
  <c r="O54" i="38"/>
  <c r="N53" i="38"/>
  <c r="O53" i="38" s="1"/>
  <c r="N52" i="38"/>
  <c r="O52" i="38"/>
  <c r="M51" i="38"/>
  <c r="L51" i="38"/>
  <c r="K51" i="38"/>
  <c r="J51" i="38"/>
  <c r="I51" i="38"/>
  <c r="H51" i="38"/>
  <c r="G51" i="38"/>
  <c r="F51" i="38"/>
  <c r="E51" i="38"/>
  <c r="D51" i="38"/>
  <c r="N50" i="38"/>
  <c r="O50" i="38"/>
  <c r="N49" i="38"/>
  <c r="O49" i="38" s="1"/>
  <c r="N48" i="38"/>
  <c r="O48" i="38" s="1"/>
  <c r="N47" i="38"/>
  <c r="O47" i="38" s="1"/>
  <c r="M46" i="38"/>
  <c r="L46" i="38"/>
  <c r="K46" i="38"/>
  <c r="J46" i="38"/>
  <c r="I46" i="38"/>
  <c r="H46" i="38"/>
  <c r="G46" i="38"/>
  <c r="F46" i="38"/>
  <c r="E46" i="38"/>
  <c r="D46" i="38"/>
  <c r="N45" i="38"/>
  <c r="O45" i="38"/>
  <c r="N44" i="38"/>
  <c r="O44" i="38"/>
  <c r="N43" i="38"/>
  <c r="O43" i="38" s="1"/>
  <c r="N42" i="38"/>
  <c r="O42" i="38"/>
  <c r="N41" i="38"/>
  <c r="O41" i="38" s="1"/>
  <c r="M40" i="38"/>
  <c r="L40" i="38"/>
  <c r="K40" i="38"/>
  <c r="K71" i="38"/>
  <c r="J40" i="38"/>
  <c r="I40" i="38"/>
  <c r="H40" i="38"/>
  <c r="G40" i="38"/>
  <c r="F40" i="38"/>
  <c r="E40" i="38"/>
  <c r="D40" i="38"/>
  <c r="N39" i="38"/>
  <c r="O39" i="38"/>
  <c r="N38" i="38"/>
  <c r="O38" i="38"/>
  <c r="N37" i="38"/>
  <c r="O37" i="38" s="1"/>
  <c r="N36" i="38"/>
  <c r="O36" i="38" s="1"/>
  <c r="M35" i="38"/>
  <c r="L35" i="38"/>
  <c r="K35" i="38"/>
  <c r="J35" i="38"/>
  <c r="I35" i="38"/>
  <c r="H35" i="38"/>
  <c r="G35" i="38"/>
  <c r="G71" i="38" s="1"/>
  <c r="F35" i="38"/>
  <c r="F71" i="38" s="1"/>
  <c r="E35" i="38"/>
  <c r="D35" i="38"/>
  <c r="N34" i="38"/>
  <c r="O34" i="38" s="1"/>
  <c r="N33" i="38"/>
  <c r="O33" i="38"/>
  <c r="N32" i="38"/>
  <c r="O32" i="38" s="1"/>
  <c r="M31" i="38"/>
  <c r="L31" i="38"/>
  <c r="K31" i="38"/>
  <c r="J31" i="38"/>
  <c r="J71" i="38" s="1"/>
  <c r="I31" i="38"/>
  <c r="H31" i="38"/>
  <c r="G31" i="38"/>
  <c r="F31" i="38"/>
  <c r="E31" i="38"/>
  <c r="N31" i="38" s="1"/>
  <c r="O31" i="38" s="1"/>
  <c r="D31" i="38"/>
  <c r="N30" i="38"/>
  <c r="O30" i="38"/>
  <c r="N29" i="38"/>
  <c r="O29" i="38"/>
  <c r="M28" i="38"/>
  <c r="N28" i="38" s="1"/>
  <c r="O28" i="38" s="1"/>
  <c r="L28" i="38"/>
  <c r="K28" i="38"/>
  <c r="J28" i="38"/>
  <c r="I28" i="38"/>
  <c r="H28" i="38"/>
  <c r="H71" i="38"/>
  <c r="G28" i="38"/>
  <c r="F28" i="38"/>
  <c r="E28" i="38"/>
  <c r="D28" i="38"/>
  <c r="N27" i="38"/>
  <c r="O27" i="38"/>
  <c r="N26" i="38"/>
  <c r="O26" i="38"/>
  <c r="N25" i="38"/>
  <c r="O25" i="38" s="1"/>
  <c r="N24" i="38"/>
  <c r="O24" i="38"/>
  <c r="M23" i="38"/>
  <c r="L23" i="38"/>
  <c r="K23" i="38"/>
  <c r="J23" i="38"/>
  <c r="I23" i="38"/>
  <c r="I71" i="38" s="1"/>
  <c r="H23" i="38"/>
  <c r="G23" i="38"/>
  <c r="F23" i="38"/>
  <c r="E23" i="38"/>
  <c r="D23" i="38"/>
  <c r="N23" i="38" s="1"/>
  <c r="O23" i="38" s="1"/>
  <c r="N22" i="38"/>
  <c r="O22" i="38"/>
  <c r="N21" i="38"/>
  <c r="O21" i="38"/>
  <c r="N20" i="38"/>
  <c r="O20" i="38" s="1"/>
  <c r="N19" i="38"/>
  <c r="O19" i="38" s="1"/>
  <c r="N18" i="38"/>
  <c r="O18" i="38"/>
  <c r="N17" i="38"/>
  <c r="O17" i="38" s="1"/>
  <c r="N16" i="38"/>
  <c r="O16" i="38"/>
  <c r="N15" i="38"/>
  <c r="O15" i="38"/>
  <c r="M14" i="38"/>
  <c r="N14" i="38" s="1"/>
  <c r="O14" i="38" s="1"/>
  <c r="L14" i="38"/>
  <c r="K14" i="38"/>
  <c r="J14" i="38"/>
  <c r="I14" i="38"/>
  <c r="H14" i="38"/>
  <c r="G14" i="38"/>
  <c r="F14" i="38"/>
  <c r="E14" i="38"/>
  <c r="D14" i="38"/>
  <c r="N13" i="38"/>
  <c r="O13" i="38"/>
  <c r="N12" i="38"/>
  <c r="O12" i="38" s="1"/>
  <c r="N11" i="38"/>
  <c r="O11" i="38" s="1"/>
  <c r="N10" i="38"/>
  <c r="O10" i="38"/>
  <c r="N9" i="38"/>
  <c r="O9" i="38" s="1"/>
  <c r="N8" i="38"/>
  <c r="O8" i="38"/>
  <c r="N7" i="38"/>
  <c r="O7" i="38"/>
  <c r="N6" i="38"/>
  <c r="O6" i="38" s="1"/>
  <c r="M5" i="38"/>
  <c r="M71" i="38" s="1"/>
  <c r="L5" i="38"/>
  <c r="K5" i="38"/>
  <c r="J5" i="38"/>
  <c r="I5" i="38"/>
  <c r="H5" i="38"/>
  <c r="G5" i="38"/>
  <c r="F5" i="38"/>
  <c r="E5" i="38"/>
  <c r="D5" i="38"/>
  <c r="D71" i="38" s="1"/>
  <c r="D5" i="37"/>
  <c r="N5" i="37" s="1"/>
  <c r="O5" i="37" s="1"/>
  <c r="N66" i="37"/>
  <c r="O66" i="37"/>
  <c r="N65" i="37"/>
  <c r="O65" i="37" s="1"/>
  <c r="N64" i="37"/>
  <c r="O64" i="37"/>
  <c r="N63" i="37"/>
  <c r="O63" i="37" s="1"/>
  <c r="N62" i="37"/>
  <c r="O62" i="37" s="1"/>
  <c r="N61" i="37"/>
  <c r="O61" i="37"/>
  <c r="N60" i="37"/>
  <c r="O60" i="37"/>
  <c r="N59" i="37"/>
  <c r="O59" i="37" s="1"/>
  <c r="N58" i="37"/>
  <c r="O58" i="37"/>
  <c r="N57" i="37"/>
  <c r="O57" i="37" s="1"/>
  <c r="N56" i="37"/>
  <c r="O56" i="37" s="1"/>
  <c r="N55" i="37"/>
  <c r="O55" i="37"/>
  <c r="N54" i="37"/>
  <c r="O54" i="37"/>
  <c r="N53" i="37"/>
  <c r="O53" i="37" s="1"/>
  <c r="N52" i="37"/>
  <c r="O52" i="37"/>
  <c r="N51" i="37"/>
  <c r="O51" i="37" s="1"/>
  <c r="N50" i="37"/>
  <c r="O50" i="37" s="1"/>
  <c r="M49" i="37"/>
  <c r="L49" i="37"/>
  <c r="N49" i="37" s="1"/>
  <c r="O49" i="37" s="1"/>
  <c r="K49" i="37"/>
  <c r="J49" i="37"/>
  <c r="I49" i="37"/>
  <c r="H49" i="37"/>
  <c r="G49" i="37"/>
  <c r="F49" i="37"/>
  <c r="E49" i="37"/>
  <c r="D49" i="37"/>
  <c r="N48" i="37"/>
  <c r="O48" i="37" s="1"/>
  <c r="N47" i="37"/>
  <c r="O47" i="37"/>
  <c r="M46" i="37"/>
  <c r="L46" i="37"/>
  <c r="K46" i="37"/>
  <c r="J46" i="37"/>
  <c r="I46" i="37"/>
  <c r="H46" i="37"/>
  <c r="G46" i="37"/>
  <c r="F46" i="37"/>
  <c r="E46" i="37"/>
  <c r="D46" i="37"/>
  <c r="N45" i="37"/>
  <c r="O45" i="37"/>
  <c r="N44" i="37"/>
  <c r="O44" i="37"/>
  <c r="N43" i="37"/>
  <c r="O43" i="37" s="1"/>
  <c r="N42" i="37"/>
  <c r="O42" i="37"/>
  <c r="N41" i="37"/>
  <c r="O41" i="37" s="1"/>
  <c r="N40" i="37"/>
  <c r="O40" i="37" s="1"/>
  <c r="M39" i="37"/>
  <c r="L39" i="37"/>
  <c r="N39" i="37" s="1"/>
  <c r="O39" i="37" s="1"/>
  <c r="K39" i="37"/>
  <c r="J39" i="37"/>
  <c r="I39" i="37"/>
  <c r="H39" i="37"/>
  <c r="G39" i="37"/>
  <c r="F39" i="37"/>
  <c r="E39" i="37"/>
  <c r="D39" i="37"/>
  <c r="N38" i="37"/>
  <c r="O38" i="37" s="1"/>
  <c r="N37" i="37"/>
  <c r="O37" i="37"/>
  <c r="N36" i="37"/>
  <c r="O36" i="37"/>
  <c r="N35" i="37"/>
  <c r="O35" i="37" s="1"/>
  <c r="M34" i="37"/>
  <c r="L34" i="37"/>
  <c r="K34" i="37"/>
  <c r="J34" i="37"/>
  <c r="I34" i="37"/>
  <c r="H34" i="37"/>
  <c r="G34" i="37"/>
  <c r="F34" i="37"/>
  <c r="E34" i="37"/>
  <c r="D34" i="37"/>
  <c r="N33" i="37"/>
  <c r="O33" i="37"/>
  <c r="N32" i="37"/>
  <c r="O32" i="37" s="1"/>
  <c r="N31" i="37"/>
  <c r="O31" i="37" s="1"/>
  <c r="M30" i="37"/>
  <c r="M67" i="37" s="1"/>
  <c r="L30" i="37"/>
  <c r="N30" i="37" s="1"/>
  <c r="O30" i="37" s="1"/>
  <c r="K30" i="37"/>
  <c r="J30" i="37"/>
  <c r="I30" i="37"/>
  <c r="H30" i="37"/>
  <c r="G30" i="37"/>
  <c r="F30" i="37"/>
  <c r="E30" i="37"/>
  <c r="D30" i="37"/>
  <c r="N29" i="37"/>
  <c r="O29" i="37" s="1"/>
  <c r="N28" i="37"/>
  <c r="O28" i="37"/>
  <c r="M27" i="37"/>
  <c r="L27" i="37"/>
  <c r="K27" i="37"/>
  <c r="J27" i="37"/>
  <c r="I27" i="37"/>
  <c r="H27" i="37"/>
  <c r="G27" i="37"/>
  <c r="F27" i="37"/>
  <c r="E27" i="37"/>
  <c r="D27" i="37"/>
  <c r="N26" i="37"/>
  <c r="O26" i="37"/>
  <c r="N25" i="37"/>
  <c r="O25" i="37"/>
  <c r="N24" i="37"/>
  <c r="O24" i="37" s="1"/>
  <c r="N23" i="37"/>
  <c r="O23" i="37"/>
  <c r="M22" i="37"/>
  <c r="L22" i="37"/>
  <c r="K22" i="37"/>
  <c r="J22" i="37"/>
  <c r="I22" i="37"/>
  <c r="I67" i="37" s="1"/>
  <c r="H22" i="37"/>
  <c r="H67" i="37" s="1"/>
  <c r="G22" i="37"/>
  <c r="F22" i="37"/>
  <c r="E22" i="37"/>
  <c r="D22" i="37"/>
  <c r="N21" i="37"/>
  <c r="O21" i="37"/>
  <c r="N20" i="37"/>
  <c r="O20" i="37" s="1"/>
  <c r="N19" i="37"/>
  <c r="O19" i="37" s="1"/>
  <c r="N18" i="37"/>
  <c r="O18" i="37"/>
  <c r="N17" i="37"/>
  <c r="O17" i="37"/>
  <c r="N16" i="37"/>
  <c r="O16" i="37" s="1"/>
  <c r="N15" i="37"/>
  <c r="O15" i="37"/>
  <c r="N14" i="37"/>
  <c r="O14" i="37" s="1"/>
  <c r="M13" i="37"/>
  <c r="L13" i="37"/>
  <c r="K13" i="37"/>
  <c r="J13" i="37"/>
  <c r="N13" i="37" s="1"/>
  <c r="O13" i="37" s="1"/>
  <c r="I13" i="37"/>
  <c r="H13" i="37"/>
  <c r="G13" i="37"/>
  <c r="F13" i="37"/>
  <c r="E13" i="37"/>
  <c r="E67" i="37" s="1"/>
  <c r="D13" i="37"/>
  <c r="N12" i="37"/>
  <c r="O12" i="37"/>
  <c r="N11" i="37"/>
  <c r="O11" i="37"/>
  <c r="N10" i="37"/>
  <c r="O10" i="37" s="1"/>
  <c r="N9" i="37"/>
  <c r="O9" i="37" s="1"/>
  <c r="N8" i="37"/>
  <c r="O8" i="37"/>
  <c r="N7" i="37"/>
  <c r="O7" i="37" s="1"/>
  <c r="N6" i="37"/>
  <c r="O6" i="37"/>
  <c r="M5" i="37"/>
  <c r="L5" i="37"/>
  <c r="L67" i="37" s="1"/>
  <c r="K5" i="37"/>
  <c r="K67" i="37" s="1"/>
  <c r="J5" i="37"/>
  <c r="I5" i="37"/>
  <c r="H5" i="37"/>
  <c r="G5" i="37"/>
  <c r="G67" i="37" s="1"/>
  <c r="F5" i="37"/>
  <c r="E5" i="37"/>
  <c r="D5" i="36"/>
  <c r="N65" i="36"/>
  <c r="O65" i="36" s="1"/>
  <c r="N64" i="36"/>
  <c r="O64" i="36"/>
  <c r="N63" i="36"/>
  <c r="O63" i="36"/>
  <c r="N62" i="36"/>
  <c r="O62" i="36" s="1"/>
  <c r="N61" i="36"/>
  <c r="O61" i="36"/>
  <c r="N60" i="36"/>
  <c r="O60" i="36" s="1"/>
  <c r="N59" i="36"/>
  <c r="O59" i="36" s="1"/>
  <c r="N58" i="36"/>
  <c r="O58" i="36"/>
  <c r="N57" i="36"/>
  <c r="O57" i="36"/>
  <c r="N56" i="36"/>
  <c r="O56" i="36" s="1"/>
  <c r="N55" i="36"/>
  <c r="O55" i="36"/>
  <c r="N54" i="36"/>
  <c r="O54" i="36" s="1"/>
  <c r="N53" i="36"/>
  <c r="O53" i="36" s="1"/>
  <c r="N52" i="36"/>
  <c r="O52" i="36"/>
  <c r="N51" i="36"/>
  <c r="O51" i="36"/>
  <c r="N50" i="36"/>
  <c r="O50" i="36" s="1"/>
  <c r="N49" i="36"/>
  <c r="O49" i="36"/>
  <c r="M48" i="36"/>
  <c r="L48" i="36"/>
  <c r="K48" i="36"/>
  <c r="J48" i="36"/>
  <c r="I48" i="36"/>
  <c r="N48" i="36" s="1"/>
  <c r="O48" i="36" s="1"/>
  <c r="H48" i="36"/>
  <c r="G48" i="36"/>
  <c r="F48" i="36"/>
  <c r="E48" i="36"/>
  <c r="D48" i="36"/>
  <c r="N47" i="36"/>
  <c r="O47" i="36" s="1"/>
  <c r="N46" i="36"/>
  <c r="O46" i="36"/>
  <c r="M45" i="36"/>
  <c r="L45" i="36"/>
  <c r="K45" i="36"/>
  <c r="N45" i="36" s="1"/>
  <c r="O45" i="36" s="1"/>
  <c r="J45" i="36"/>
  <c r="I45" i="36"/>
  <c r="H45" i="36"/>
  <c r="G45" i="36"/>
  <c r="F45" i="36"/>
  <c r="E45" i="36"/>
  <c r="D45" i="36"/>
  <c r="N44" i="36"/>
  <c r="O44" i="36" s="1"/>
  <c r="N43" i="36"/>
  <c r="O43" i="36"/>
  <c r="N42" i="36"/>
  <c r="O42" i="36"/>
  <c r="N41" i="36"/>
  <c r="O41" i="36" s="1"/>
  <c r="N40" i="36"/>
  <c r="O40" i="36"/>
  <c r="M39" i="36"/>
  <c r="L39" i="36"/>
  <c r="K39" i="36"/>
  <c r="J39" i="36"/>
  <c r="I39" i="36"/>
  <c r="H39" i="36"/>
  <c r="G39" i="36"/>
  <c r="F39" i="36"/>
  <c r="E39" i="36"/>
  <c r="D39" i="36"/>
  <c r="N39" i="36" s="1"/>
  <c r="O39" i="36" s="1"/>
  <c r="N38" i="36"/>
  <c r="O38" i="36" s="1"/>
  <c r="N37" i="36"/>
  <c r="O37" i="36"/>
  <c r="N36" i="36"/>
  <c r="O36" i="36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3" i="36"/>
  <c r="O33" i="36" s="1"/>
  <c r="N32" i="36"/>
  <c r="O32" i="36" s="1"/>
  <c r="N31" i="36"/>
  <c r="O31" i="36"/>
  <c r="M30" i="36"/>
  <c r="L30" i="36"/>
  <c r="K30" i="36"/>
  <c r="J30" i="36"/>
  <c r="I30" i="36"/>
  <c r="H30" i="36"/>
  <c r="H66" i="36" s="1"/>
  <c r="G30" i="36"/>
  <c r="N30" i="36" s="1"/>
  <c r="O30" i="36" s="1"/>
  <c r="F30" i="36"/>
  <c r="E30" i="36"/>
  <c r="D30" i="36"/>
  <c r="N29" i="36"/>
  <c r="O29" i="36"/>
  <c r="N28" i="36"/>
  <c r="O28" i="36" s="1"/>
  <c r="M27" i="36"/>
  <c r="L27" i="36"/>
  <c r="K27" i="36"/>
  <c r="J27" i="36"/>
  <c r="I27" i="36"/>
  <c r="H27" i="36"/>
  <c r="G27" i="36"/>
  <c r="F27" i="36"/>
  <c r="E27" i="36"/>
  <c r="N27" i="36" s="1"/>
  <c r="O27" i="36" s="1"/>
  <c r="D27" i="36"/>
  <c r="N26" i="36"/>
  <c r="O26" i="36"/>
  <c r="N25" i="36"/>
  <c r="O25" i="36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F66" i="36" s="1"/>
  <c r="E22" i="36"/>
  <c r="D22" i="36"/>
  <c r="N22" i="36" s="1"/>
  <c r="O22" i="36" s="1"/>
  <c r="N21" i="36"/>
  <c r="O21" i="36"/>
  <c r="N20" i="36"/>
  <c r="O20" i="36" s="1"/>
  <c r="N19" i="36"/>
  <c r="O19" i="36"/>
  <c r="N18" i="36"/>
  <c r="O18" i="36"/>
  <c r="N17" i="36"/>
  <c r="O17" i="36" s="1"/>
  <c r="N16" i="36"/>
  <c r="O16" i="36" s="1"/>
  <c r="N15" i="36"/>
  <c r="O15" i="36"/>
  <c r="N14" i="36"/>
  <c r="O14" i="36" s="1"/>
  <c r="M13" i="36"/>
  <c r="L13" i="36"/>
  <c r="K13" i="36"/>
  <c r="J13" i="36"/>
  <c r="J66" i="36" s="1"/>
  <c r="I13" i="36"/>
  <c r="H13" i="36"/>
  <c r="G13" i="36"/>
  <c r="F13" i="36"/>
  <c r="E13" i="36"/>
  <c r="N13" i="36" s="1"/>
  <c r="O13" i="36" s="1"/>
  <c r="D13" i="36"/>
  <c r="D66" i="36" s="1"/>
  <c r="N12" i="36"/>
  <c r="O12" i="36"/>
  <c r="N11" i="36"/>
  <c r="O11" i="36"/>
  <c r="N10" i="36"/>
  <c r="O10" i="36" s="1"/>
  <c r="N9" i="36"/>
  <c r="O9" i="36" s="1"/>
  <c r="N8" i="36"/>
  <c r="O8" i="36"/>
  <c r="N7" i="36"/>
  <c r="O7" i="36" s="1"/>
  <c r="N6" i="36"/>
  <c r="O6" i="36"/>
  <c r="M5" i="36"/>
  <c r="L5" i="36"/>
  <c r="L66" i="36"/>
  <c r="K5" i="36"/>
  <c r="J5" i="36"/>
  <c r="I5" i="36"/>
  <c r="I66" i="36" s="1"/>
  <c r="H5" i="36"/>
  <c r="G5" i="36"/>
  <c r="F5" i="36"/>
  <c r="N5" i="36" s="1"/>
  <c r="O5" i="36" s="1"/>
  <c r="E5" i="36"/>
  <c r="N70" i="35"/>
  <c r="O70" i="35"/>
  <c r="N69" i="35"/>
  <c r="O69" i="35"/>
  <c r="N68" i="35"/>
  <c r="O68" i="35" s="1"/>
  <c r="N67" i="35"/>
  <c r="O67" i="35"/>
  <c r="N66" i="35"/>
  <c r="O66" i="35" s="1"/>
  <c r="N65" i="35"/>
  <c r="O65" i="35" s="1"/>
  <c r="N64" i="35"/>
  <c r="O64" i="35"/>
  <c r="N63" i="35"/>
  <c r="O63" i="35"/>
  <c r="N62" i="35"/>
  <c r="O62" i="35" s="1"/>
  <c r="N61" i="35"/>
  <c r="O61" i="35"/>
  <c r="N60" i="35"/>
  <c r="O60" i="35" s="1"/>
  <c r="N59" i="35"/>
  <c r="O59" i="35" s="1"/>
  <c r="N58" i="35"/>
  <c r="O58" i="35"/>
  <c r="N57" i="35"/>
  <c r="O57" i="35"/>
  <c r="N56" i="35"/>
  <c r="O56" i="35" s="1"/>
  <c r="N55" i="35"/>
  <c r="O55" i="35"/>
  <c r="N54" i="35"/>
  <c r="O54" i="35" s="1"/>
  <c r="N53" i="35"/>
  <c r="O53" i="35" s="1"/>
  <c r="M52" i="35"/>
  <c r="L52" i="35"/>
  <c r="N52" i="35" s="1"/>
  <c r="O52" i="35" s="1"/>
  <c r="K52" i="35"/>
  <c r="J52" i="35"/>
  <c r="I52" i="35"/>
  <c r="H52" i="35"/>
  <c r="G52" i="35"/>
  <c r="F52" i="35"/>
  <c r="E52" i="35"/>
  <c r="D52" i="35"/>
  <c r="N51" i="35"/>
  <c r="O51" i="35" s="1"/>
  <c r="N50" i="35"/>
  <c r="O50" i="35"/>
  <c r="N49" i="35"/>
  <c r="O49" i="35"/>
  <c r="N48" i="35"/>
  <c r="O48" i="35" s="1"/>
  <c r="N47" i="35"/>
  <c r="O47" i="35"/>
  <c r="M46" i="35"/>
  <c r="L46" i="35"/>
  <c r="K46" i="35"/>
  <c r="J46" i="35"/>
  <c r="I46" i="35"/>
  <c r="H46" i="35"/>
  <c r="G46" i="35"/>
  <c r="N46" i="35" s="1"/>
  <c r="O46" i="35" s="1"/>
  <c r="F46" i="35"/>
  <c r="E46" i="35"/>
  <c r="D46" i="35"/>
  <c r="N45" i="35"/>
  <c r="O45" i="35"/>
  <c r="N44" i="35"/>
  <c r="O44" i="35"/>
  <c r="N43" i="35"/>
  <c r="O43" i="35" s="1"/>
  <c r="N42" i="35"/>
  <c r="O42" i="35" s="1"/>
  <c r="N41" i="35"/>
  <c r="O41" i="35"/>
  <c r="M40" i="35"/>
  <c r="L40" i="35"/>
  <c r="K40" i="35"/>
  <c r="J40" i="35"/>
  <c r="I40" i="35"/>
  <c r="H40" i="35"/>
  <c r="G40" i="35"/>
  <c r="N40" i="35" s="1"/>
  <c r="O40" i="35" s="1"/>
  <c r="F40" i="35"/>
  <c r="E40" i="35"/>
  <c r="D40" i="35"/>
  <c r="N39" i="35"/>
  <c r="O39" i="35" s="1"/>
  <c r="N38" i="35"/>
  <c r="O38" i="35"/>
  <c r="N37" i="35"/>
  <c r="O37" i="35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5" i="35" s="1"/>
  <c r="O35" i="35" s="1"/>
  <c r="N34" i="35"/>
  <c r="O34" i="35" s="1"/>
  <c r="N33" i="35"/>
  <c r="O33" i="35"/>
  <c r="N32" i="35"/>
  <c r="O32" i="35" s="1"/>
  <c r="M31" i="35"/>
  <c r="L31" i="35"/>
  <c r="K31" i="35"/>
  <c r="J31" i="35"/>
  <c r="I31" i="35"/>
  <c r="N31" i="35" s="1"/>
  <c r="O31" i="35" s="1"/>
  <c r="H31" i="35"/>
  <c r="G31" i="35"/>
  <c r="F31" i="35"/>
  <c r="E31" i="35"/>
  <c r="D31" i="35"/>
  <c r="N30" i="35"/>
  <c r="O30" i="35" s="1"/>
  <c r="N29" i="35"/>
  <c r="O29" i="35"/>
  <c r="M28" i="35"/>
  <c r="L28" i="35"/>
  <c r="K28" i="35"/>
  <c r="K71" i="35" s="1"/>
  <c r="J28" i="35"/>
  <c r="I28" i="35"/>
  <c r="H28" i="35"/>
  <c r="G28" i="35"/>
  <c r="F28" i="35"/>
  <c r="E28" i="35"/>
  <c r="D28" i="35"/>
  <c r="N27" i="35"/>
  <c r="O27" i="35"/>
  <c r="N26" i="35"/>
  <c r="O26" i="35"/>
  <c r="N25" i="35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N23" i="35" s="1"/>
  <c r="O23" i="35" s="1"/>
  <c r="N22" i="35"/>
  <c r="O22" i="35"/>
  <c r="N21" i="35"/>
  <c r="O21" i="35" s="1"/>
  <c r="N20" i="35"/>
  <c r="O20" i="35"/>
  <c r="N19" i="35"/>
  <c r="O19" i="35"/>
  <c r="N18" i="35"/>
  <c r="O18" i="35" s="1"/>
  <c r="N17" i="35"/>
  <c r="O17" i="35" s="1"/>
  <c r="N16" i="35"/>
  <c r="O16" i="35"/>
  <c r="N15" i="35"/>
  <c r="O15" i="35" s="1"/>
  <c r="M14" i="35"/>
  <c r="L14" i="35"/>
  <c r="K14" i="35"/>
  <c r="J14" i="35"/>
  <c r="J71" i="35" s="1"/>
  <c r="I14" i="35"/>
  <c r="I71" i="35" s="1"/>
  <c r="H14" i="35"/>
  <c r="G14" i="35"/>
  <c r="F14" i="35"/>
  <c r="E14" i="35"/>
  <c r="D14" i="35"/>
  <c r="N13" i="35"/>
  <c r="O13" i="35" s="1"/>
  <c r="N12" i="35"/>
  <c r="O12" i="35"/>
  <c r="N11" i="35"/>
  <c r="O11" i="35"/>
  <c r="N10" i="35"/>
  <c r="O10" i="35" s="1"/>
  <c r="N9" i="35"/>
  <c r="O9" i="35" s="1"/>
  <c r="N8" i="35"/>
  <c r="O8" i="35"/>
  <c r="N7" i="35"/>
  <c r="O7" i="35" s="1"/>
  <c r="N6" i="35"/>
  <c r="O6" i="35"/>
  <c r="M5" i="35"/>
  <c r="M71" i="35"/>
  <c r="L5" i="35"/>
  <c r="L71" i="35" s="1"/>
  <c r="K5" i="35"/>
  <c r="J5" i="35"/>
  <c r="I5" i="35"/>
  <c r="H5" i="35"/>
  <c r="H71" i="35" s="1"/>
  <c r="G5" i="35"/>
  <c r="G71" i="35" s="1"/>
  <c r="F5" i="35"/>
  <c r="F71" i="35" s="1"/>
  <c r="E5" i="35"/>
  <c r="N5" i="35" s="1"/>
  <c r="O5" i="35" s="1"/>
  <c r="E71" i="35"/>
  <c r="D5" i="35"/>
  <c r="N66" i="34"/>
  <c r="O66" i="34" s="1"/>
  <c r="N65" i="34"/>
  <c r="O65" i="34"/>
  <c r="N64" i="34"/>
  <c r="O64" i="34" s="1"/>
  <c r="N63" i="34"/>
  <c r="O63" i="34" s="1"/>
  <c r="N62" i="34"/>
  <c r="O62" i="34"/>
  <c r="N61" i="34"/>
  <c r="O61" i="34" s="1"/>
  <c r="N60" i="34"/>
  <c r="O60" i="34" s="1"/>
  <c r="N59" i="34"/>
  <c r="O59" i="34"/>
  <c r="N58" i="34"/>
  <c r="O58" i="34" s="1"/>
  <c r="N57" i="34"/>
  <c r="O57" i="34" s="1"/>
  <c r="N56" i="34"/>
  <c r="O56" i="34"/>
  <c r="N55" i="34"/>
  <c r="O55" i="34" s="1"/>
  <c r="N54" i="34"/>
  <c r="O54" i="34" s="1"/>
  <c r="N53" i="34"/>
  <c r="O53" i="34"/>
  <c r="N52" i="34"/>
  <c r="O52" i="34" s="1"/>
  <c r="N51" i="34"/>
  <c r="O51" i="34" s="1"/>
  <c r="N50" i="34"/>
  <c r="O50" i="34"/>
  <c r="N49" i="34"/>
  <c r="O49" i="34" s="1"/>
  <c r="M48" i="34"/>
  <c r="L48" i="34"/>
  <c r="K48" i="34"/>
  <c r="J48" i="34"/>
  <c r="I48" i="34"/>
  <c r="H48" i="34"/>
  <c r="G48" i="34"/>
  <c r="F48" i="34"/>
  <c r="E48" i="34"/>
  <c r="D48" i="34"/>
  <c r="N48" i="34" s="1"/>
  <c r="O48" i="34" s="1"/>
  <c r="N47" i="34"/>
  <c r="O47" i="34"/>
  <c r="N46" i="34"/>
  <c r="O46" i="34" s="1"/>
  <c r="M45" i="34"/>
  <c r="L45" i="34"/>
  <c r="K45" i="34"/>
  <c r="J45" i="34"/>
  <c r="I45" i="34"/>
  <c r="H45" i="34"/>
  <c r="G45" i="34"/>
  <c r="F45" i="34"/>
  <c r="E45" i="34"/>
  <c r="D45" i="34"/>
  <c r="N45" i="34" s="1"/>
  <c r="O45" i="34" s="1"/>
  <c r="N44" i="34"/>
  <c r="O44" i="34" s="1"/>
  <c r="N43" i="34"/>
  <c r="O43" i="34"/>
  <c r="N42" i="34"/>
  <c r="O42" i="34" s="1"/>
  <c r="N41" i="34"/>
  <c r="O41" i="34" s="1"/>
  <c r="M40" i="34"/>
  <c r="M67" i="34" s="1"/>
  <c r="L40" i="34"/>
  <c r="N40" i="34" s="1"/>
  <c r="O40" i="34" s="1"/>
  <c r="K40" i="34"/>
  <c r="J40" i="34"/>
  <c r="J67" i="34" s="1"/>
  <c r="I40" i="34"/>
  <c r="H40" i="34"/>
  <c r="G40" i="34"/>
  <c r="F40" i="34"/>
  <c r="E40" i="34"/>
  <c r="D40" i="34"/>
  <c r="N39" i="34"/>
  <c r="O39" i="34"/>
  <c r="N38" i="34"/>
  <c r="O38" i="34" s="1"/>
  <c r="N37" i="34"/>
  <c r="O37" i="34" s="1"/>
  <c r="N36" i="34"/>
  <c r="O36" i="34"/>
  <c r="M35" i="34"/>
  <c r="L35" i="34"/>
  <c r="K35" i="34"/>
  <c r="J35" i="34"/>
  <c r="I35" i="34"/>
  <c r="N35" i="34"/>
  <c r="O35" i="34"/>
  <c r="H35" i="34"/>
  <c r="G35" i="34"/>
  <c r="F35" i="34"/>
  <c r="E35" i="34"/>
  <c r="D35" i="34"/>
  <c r="N34" i="34"/>
  <c r="O34" i="34" s="1"/>
  <c r="N33" i="34"/>
  <c r="O33" i="34" s="1"/>
  <c r="N32" i="34"/>
  <c r="O32" i="34"/>
  <c r="M31" i="34"/>
  <c r="L31" i="34"/>
  <c r="K31" i="34"/>
  <c r="J31" i="34"/>
  <c r="I31" i="34"/>
  <c r="H31" i="34"/>
  <c r="G31" i="34"/>
  <c r="F31" i="34"/>
  <c r="E31" i="34"/>
  <c r="D31" i="34"/>
  <c r="N31" i="34"/>
  <c r="O31" i="34"/>
  <c r="N30" i="34"/>
  <c r="O30" i="34"/>
  <c r="N29" i="34"/>
  <c r="O29" i="34" s="1"/>
  <c r="M28" i="34"/>
  <c r="L28" i="34"/>
  <c r="K28" i="34"/>
  <c r="J28" i="34"/>
  <c r="I28" i="34"/>
  <c r="H28" i="34"/>
  <c r="G28" i="34"/>
  <c r="G67" i="34" s="1"/>
  <c r="F28" i="34"/>
  <c r="E28" i="34"/>
  <c r="D28" i="34"/>
  <c r="N28" i="34" s="1"/>
  <c r="O28" i="34" s="1"/>
  <c r="N27" i="34"/>
  <c r="O27" i="34"/>
  <c r="N26" i="34"/>
  <c r="O26" i="34" s="1"/>
  <c r="N25" i="34"/>
  <c r="O25" i="34" s="1"/>
  <c r="N24" i="34"/>
  <c r="O24" i="34"/>
  <c r="M23" i="34"/>
  <c r="L23" i="34"/>
  <c r="L67" i="34" s="1"/>
  <c r="K23" i="34"/>
  <c r="J23" i="34"/>
  <c r="I23" i="34"/>
  <c r="H23" i="34"/>
  <c r="G23" i="34"/>
  <c r="F23" i="34"/>
  <c r="E23" i="34"/>
  <c r="D23" i="34"/>
  <c r="N22" i="34"/>
  <c r="O22" i="34"/>
  <c r="N21" i="34"/>
  <c r="O21" i="34"/>
  <c r="N20" i="34"/>
  <c r="O20" i="34" s="1"/>
  <c r="N19" i="34"/>
  <c r="O19" i="34"/>
  <c r="N18" i="34"/>
  <c r="O18" i="34" s="1"/>
  <c r="N17" i="34"/>
  <c r="O17" i="34" s="1"/>
  <c r="N16" i="34"/>
  <c r="O16" i="34"/>
  <c r="N15" i="34"/>
  <c r="O15" i="34"/>
  <c r="M14" i="34"/>
  <c r="L14" i="34"/>
  <c r="K14" i="34"/>
  <c r="K67" i="34" s="1"/>
  <c r="J14" i="34"/>
  <c r="I14" i="34"/>
  <c r="H14" i="34"/>
  <c r="G14" i="34"/>
  <c r="F14" i="34"/>
  <c r="E14" i="34"/>
  <c r="N14" i="34" s="1"/>
  <c r="O14" i="34" s="1"/>
  <c r="D14" i="34"/>
  <c r="N13" i="34"/>
  <c r="O13" i="34" s="1"/>
  <c r="N12" i="34"/>
  <c r="O12" i="34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/>
  <c r="M5" i="34"/>
  <c r="L5" i="34"/>
  <c r="K5" i="34"/>
  <c r="J5" i="34"/>
  <c r="I5" i="34"/>
  <c r="I67" i="34" s="1"/>
  <c r="H5" i="34"/>
  <c r="H67" i="34" s="1"/>
  <c r="G5" i="34"/>
  <c r="F5" i="34"/>
  <c r="F67" i="34" s="1"/>
  <c r="E5" i="34"/>
  <c r="E67" i="34" s="1"/>
  <c r="D5" i="34"/>
  <c r="E49" i="33"/>
  <c r="F49" i="33"/>
  <c r="G49" i="33"/>
  <c r="H49" i="33"/>
  <c r="I49" i="33"/>
  <c r="J49" i="33"/>
  <c r="K49" i="33"/>
  <c r="L49" i="33"/>
  <c r="M49" i="33"/>
  <c r="D49" i="33"/>
  <c r="N49" i="33" s="1"/>
  <c r="O49" i="33" s="1"/>
  <c r="N67" i="33"/>
  <c r="O67" i="33" s="1"/>
  <c r="E46" i="33"/>
  <c r="F46" i="33"/>
  <c r="G46" i="33"/>
  <c r="H46" i="33"/>
  <c r="I46" i="33"/>
  <c r="J46" i="33"/>
  <c r="K46" i="33"/>
  <c r="N46" i="33" s="1"/>
  <c r="O46" i="33" s="1"/>
  <c r="L46" i="33"/>
  <c r="M46" i="33"/>
  <c r="D46" i="33"/>
  <c r="N58" i="33"/>
  <c r="O58" i="33" s="1"/>
  <c r="N59" i="33"/>
  <c r="O59" i="33"/>
  <c r="N60" i="33"/>
  <c r="O60" i="33" s="1"/>
  <c r="N61" i="33"/>
  <c r="O61" i="33" s="1"/>
  <c r="N62" i="33"/>
  <c r="O62" i="33"/>
  <c r="N63" i="33"/>
  <c r="O63" i="33"/>
  <c r="N64" i="33"/>
  <c r="O64" i="33" s="1"/>
  <c r="N65" i="33"/>
  <c r="O65" i="33"/>
  <c r="N66" i="33"/>
  <c r="O66" i="33" s="1"/>
  <c r="N52" i="33"/>
  <c r="O52" i="33" s="1"/>
  <c r="N53" i="33"/>
  <c r="O53" i="33"/>
  <c r="N54" i="33"/>
  <c r="O54" i="33"/>
  <c r="N55" i="33"/>
  <c r="O55" i="33" s="1"/>
  <c r="N56" i="33"/>
  <c r="O56" i="33"/>
  <c r="N57" i="33"/>
  <c r="O57" i="33" s="1"/>
  <c r="E40" i="33"/>
  <c r="F40" i="33"/>
  <c r="G40" i="33"/>
  <c r="N40" i="33"/>
  <c r="O40" i="33" s="1"/>
  <c r="H40" i="33"/>
  <c r="I40" i="33"/>
  <c r="J40" i="33"/>
  <c r="K40" i="33"/>
  <c r="L40" i="33"/>
  <c r="M40" i="33"/>
  <c r="E35" i="33"/>
  <c r="F35" i="33"/>
  <c r="G35" i="33"/>
  <c r="H35" i="33"/>
  <c r="H68" i="33" s="1"/>
  <c r="I35" i="33"/>
  <c r="I68" i="33" s="1"/>
  <c r="J35" i="33"/>
  <c r="K35" i="33"/>
  <c r="L35" i="33"/>
  <c r="M35" i="33"/>
  <c r="E31" i="33"/>
  <c r="F31" i="33"/>
  <c r="G31" i="33"/>
  <c r="H31" i="33"/>
  <c r="I31" i="33"/>
  <c r="J31" i="33"/>
  <c r="K31" i="33"/>
  <c r="L31" i="33"/>
  <c r="L68" i="33" s="1"/>
  <c r="M31" i="33"/>
  <c r="E28" i="33"/>
  <c r="N28" i="33" s="1"/>
  <c r="O28" i="33" s="1"/>
  <c r="F28" i="33"/>
  <c r="G28" i="33"/>
  <c r="H28" i="33"/>
  <c r="I28" i="33"/>
  <c r="J28" i="33"/>
  <c r="K28" i="33"/>
  <c r="L28" i="33"/>
  <c r="M28" i="33"/>
  <c r="E23" i="33"/>
  <c r="N23" i="33" s="1"/>
  <c r="O23" i="33" s="1"/>
  <c r="F23" i="33"/>
  <c r="G23" i="33"/>
  <c r="H23" i="33"/>
  <c r="I23" i="33"/>
  <c r="J23" i="33"/>
  <c r="K23" i="33"/>
  <c r="L23" i="33"/>
  <c r="M23" i="33"/>
  <c r="E14" i="33"/>
  <c r="F14" i="33"/>
  <c r="F68" i="33" s="1"/>
  <c r="G14" i="33"/>
  <c r="G68" i="33" s="1"/>
  <c r="H14" i="33"/>
  <c r="I14" i="33"/>
  <c r="J14" i="33"/>
  <c r="K14" i="33"/>
  <c r="L14" i="33"/>
  <c r="M14" i="33"/>
  <c r="M68" i="33" s="1"/>
  <c r="E5" i="33"/>
  <c r="E68" i="33" s="1"/>
  <c r="F5" i="33"/>
  <c r="G5" i="33"/>
  <c r="H5" i="33"/>
  <c r="I5" i="33"/>
  <c r="J5" i="33"/>
  <c r="J68" i="33" s="1"/>
  <c r="K5" i="33"/>
  <c r="K68" i="33" s="1"/>
  <c r="L5" i="33"/>
  <c r="M5" i="33"/>
  <c r="D40" i="33"/>
  <c r="D35" i="33"/>
  <c r="N35" i="33" s="1"/>
  <c r="O35" i="33" s="1"/>
  <c r="D28" i="33"/>
  <c r="D23" i="33"/>
  <c r="D14" i="33"/>
  <c r="D5" i="33"/>
  <c r="N5" i="33" s="1"/>
  <c r="O5" i="33" s="1"/>
  <c r="N50" i="33"/>
  <c r="O50" i="33"/>
  <c r="N51" i="33"/>
  <c r="O51" i="33" s="1"/>
  <c r="N48" i="33"/>
  <c r="O48" i="33"/>
  <c r="N47" i="33"/>
  <c r="O47" i="33" s="1"/>
  <c r="N36" i="33"/>
  <c r="O36" i="33" s="1"/>
  <c r="N37" i="33"/>
  <c r="O37" i="33"/>
  <c r="N38" i="33"/>
  <c r="O38" i="33"/>
  <c r="N39" i="33"/>
  <c r="N41" i="33"/>
  <c r="O41" i="33"/>
  <c r="N42" i="33"/>
  <c r="O42" i="33" s="1"/>
  <c r="N43" i="33"/>
  <c r="O43" i="33"/>
  <c r="N44" i="33"/>
  <c r="O44" i="33"/>
  <c r="N45" i="33"/>
  <c r="O45" i="33" s="1"/>
  <c r="D31" i="33"/>
  <c r="N31" i="33" s="1"/>
  <c r="O31" i="33" s="1"/>
  <c r="N32" i="33"/>
  <c r="O32" i="33"/>
  <c r="N33" i="33"/>
  <c r="O33" i="33" s="1"/>
  <c r="N34" i="33"/>
  <c r="O34" i="33" s="1"/>
  <c r="N30" i="33"/>
  <c r="O30" i="33"/>
  <c r="N29" i="33"/>
  <c r="O29" i="33"/>
  <c r="O39" i="33"/>
  <c r="N16" i="33"/>
  <c r="O16" i="33"/>
  <c r="N17" i="33"/>
  <c r="O17" i="33" s="1"/>
  <c r="N18" i="33"/>
  <c r="O18" i="33"/>
  <c r="N19" i="33"/>
  <c r="O19" i="33"/>
  <c r="N20" i="33"/>
  <c r="O20" i="33" s="1"/>
  <c r="N21" i="33"/>
  <c r="O21" i="33" s="1"/>
  <c r="N22" i="33"/>
  <c r="O22" i="33"/>
  <c r="N7" i="33"/>
  <c r="O7" i="33" s="1"/>
  <c r="N8" i="33"/>
  <c r="O8" i="33"/>
  <c r="N9" i="33"/>
  <c r="O9" i="33"/>
  <c r="N10" i="33"/>
  <c r="O10" i="33" s="1"/>
  <c r="N11" i="33"/>
  <c r="O11" i="33" s="1"/>
  <c r="N12" i="33"/>
  <c r="O12" i="33"/>
  <c r="N13" i="33"/>
  <c r="O13" i="33" s="1"/>
  <c r="N6" i="33"/>
  <c r="O6" i="33"/>
  <c r="N24" i="33"/>
  <c r="O24" i="33"/>
  <c r="N25" i="33"/>
  <c r="O25" i="33" s="1"/>
  <c r="N26" i="33"/>
  <c r="O26" i="33" s="1"/>
  <c r="N27" i="33"/>
  <c r="O27" i="33"/>
  <c r="N15" i="33"/>
  <c r="O15" i="33" s="1"/>
  <c r="N27" i="37"/>
  <c r="O27" i="37"/>
  <c r="F67" i="37"/>
  <c r="N46" i="37"/>
  <c r="O46" i="37" s="1"/>
  <c r="N22" i="37"/>
  <c r="O22" i="37" s="1"/>
  <c r="L71" i="38"/>
  <c r="N51" i="38"/>
  <c r="O51" i="38" s="1"/>
  <c r="N46" i="38"/>
  <c r="O46" i="38" s="1"/>
  <c r="E71" i="38"/>
  <c r="N26" i="40"/>
  <c r="O26" i="40"/>
  <c r="H69" i="40"/>
  <c r="L69" i="40"/>
  <c r="E69" i="40"/>
  <c r="N48" i="40"/>
  <c r="O48" i="40" s="1"/>
  <c r="D69" i="40"/>
  <c r="N45" i="40"/>
  <c r="O45" i="40" s="1"/>
  <c r="I69" i="40"/>
  <c r="N22" i="40"/>
  <c r="O22" i="40"/>
  <c r="N5" i="40"/>
  <c r="O5" i="40" s="1"/>
  <c r="F70" i="39"/>
  <c r="N35" i="39"/>
  <c r="O35" i="39" s="1"/>
  <c r="F69" i="41"/>
  <c r="L69" i="41"/>
  <c r="J69" i="41"/>
  <c r="H69" i="41"/>
  <c r="N50" i="41"/>
  <c r="O50" i="41" s="1"/>
  <c r="N46" i="41"/>
  <c r="O46" i="41"/>
  <c r="N40" i="41"/>
  <c r="O40" i="41"/>
  <c r="N35" i="41"/>
  <c r="O35" i="41" s="1"/>
  <c r="E69" i="41"/>
  <c r="N5" i="41"/>
  <c r="O5" i="41" s="1"/>
  <c r="D69" i="41"/>
  <c r="I72" i="42"/>
  <c r="M72" i="42"/>
  <c r="H72" i="42"/>
  <c r="J72" i="42"/>
  <c r="K72" i="42"/>
  <c r="G72" i="42"/>
  <c r="N5" i="42"/>
  <c r="O5" i="42"/>
  <c r="N48" i="42"/>
  <c r="O48" i="42"/>
  <c r="N45" i="42"/>
  <c r="O45" i="42"/>
  <c r="N38" i="42"/>
  <c r="O38" i="42" s="1"/>
  <c r="N33" i="42"/>
  <c r="O33" i="42" s="1"/>
  <c r="N29" i="42"/>
  <c r="O29" i="42"/>
  <c r="N26" i="42"/>
  <c r="O26" i="42" s="1"/>
  <c r="E72" i="42"/>
  <c r="N22" i="42"/>
  <c r="O22" i="42"/>
  <c r="D72" i="42"/>
  <c r="L68" i="43"/>
  <c r="G68" i="43"/>
  <c r="H68" i="43"/>
  <c r="J68" i="43"/>
  <c r="K68" i="43"/>
  <c r="N34" i="43"/>
  <c r="O34" i="43" s="1"/>
  <c r="N50" i="43"/>
  <c r="O50" i="43"/>
  <c r="N45" i="43"/>
  <c r="O45" i="43" s="1"/>
  <c r="N39" i="43"/>
  <c r="O39" i="43" s="1"/>
  <c r="N23" i="43"/>
  <c r="O23" i="43"/>
  <c r="I68" i="43"/>
  <c r="N14" i="43"/>
  <c r="O14" i="43" s="1"/>
  <c r="D68" i="43"/>
  <c r="N34" i="37"/>
  <c r="O34" i="37" s="1"/>
  <c r="N40" i="38"/>
  <c r="O40" i="38"/>
  <c r="N29" i="40"/>
  <c r="O29" i="40"/>
  <c r="F69" i="40"/>
  <c r="G69" i="41"/>
  <c r="N14" i="41"/>
  <c r="O14" i="41" s="1"/>
  <c r="D71" i="35"/>
  <c r="M66" i="36"/>
  <c r="E66" i="36"/>
  <c r="N23" i="34"/>
  <c r="O23" i="34"/>
  <c r="N14" i="33"/>
  <c r="O14" i="33" s="1"/>
  <c r="N34" i="36"/>
  <c r="O34" i="36" s="1"/>
  <c r="G70" i="39"/>
  <c r="I67" i="44"/>
  <c r="M67" i="44"/>
  <c r="L67" i="44"/>
  <c r="N35" i="44"/>
  <c r="O35" i="44" s="1"/>
  <c r="K67" i="44"/>
  <c r="H67" i="44"/>
  <c r="N46" i="44"/>
  <c r="O46" i="44"/>
  <c r="N27" i="44"/>
  <c r="O27" i="44" s="1"/>
  <c r="N49" i="44"/>
  <c r="O49" i="44"/>
  <c r="N40" i="44"/>
  <c r="O40" i="44"/>
  <c r="N30" i="44"/>
  <c r="O30" i="44" s="1"/>
  <c r="G67" i="44"/>
  <c r="N23" i="44"/>
  <c r="O23" i="44" s="1"/>
  <c r="F67" i="44"/>
  <c r="N14" i="44"/>
  <c r="O14" i="44" s="1"/>
  <c r="D67" i="44"/>
  <c r="N67" i="44" s="1"/>
  <c r="O67" i="44" s="1"/>
  <c r="J67" i="44"/>
  <c r="E67" i="44"/>
  <c r="N5" i="44"/>
  <c r="O5" i="44"/>
  <c r="N27" i="45"/>
  <c r="O27" i="45" s="1"/>
  <c r="N49" i="45"/>
  <c r="O49" i="45"/>
  <c r="N46" i="45"/>
  <c r="O46" i="45" s="1"/>
  <c r="N40" i="45"/>
  <c r="O40" i="45" s="1"/>
  <c r="N35" i="45"/>
  <c r="O35" i="45"/>
  <c r="N30" i="45"/>
  <c r="O30" i="45"/>
  <c r="N23" i="45"/>
  <c r="O23" i="45" s="1"/>
  <c r="F67" i="45"/>
  <c r="L67" i="45"/>
  <c r="G67" i="45"/>
  <c r="M67" i="45"/>
  <c r="E67" i="45"/>
  <c r="N67" i="45" s="1"/>
  <c r="O67" i="45" s="1"/>
  <c r="N14" i="45"/>
  <c r="O14" i="45"/>
  <c r="H67" i="45"/>
  <c r="I67" i="45"/>
  <c r="J67" i="45"/>
  <c r="K67" i="45"/>
  <c r="D67" i="45"/>
  <c r="N5" i="45"/>
  <c r="O5" i="45"/>
  <c r="N46" i="46"/>
  <c r="O46" i="46" s="1"/>
  <c r="N40" i="46"/>
  <c r="O40" i="46"/>
  <c r="N30" i="46"/>
  <c r="O30" i="46" s="1"/>
  <c r="N27" i="46"/>
  <c r="O27" i="46"/>
  <c r="N23" i="46"/>
  <c r="O23" i="46" s="1"/>
  <c r="N5" i="46"/>
  <c r="O5" i="46"/>
  <c r="L49" i="46"/>
  <c r="F49" i="46"/>
  <c r="F67" i="46" s="1"/>
  <c r="K49" i="46"/>
  <c r="K67" i="46"/>
  <c r="H49" i="46"/>
  <c r="H67" i="46" s="1"/>
  <c r="N50" i="46"/>
  <c r="O50" i="46" s="1"/>
  <c r="I49" i="46"/>
  <c r="I67" i="46"/>
  <c r="M49" i="46"/>
  <c r="M67" i="46"/>
  <c r="J49" i="46"/>
  <c r="E49" i="46"/>
  <c r="E67" i="46"/>
  <c r="D49" i="46"/>
  <c r="N49" i="46" s="1"/>
  <c r="O49" i="46" s="1"/>
  <c r="G49" i="46"/>
  <c r="G67" i="46"/>
  <c r="D67" i="46"/>
  <c r="N45" i="47"/>
  <c r="O45" i="47" s="1"/>
  <c r="N48" i="47"/>
  <c r="O48" i="47"/>
  <c r="N40" i="47"/>
  <c r="O40" i="47" s="1"/>
  <c r="G66" i="47"/>
  <c r="N30" i="47"/>
  <c r="O30" i="47" s="1"/>
  <c r="N27" i="47"/>
  <c r="O27" i="47"/>
  <c r="L66" i="47"/>
  <c r="N23" i="47"/>
  <c r="O23" i="47"/>
  <c r="K66" i="47"/>
  <c r="I66" i="47"/>
  <c r="J66" i="47"/>
  <c r="N14" i="47"/>
  <c r="O14" i="47" s="1"/>
  <c r="D66" i="47"/>
  <c r="M66" i="47"/>
  <c r="N5" i="47"/>
  <c r="O5" i="47"/>
  <c r="E66" i="47"/>
  <c r="N27" i="48"/>
  <c r="O27" i="48" s="1"/>
  <c r="N45" i="48"/>
  <c r="O45" i="48"/>
  <c r="N49" i="48"/>
  <c r="O49" i="48"/>
  <c r="N40" i="48"/>
  <c r="O40" i="48" s="1"/>
  <c r="N30" i="48"/>
  <c r="O30" i="48" s="1"/>
  <c r="N23" i="48"/>
  <c r="O23" i="48" s="1"/>
  <c r="G67" i="48"/>
  <c r="H67" i="48"/>
  <c r="I67" i="48"/>
  <c r="L67" i="48"/>
  <c r="M67" i="48"/>
  <c r="E67" i="48"/>
  <c r="J67" i="48"/>
  <c r="K67" i="48"/>
  <c r="N5" i="48"/>
  <c r="O5" i="48"/>
  <c r="O46" i="50"/>
  <c r="P46" i="50" s="1"/>
  <c r="O49" i="50"/>
  <c r="P49" i="50"/>
  <c r="O35" i="50"/>
  <c r="P35" i="50" s="1"/>
  <c r="O30" i="50"/>
  <c r="P30" i="50"/>
  <c r="O27" i="50"/>
  <c r="P27" i="50"/>
  <c r="H67" i="50"/>
  <c r="N67" i="50"/>
  <c r="O23" i="50"/>
  <c r="P23" i="50" s="1"/>
  <c r="J67" i="50"/>
  <c r="F67" i="50"/>
  <c r="E67" i="50"/>
  <c r="I67" i="50"/>
  <c r="G67" i="50"/>
  <c r="K67" i="50"/>
  <c r="O5" i="50"/>
  <c r="P5" i="50"/>
  <c r="D67" i="50"/>
  <c r="O66" i="51" l="1"/>
  <c r="P66" i="51" s="1"/>
  <c r="N71" i="38"/>
  <c r="O71" i="38" s="1"/>
  <c r="N66" i="47"/>
  <c r="O66" i="47" s="1"/>
  <c r="N71" i="35"/>
  <c r="O71" i="35" s="1"/>
  <c r="N72" i="42"/>
  <c r="O72" i="42" s="1"/>
  <c r="L67" i="46"/>
  <c r="N67" i="46" s="1"/>
  <c r="O67" i="46" s="1"/>
  <c r="G66" i="36"/>
  <c r="N66" i="36" s="1"/>
  <c r="O66" i="36" s="1"/>
  <c r="N5" i="34"/>
  <c r="O5" i="34" s="1"/>
  <c r="N35" i="46"/>
  <c r="O35" i="46" s="1"/>
  <c r="D67" i="34"/>
  <c r="N67" i="34" s="1"/>
  <c r="O67" i="34" s="1"/>
  <c r="N30" i="43"/>
  <c r="O30" i="43" s="1"/>
  <c r="N13" i="42"/>
  <c r="O13" i="42" s="1"/>
  <c r="N38" i="40"/>
  <c r="O38" i="40" s="1"/>
  <c r="M67" i="50"/>
  <c r="O67" i="50" s="1"/>
  <c r="P67" i="50" s="1"/>
  <c r="N35" i="47"/>
  <c r="O35" i="47" s="1"/>
  <c r="N46" i="39"/>
  <c r="O46" i="39" s="1"/>
  <c r="M68" i="43"/>
  <c r="N68" i="43" s="1"/>
  <c r="O68" i="43" s="1"/>
  <c r="D67" i="37"/>
  <c r="N67" i="37" s="1"/>
  <c r="O67" i="37" s="1"/>
  <c r="N28" i="35"/>
  <c r="O28" i="35" s="1"/>
  <c r="N50" i="39"/>
  <c r="O50" i="39" s="1"/>
  <c r="J69" i="40"/>
  <c r="N69" i="40" s="1"/>
  <c r="O69" i="40" s="1"/>
  <c r="K70" i="39"/>
  <c r="O40" i="50"/>
  <c r="P40" i="50" s="1"/>
  <c r="D67" i="48"/>
  <c r="N67" i="48" s="1"/>
  <c r="O67" i="48" s="1"/>
  <c r="N14" i="35"/>
  <c r="O14" i="35" s="1"/>
  <c r="N35" i="38"/>
  <c r="O35" i="38" s="1"/>
  <c r="N28" i="41"/>
  <c r="O28" i="41" s="1"/>
  <c r="N5" i="38"/>
  <c r="O5" i="38" s="1"/>
  <c r="N27" i="43"/>
  <c r="O27" i="43" s="1"/>
  <c r="H70" i="39"/>
  <c r="K69" i="41"/>
  <c r="N69" i="41" s="1"/>
  <c r="O69" i="41" s="1"/>
  <c r="N23" i="39"/>
  <c r="O23" i="39" s="1"/>
  <c r="K66" i="36"/>
  <c r="F67" i="48"/>
  <c r="D68" i="33"/>
  <c r="N68" i="33" s="1"/>
  <c r="O68" i="33" s="1"/>
  <c r="J67" i="37"/>
  <c r="D70" i="39"/>
  <c r="E70" i="39"/>
  <c r="N14" i="39"/>
  <c r="O14" i="39" s="1"/>
  <c r="N40" i="39"/>
  <c r="O40" i="39" s="1"/>
  <c r="N70" i="39" l="1"/>
  <c r="O70" i="39" s="1"/>
</calcChain>
</file>

<file path=xl/sharedStrings.xml><?xml version="1.0" encoding="utf-8"?>
<sst xmlns="http://schemas.openxmlformats.org/spreadsheetml/2006/main" count="1598" uniqueCount="177">
  <si>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</si>
  <si>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</si>
  <si>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</si>
  <si>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</si>
  <si>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</si>
  <si>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</si>
  <si>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</si>
  <si>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</si>
  <si>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</si>
  <si>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</si>
  <si>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</si>
  <si>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</si>
  <si>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</si>
  <si>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</si>
  <si>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</si>
  <si>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</si>
  <si>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</si>
  <si>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</si>
  <si>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</si>
  <si>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</si>
  <si>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</si>
  <si>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</si>
  <si>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</si>
  <si>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</si>
  <si>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</si>
  <si>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</si>
  <si>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</si>
  <si>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</si>
  <si>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</si>
  <si>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</si>
  <si>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</si>
  <si>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</si>
  <si>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</si>
  <si>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</si>
  <si>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</si>
  <si>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</si>
  <si>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</si>
  <si>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</si>
  <si>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Water Utility Services</t>
  </si>
  <si>
    <t>Garbage / Solid Waste Control Services</t>
  </si>
  <si>
    <t>Conservation and Resource Management</t>
  </si>
  <si>
    <t>Flood Control / Stormwater Management</t>
  </si>
  <si>
    <t>Transportation</t>
  </si>
  <si>
    <t>Road and Street Facilities</t>
  </si>
  <si>
    <t>Other Transportation Systems / Services</t>
  </si>
  <si>
    <t>Economic Environment</t>
  </si>
  <si>
    <t>Industry Development</t>
  </si>
  <si>
    <t>Veteran's Services</t>
  </si>
  <si>
    <t>Housing and Urban Development</t>
  </si>
  <si>
    <t>Human Services</t>
  </si>
  <si>
    <t>Health Services</t>
  </si>
  <si>
    <t>Mental Health Services</t>
  </si>
  <si>
    <t>Public Assistance Services</t>
  </si>
  <si>
    <t>Other Human Services</t>
  </si>
  <si>
    <t>Culture / Recreation</t>
  </si>
  <si>
    <t>Libraries</t>
  </si>
  <si>
    <t>Parks and Recreation</t>
  </si>
  <si>
    <t>Cultural Services</t>
  </si>
  <si>
    <t>Special Events</t>
  </si>
  <si>
    <t>Special Recreation Facilities</t>
  </si>
  <si>
    <t>Inter-Fund Group Transfers Out</t>
  </si>
  <si>
    <t>Clerk of Court Excess Remittance</t>
  </si>
  <si>
    <t>Court-Related Expenditures</t>
  </si>
  <si>
    <t>General Administration - Clerk of Court Administration</t>
  </si>
  <si>
    <t>General Administration - Jury Management</t>
  </si>
  <si>
    <t>Circuit Court - Criminal - Clerk of Court Administration</t>
  </si>
  <si>
    <t>Circuit Court - Civil - Clerk of Court Administration</t>
  </si>
  <si>
    <t>Circuit Court - Family (Excluding Juvenile) - Clerk of Court Administration</t>
  </si>
  <si>
    <t>Circuit Court - Juvenile - Clerk of Court Administration</t>
  </si>
  <si>
    <t>Circuit Court - Juvenile - Guardian Ad Litem</t>
  </si>
  <si>
    <t>Circuit Court - Probate - Clerk of Court Administration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</si>
  <si>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</si>
  <si>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</si>
  <si>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</si>
  <si>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</si>
  <si>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Legal Aid</t>
  </si>
  <si>
    <t>General Court-Related Operations - Clerk of Court-Related Technology</t>
  </si>
  <si>
    <t>General Court-Related Operations - Other Costs</t>
  </si>
  <si>
    <t>County Court - Criminal - Clerk of Court Administration</t>
  </si>
  <si>
    <t>Other Uses and Non-Operating</t>
  </si>
  <si>
    <t>County Court - Civil - Clerk of Court Administration</t>
  </si>
  <si>
    <t>County Court - Traffic - Clerk of Court Administration</t>
  </si>
  <si>
    <t>Lake County Government Expenditures Reported by Account Code and Fund Type</t>
  </si>
  <si>
    <t>Local Fiscal Year Ended September 30, 2010</t>
  </si>
  <si>
    <t>2010 Countywide Census Population:</t>
  </si>
  <si>
    <t>Local Fiscal Year Ended September 30, 2011</t>
  </si>
  <si>
    <t>Payment to Refunded Bond Escrow Agent</t>
  </si>
  <si>
    <t>Proprietary - Other Non-Operating Disbursements</t>
  </si>
  <si>
    <t>Proprietary - Non-Operating Interest Expense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</si>
  <si>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</si>
  <si>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</si>
  <si>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</si>
  <si>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2008 Countywide Population:</t>
  </si>
  <si>
    <t>Local Fiscal Year Ended September 30, 2007</t>
  </si>
  <si>
    <t>Other Physical Environment</t>
  </si>
  <si>
    <t>Other Culture / Recreation</t>
  </si>
  <si>
    <t>2007 Countywide Population:</t>
  </si>
  <si>
    <t>Local Fiscal Year Ended September 30, 2012</t>
  </si>
  <si>
    <t>General Administration - Court Administration</t>
  </si>
  <si>
    <t>2012 Countywide Population:</t>
  </si>
  <si>
    <t>Local Fiscal Year Ended September 30, 2013</t>
  </si>
  <si>
    <t>Detention and/or Corrections</t>
  </si>
  <si>
    <t>General Administration - State Attorney Administration</t>
  </si>
  <si>
    <t>General Administration - Public Defender Administration</t>
  </si>
  <si>
    <t>Circuit Court - Criminal - Court Administration</t>
  </si>
  <si>
    <t>Circuit Court - Family - Clerk of Court Administration</t>
  </si>
  <si>
    <t>General Court Operations - Courthouse Security</t>
  </si>
  <si>
    <t>General Court Operations - Courthouse Facilities</t>
  </si>
  <si>
    <t>General Court Operations - Information Systems and Technology</t>
  </si>
  <si>
    <t>General Court Operations - Public Law Library</t>
  </si>
  <si>
    <t>General Court Operations - Legal Aid</t>
  </si>
  <si>
    <t>General Court Operations - Clerk of Court-Related Technology</t>
  </si>
  <si>
    <t>General Court Operations - Other Costs</t>
  </si>
  <si>
    <t>2013 Countywide Population:</t>
  </si>
  <si>
    <t>Local Fiscal Year Ended September 30, 2006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</si>
  <si>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</si>
  <si>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</si>
  <si>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</si>
  <si>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</si>
  <si>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</si>
  <si>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Conservation / Resource Management</t>
  </si>
  <si>
    <t>Flood Control / Stormwater Control</t>
  </si>
  <si>
    <t>Road / Street Facilities</t>
  </si>
  <si>
    <t>Other Transportation</t>
  </si>
  <si>
    <t>Veterans Services</t>
  </si>
  <si>
    <t>Health</t>
  </si>
  <si>
    <t>Mental Health</t>
  </si>
  <si>
    <t>Public Assistance</t>
  </si>
  <si>
    <t>Parks / Recreation</t>
  </si>
  <si>
    <t>Special Facilities</t>
  </si>
  <si>
    <t>Other Uses</t>
  </si>
  <si>
    <t>Interfund Transfers Out</t>
  </si>
  <si>
    <t>Clerk of Court Excess Fee Functions</t>
  </si>
  <si>
    <t>Other Non-Operating Disbursements</t>
  </si>
  <si>
    <t>General Court Administration - Court Administration</t>
  </si>
  <si>
    <t>General Court Administration - Clerk of Court Administration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</si>
  <si>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</si>
  <si>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</si>
  <si>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</si>
  <si>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</si>
  <si>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Juvenile - Clerk of Court</t>
  </si>
  <si>
    <t>Circuit Court - Probate - Clerk of Court</t>
  </si>
  <si>
    <t>General Court Operations - Information Systems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</si>
  <si>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</si>
  <si>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</si>
  <si>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</si>
  <si>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</si>
  <si>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2005</t>
  </si>
  <si>
    <t>Circuit Court - Criminal - State Attorney Administration</t>
  </si>
  <si>
    <t>Circuit Court - Criminal - Public Defender Administration</t>
  </si>
  <si>
    <t>Circuit Court - Criminal - Public Defender Conflicts</t>
  </si>
  <si>
    <t>Circuit Court - Family (Excluding Juvenile) - Court Administration</t>
  </si>
  <si>
    <t>2005 Countywide Population:</t>
  </si>
  <si>
    <t>Local Fiscal Year Ended September 30, 2015</t>
  </si>
  <si>
    <t>2015 Countywide Population:</t>
  </si>
  <si>
    <t>Local Fiscal Year Ended September 30, 2016</t>
  </si>
  <si>
    <t>Other Economic Environment</t>
  </si>
  <si>
    <t>2016 Countywide Population:</t>
  </si>
  <si>
    <t>Local Fiscal Year Ended September 30, 2017</t>
  </si>
  <si>
    <t>2017 Countywide Population:</t>
  </si>
  <si>
    <t>Local Fiscal Year Ended September 30, 2018</t>
  </si>
  <si>
    <t>2018 Countywide Population:</t>
  </si>
  <si>
    <t>Local Fiscal Year Ended September 30, 2019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</si>
  <si>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</si>
  <si>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</si>
  <si>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</si>
  <si>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</si>
  <si>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</si>
  <si>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</si>
  <si>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</si>
  <si>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</si>
  <si>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</si>
  <si>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</si>
  <si>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Countywide Population:</t>
  </si>
  <si>
    <t>Local Fiscal Year Ended September 30, 2023</t>
  </si>
  <si>
    <t>Sewer / Wastewater Services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</si>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</sst>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168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169</v>
      </c>
      <c r="N4" s="34" t="s">
        <v>5</v>
      </c>
      <c r="O4" s="34" t="s">
        <v>170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67852613</v>
      </c>
      <c r="E5" s="26">
        <f t="shared" si="0"/>
        <v>70079152</v>
      </c>
      <c r="F5" s="26">
        <f t="shared" si="0"/>
        <v>60112577</v>
      </c>
      <c r="G5" s="26">
        <f t="shared" si="0"/>
        <v>2690366</v>
      </c>
      <c r="H5" s="26">
        <f t="shared" si="0"/>
        <v>0</v>
      </c>
      <c r="I5" s="26">
        <f t="shared" si="0"/>
        <v>0</v>
      </c>
      <c r="J5" s="26">
        <f t="shared" si="0"/>
        <v>25871612</v>
      </c>
      <c r="K5" s="26">
        <f t="shared" si="0"/>
        <v>0</v>
      </c>
      <c r="L5" s="26">
        <f t="shared" si="0"/>
        <v>0</v>
      </c>
      <c r="M5" s="26">
        <f t="shared" si="0"/>
        <v>549454566</v>
      </c>
      <c r="N5" s="26">
        <f t="shared" si="0"/>
        <v>0</v>
      </c>
      <c r="O5" s="27">
        <f>SUM(D5:N5)</f>
        <v>776060886</v>
      </c>
      <c r="P5" s="32">
        <f t="shared" ref="P5:P36" si="1">(O5/P$68)</f>
        <v>1871.1579437201779</v>
      </c>
      <c r="Q5" s="6"/>
    </row>
    <row r="6" spans="1:134">
      <c r="A6" s="12"/>
      <c r="B6" s="44">
        <v>511</v>
      </c>
      <c r="C6" s="20" t="s">
        <v>20</v>
      </c>
      <c r="D6" s="46">
        <v>874097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874097</v>
      </c>
      <c r="P6" s="47">
        <f t="shared" si="1"/>
        <v>2.1075325076130382</v>
      </c>
      <c r="Q6" s="9"/>
    </row>
    <row r="7" spans="1:134">
      <c r="A7" s="12"/>
      <c r="B7" s="44">
        <v>512</v>
      </c>
      <c r="C7" s="20" t="s">
        <v>21</v>
      </c>
      <c r="D7" s="46">
        <v>894222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894222</v>
      </c>
      <c r="P7" s="47">
        <f t="shared" si="1"/>
        <v>2.156055831358243</v>
      </c>
      <c r="Q7" s="9"/>
    </row>
    <row r="8" spans="1:134">
      <c r="A8" s="12"/>
      <c r="B8" s="44">
        <v>513</v>
      </c>
      <c r="C8" s="20" t="s">
        <v>22</v>
      </c>
      <c r="D8" s="46">
        <v>28609351</v>
      </c>
      <c r="E8" s="46">
        <v>0</v>
      </c>
      <c r="F8" s="46">
        <v>0</v>
      </c>
      <c r="G8" s="46">
        <v>2690366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450441820</v>
      </c>
      <c r="N8" s="46">
        <v>0</v>
      </c>
      <c r="O8" s="46">
        <f t="shared" si="2"/>
        <v>481741537</v>
      </c>
      <c r="P8" s="47">
        <f t="shared" si="1"/>
        <v>1161.5254937323539</v>
      </c>
      <c r="Q8" s="9"/>
    </row>
    <row r="9" spans="1:134">
      <c r="A9" s="12"/>
      <c r="B9" s="44">
        <v>514</v>
      </c>
      <c r="C9" s="20" t="s">
        <v>23</v>
      </c>
      <c r="D9" s="46">
        <v>984884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984884</v>
      </c>
      <c r="P9" s="47">
        <f t="shared" si="1"/>
        <v>2.3746506923464552</v>
      </c>
      <c r="Q9" s="9"/>
    </row>
    <row r="10" spans="1:134">
      <c r="A10" s="12"/>
      <c r="B10" s="44">
        <v>515</v>
      </c>
      <c r="C10" s="20" t="s">
        <v>24</v>
      </c>
      <c r="D10" s="46">
        <v>1316676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1316676</v>
      </c>
      <c r="P10" s="47">
        <f t="shared" si="1"/>
        <v>3.1746333324492646</v>
      </c>
      <c r="Q10" s="9"/>
    </row>
    <row r="11" spans="1:134">
      <c r="A11" s="12"/>
      <c r="B11" s="44">
        <v>516</v>
      </c>
      <c r="C11" s="20" t="s">
        <v>25</v>
      </c>
      <c r="D11" s="46">
        <v>1427456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1427456</v>
      </c>
      <c r="P11" s="47">
        <f t="shared" si="1"/>
        <v>3.4417346395048574</v>
      </c>
      <c r="Q11" s="9"/>
    </row>
    <row r="12" spans="1:134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60112577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60112577</v>
      </c>
      <c r="P12" s="47">
        <f t="shared" si="1"/>
        <v>144.93724397165514</v>
      </c>
      <c r="Q12" s="9"/>
    </row>
    <row r="13" spans="1:134">
      <c r="A13" s="12"/>
      <c r="B13" s="44">
        <v>519</v>
      </c>
      <c r="C13" s="20" t="s">
        <v>27</v>
      </c>
      <c r="D13" s="46">
        <v>33745927</v>
      </c>
      <c r="E13" s="46">
        <v>70079152</v>
      </c>
      <c r="F13" s="46">
        <v>0</v>
      </c>
      <c r="G13" s="46">
        <v>0</v>
      </c>
      <c r="H13" s="46">
        <v>0</v>
      </c>
      <c r="I13" s="46">
        <v>0</v>
      </c>
      <c r="J13" s="46">
        <v>25871612</v>
      </c>
      <c r="K13" s="46">
        <v>0</v>
      </c>
      <c r="L13" s="46">
        <v>0</v>
      </c>
      <c r="M13" s="46">
        <v>99012746</v>
      </c>
      <c r="N13" s="46">
        <v>0</v>
      </c>
      <c r="O13" s="46">
        <f t="shared" si="2"/>
        <v>228709437</v>
      </c>
      <c r="P13" s="47">
        <f t="shared" si="1"/>
        <v>551.440599012897</v>
      </c>
      <c r="Q13" s="9"/>
    </row>
    <row r="14" spans="1:134" ht="15.75">
      <c r="A14" s="28" t="s">
        <v>28</v>
      </c>
      <c r="B14" s="29"/>
      <c r="C14" s="30"/>
      <c r="D14" s="31">
        <f t="shared" ref="D14:N14" si="3">SUM(D15:D22)</f>
        <v>109149270</v>
      </c>
      <c r="E14" s="31">
        <f t="shared" si="3"/>
        <v>89552540</v>
      </c>
      <c r="F14" s="31">
        <f t="shared" si="3"/>
        <v>0</v>
      </c>
      <c r="G14" s="31">
        <f t="shared" si="3"/>
        <v>4599906</v>
      </c>
      <c r="H14" s="31">
        <f t="shared" si="3"/>
        <v>0</v>
      </c>
      <c r="I14" s="31">
        <f t="shared" si="3"/>
        <v>0</v>
      </c>
      <c r="J14" s="31">
        <f t="shared" si="3"/>
        <v>12300857</v>
      </c>
      <c r="K14" s="31">
        <f t="shared" si="3"/>
        <v>0</v>
      </c>
      <c r="L14" s="31">
        <f t="shared" si="3"/>
        <v>0</v>
      </c>
      <c r="M14" s="31">
        <f t="shared" si="3"/>
        <v>1175083</v>
      </c>
      <c r="N14" s="31">
        <f t="shared" si="3"/>
        <v>0</v>
      </c>
      <c r="O14" s="42">
        <f>SUM(D14:N14)</f>
        <v>216777656</v>
      </c>
      <c r="P14" s="43">
        <f t="shared" si="1"/>
        <v>522.67191964296478</v>
      </c>
      <c r="Q14" s="10"/>
    </row>
    <row r="15" spans="1:134">
      <c r="A15" s="12"/>
      <c r="B15" s="44">
        <v>521</v>
      </c>
      <c r="C15" s="20" t="s">
        <v>29</v>
      </c>
      <c r="D15" s="46">
        <v>64714629</v>
      </c>
      <c r="E15" s="46">
        <v>1451347</v>
      </c>
      <c r="F15" s="46">
        <v>0</v>
      </c>
      <c r="G15" s="46">
        <v>0</v>
      </c>
      <c r="H15" s="46">
        <v>0</v>
      </c>
      <c r="I15" s="46">
        <v>0</v>
      </c>
      <c r="J15" s="46">
        <v>12300857</v>
      </c>
      <c r="K15" s="46">
        <v>0</v>
      </c>
      <c r="L15" s="46">
        <v>0</v>
      </c>
      <c r="M15" s="46">
        <v>231115</v>
      </c>
      <c r="N15" s="46">
        <v>0</v>
      </c>
      <c r="O15" s="46">
        <f>SUM(D15:N15)</f>
        <v>78697948</v>
      </c>
      <c r="P15" s="47">
        <f t="shared" si="1"/>
        <v>189.74837311241257</v>
      </c>
      <c r="Q15" s="9"/>
    </row>
    <row r="16" spans="1:134">
      <c r="A16" s="12"/>
      <c r="B16" s="44">
        <v>522</v>
      </c>
      <c r="C16" s="20" t="s">
        <v>30</v>
      </c>
      <c r="D16" s="46">
        <v>0</v>
      </c>
      <c r="E16" s="46">
        <v>38909080</v>
      </c>
      <c r="F16" s="46">
        <v>0</v>
      </c>
      <c r="G16" s="46">
        <v>2702369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41611449</v>
      </c>
      <c r="P16" s="47">
        <f t="shared" si="1"/>
        <v>100.32923286132095</v>
      </c>
      <c r="Q16" s="9"/>
    </row>
    <row r="17" spans="1:17">
      <c r="A17" s="12"/>
      <c r="B17" s="44">
        <v>523</v>
      </c>
      <c r="C17" s="20" t="s">
        <v>31</v>
      </c>
      <c r="D17" s="46">
        <v>35965298</v>
      </c>
      <c r="E17" s="46">
        <v>596067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943968</v>
      </c>
      <c r="N17" s="46">
        <v>0</v>
      </c>
      <c r="O17" s="46">
        <f t="shared" si="4"/>
        <v>37505333</v>
      </c>
      <c r="P17" s="47">
        <f t="shared" si="1"/>
        <v>90.428989581650583</v>
      </c>
      <c r="Q17" s="9"/>
    </row>
    <row r="18" spans="1:17">
      <c r="A18" s="12"/>
      <c r="B18" s="44">
        <v>524</v>
      </c>
      <c r="C18" s="20" t="s">
        <v>32</v>
      </c>
      <c r="D18" s="46">
        <v>896455</v>
      </c>
      <c r="E18" s="46">
        <v>3961050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4857505</v>
      </c>
      <c r="P18" s="47">
        <f t="shared" si="1"/>
        <v>11.71191491721499</v>
      </c>
      <c r="Q18" s="9"/>
    </row>
    <row r="19" spans="1:17">
      <c r="A19" s="12"/>
      <c r="B19" s="44">
        <v>525</v>
      </c>
      <c r="C19" s="20" t="s">
        <v>33</v>
      </c>
      <c r="D19" s="46">
        <v>6493207</v>
      </c>
      <c r="E19" s="46">
        <v>19097978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25591185</v>
      </c>
      <c r="P19" s="47">
        <f t="shared" si="1"/>
        <v>61.702825082158121</v>
      </c>
      <c r="Q19" s="9"/>
    </row>
    <row r="20" spans="1:17">
      <c r="A20" s="12"/>
      <c r="B20" s="44">
        <v>526</v>
      </c>
      <c r="C20" s="20" t="s">
        <v>34</v>
      </c>
      <c r="D20" s="46">
        <v>0</v>
      </c>
      <c r="E20" s="46">
        <v>25537018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25537018</v>
      </c>
      <c r="P20" s="47">
        <f t="shared" si="1"/>
        <v>61.572223200055937</v>
      </c>
      <c r="Q20" s="9"/>
    </row>
    <row r="21" spans="1:17">
      <c r="A21" s="12"/>
      <c r="B21" s="44">
        <v>527</v>
      </c>
      <c r="C21" s="20" t="s">
        <v>35</v>
      </c>
      <c r="D21" s="46">
        <v>1057187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1057187</v>
      </c>
      <c r="P21" s="47">
        <f t="shared" si="1"/>
        <v>2.5489802265948804</v>
      </c>
      <c r="Q21" s="9"/>
    </row>
    <row r="22" spans="1:17">
      <c r="A22" s="12"/>
      <c r="B22" s="44">
        <v>529</v>
      </c>
      <c r="C22" s="20" t="s">
        <v>36</v>
      </c>
      <c r="D22" s="46">
        <v>22494</v>
      </c>
      <c r="E22" s="46">
        <v>0</v>
      </c>
      <c r="F22" s="46">
        <v>0</v>
      </c>
      <c r="G22" s="46">
        <v>1897537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1920031</v>
      </c>
      <c r="P22" s="47">
        <f t="shared" si="1"/>
        <v>4.6293806615567492</v>
      </c>
      <c r="Q22" s="9"/>
    </row>
    <row r="23" spans="1:17" ht="15.75">
      <c r="A23" s="28" t="s">
        <v>37</v>
      </c>
      <c r="B23" s="29"/>
      <c r="C23" s="30"/>
      <c r="D23" s="31">
        <f t="shared" ref="D23:N23" si="5">SUM(D24:D27)</f>
        <v>1199518</v>
      </c>
      <c r="E23" s="31">
        <f t="shared" si="5"/>
        <v>479751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24819718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42">
        <f>SUM(D23:N23)</f>
        <v>26498987</v>
      </c>
      <c r="P23" s="43">
        <f t="shared" si="1"/>
        <v>63.891623608495742</v>
      </c>
      <c r="Q23" s="10"/>
    </row>
    <row r="24" spans="1:17">
      <c r="A24" s="12"/>
      <c r="B24" s="44">
        <v>534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18674077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44" si="6">SUM(D24:N24)</f>
        <v>18674077</v>
      </c>
      <c r="P24" s="47">
        <f t="shared" si="1"/>
        <v>45.025007896342125</v>
      </c>
      <c r="Q24" s="9"/>
    </row>
    <row r="25" spans="1:17">
      <c r="A25" s="12"/>
      <c r="B25" s="44">
        <v>535</v>
      </c>
      <c r="C25" s="20" t="s">
        <v>175</v>
      </c>
      <c r="D25" s="46">
        <v>0</v>
      </c>
      <c r="E25" s="46">
        <v>191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191</v>
      </c>
      <c r="P25" s="47">
        <f t="shared" si="1"/>
        <v>4.6051949492343562E-4</v>
      </c>
      <c r="Q25" s="9"/>
    </row>
    <row r="26" spans="1:17">
      <c r="A26" s="12"/>
      <c r="B26" s="44">
        <v>537</v>
      </c>
      <c r="C26" s="20" t="s">
        <v>40</v>
      </c>
      <c r="D26" s="46">
        <v>1199518</v>
      </c>
      <c r="E26" s="46">
        <v>2585</v>
      </c>
      <c r="F26" s="46">
        <v>0</v>
      </c>
      <c r="G26" s="46">
        <v>0</v>
      </c>
      <c r="H26" s="46">
        <v>0</v>
      </c>
      <c r="I26" s="46">
        <v>6145641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7347744</v>
      </c>
      <c r="P26" s="47">
        <f t="shared" si="1"/>
        <v>17.716122281186934</v>
      </c>
      <c r="Q26" s="9"/>
    </row>
    <row r="27" spans="1:17">
      <c r="A27" s="12"/>
      <c r="B27" s="44">
        <v>538</v>
      </c>
      <c r="C27" s="20" t="s">
        <v>41</v>
      </c>
      <c r="D27" s="46">
        <v>0</v>
      </c>
      <c r="E27" s="46">
        <v>476975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476975</v>
      </c>
      <c r="P27" s="47">
        <f t="shared" si="1"/>
        <v>1.1500329114717576</v>
      </c>
      <c r="Q27" s="9"/>
    </row>
    <row r="28" spans="1:17" ht="15.75">
      <c r="A28" s="28" t="s">
        <v>42</v>
      </c>
      <c r="B28" s="29"/>
      <c r="C28" s="30"/>
      <c r="D28" s="31">
        <f t="shared" ref="D28:N28" si="7">SUM(D29:D30)</f>
        <v>0</v>
      </c>
      <c r="E28" s="31">
        <f t="shared" si="7"/>
        <v>36872854</v>
      </c>
      <c r="F28" s="31">
        <f t="shared" si="7"/>
        <v>0</v>
      </c>
      <c r="G28" s="31">
        <f t="shared" si="7"/>
        <v>7587389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si="6"/>
        <v>44460243</v>
      </c>
      <c r="P28" s="43">
        <f t="shared" si="1"/>
        <v>107.19795104991212</v>
      </c>
      <c r="Q28" s="10"/>
    </row>
    <row r="29" spans="1:17">
      <c r="A29" s="12"/>
      <c r="B29" s="44">
        <v>541</v>
      </c>
      <c r="C29" s="20" t="s">
        <v>43</v>
      </c>
      <c r="D29" s="46">
        <v>0</v>
      </c>
      <c r="E29" s="46">
        <v>27272371</v>
      </c>
      <c r="F29" s="46">
        <v>0</v>
      </c>
      <c r="G29" s="46">
        <v>7587389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34859760</v>
      </c>
      <c r="P29" s="47">
        <f t="shared" si="1"/>
        <v>84.050256902367451</v>
      </c>
      <c r="Q29" s="9"/>
    </row>
    <row r="30" spans="1:17">
      <c r="A30" s="12"/>
      <c r="B30" s="44">
        <v>549</v>
      </c>
      <c r="C30" s="20" t="s">
        <v>44</v>
      </c>
      <c r="D30" s="46">
        <v>0</v>
      </c>
      <c r="E30" s="46">
        <v>9600483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9600483</v>
      </c>
      <c r="P30" s="47">
        <f t="shared" si="1"/>
        <v>23.147694147544659</v>
      </c>
      <c r="Q30" s="9"/>
    </row>
    <row r="31" spans="1:17" ht="15.75">
      <c r="A31" s="28" t="s">
        <v>45</v>
      </c>
      <c r="B31" s="29"/>
      <c r="C31" s="30"/>
      <c r="D31" s="31">
        <f t="shared" ref="D31:N31" si="8">SUM(D32:D35)</f>
        <v>2149476</v>
      </c>
      <c r="E31" s="31">
        <f t="shared" si="8"/>
        <v>17846813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0</v>
      </c>
      <c r="O31" s="31">
        <f t="shared" si="6"/>
        <v>19996289</v>
      </c>
      <c r="P31" s="43">
        <f t="shared" si="1"/>
        <v>48.212989060853673</v>
      </c>
      <c r="Q31" s="10"/>
    </row>
    <row r="32" spans="1:17">
      <c r="A32" s="13"/>
      <c r="B32" s="45">
        <v>552</v>
      </c>
      <c r="C32" s="21" t="s">
        <v>46</v>
      </c>
      <c r="D32" s="46">
        <v>1806417</v>
      </c>
      <c r="E32" s="46">
        <v>4494388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6300805</v>
      </c>
      <c r="P32" s="47">
        <f t="shared" si="1"/>
        <v>15.191850974927004</v>
      </c>
      <c r="Q32" s="9"/>
    </row>
    <row r="33" spans="1:17">
      <c r="A33" s="13"/>
      <c r="B33" s="45">
        <v>553</v>
      </c>
      <c r="C33" s="21" t="s">
        <v>47</v>
      </c>
      <c r="D33" s="46">
        <v>343059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343059</v>
      </c>
      <c r="P33" s="47">
        <f t="shared" si="1"/>
        <v>0.82714846810962772</v>
      </c>
      <c r="Q33" s="9"/>
    </row>
    <row r="34" spans="1:17">
      <c r="A34" s="13"/>
      <c r="B34" s="45">
        <v>554</v>
      </c>
      <c r="C34" s="21" t="s">
        <v>48</v>
      </c>
      <c r="D34" s="46">
        <v>0</v>
      </c>
      <c r="E34" s="46">
        <v>13350257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13350257</v>
      </c>
      <c r="P34" s="47">
        <f t="shared" si="1"/>
        <v>32.188762359885132</v>
      </c>
      <c r="Q34" s="9"/>
    </row>
    <row r="35" spans="1:17">
      <c r="A35" s="13"/>
      <c r="B35" s="45">
        <v>559</v>
      </c>
      <c r="C35" s="21" t="s">
        <v>156</v>
      </c>
      <c r="D35" s="46">
        <v>0</v>
      </c>
      <c r="E35" s="46">
        <v>2168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2168</v>
      </c>
      <c r="P35" s="47">
        <f t="shared" si="1"/>
        <v>5.2272579319058033E-3</v>
      </c>
      <c r="Q35" s="9"/>
    </row>
    <row r="36" spans="1:17" ht="15.75">
      <c r="A36" s="28" t="s">
        <v>49</v>
      </c>
      <c r="B36" s="29"/>
      <c r="C36" s="30"/>
      <c r="D36" s="31">
        <f t="shared" ref="D36:N36" si="9">SUM(D37:D39)</f>
        <v>9093925</v>
      </c>
      <c r="E36" s="31">
        <f t="shared" si="9"/>
        <v>1097545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9"/>
        <v>0</v>
      </c>
      <c r="O36" s="31">
        <f t="shared" si="6"/>
        <v>10191470</v>
      </c>
      <c r="P36" s="43">
        <f t="shared" si="1"/>
        <v>24.572621031033226</v>
      </c>
      <c r="Q36" s="10"/>
    </row>
    <row r="37" spans="1:17">
      <c r="A37" s="12"/>
      <c r="B37" s="44">
        <v>562</v>
      </c>
      <c r="C37" s="20" t="s">
        <v>50</v>
      </c>
      <c r="D37" s="46">
        <v>3429114</v>
      </c>
      <c r="E37" s="46">
        <v>903698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4332812</v>
      </c>
      <c r="P37" s="47">
        <f t="shared" ref="P37:P68" si="10">(O37/P$68)</f>
        <v>10.446829287110999</v>
      </c>
      <c r="Q37" s="9"/>
    </row>
    <row r="38" spans="1:17">
      <c r="A38" s="12"/>
      <c r="B38" s="44">
        <v>564</v>
      </c>
      <c r="C38" s="20" t="s">
        <v>52</v>
      </c>
      <c r="D38" s="46">
        <v>4950959</v>
      </c>
      <c r="E38" s="46">
        <v>63743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5014702</v>
      </c>
      <c r="P38" s="47">
        <f t="shared" si="10"/>
        <v>12.090932105924306</v>
      </c>
      <c r="Q38" s="9"/>
    </row>
    <row r="39" spans="1:17">
      <c r="A39" s="12"/>
      <c r="B39" s="44">
        <v>569</v>
      </c>
      <c r="C39" s="20" t="s">
        <v>53</v>
      </c>
      <c r="D39" s="46">
        <v>713852</v>
      </c>
      <c r="E39" s="46">
        <v>130104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843956</v>
      </c>
      <c r="P39" s="47">
        <f t="shared" si="10"/>
        <v>2.0348596379979216</v>
      </c>
      <c r="Q39" s="9"/>
    </row>
    <row r="40" spans="1:17" ht="15.75">
      <c r="A40" s="28" t="s">
        <v>54</v>
      </c>
      <c r="B40" s="29"/>
      <c r="C40" s="30"/>
      <c r="D40" s="31">
        <f t="shared" ref="D40:N40" si="11">SUM(D41:D44)</f>
        <v>257215</v>
      </c>
      <c r="E40" s="31">
        <f t="shared" si="11"/>
        <v>13194548</v>
      </c>
      <c r="F40" s="31">
        <f t="shared" si="11"/>
        <v>0</v>
      </c>
      <c r="G40" s="31">
        <f t="shared" si="11"/>
        <v>5187766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11"/>
        <v>0</v>
      </c>
      <c r="O40" s="31">
        <f>SUM(D40:N40)</f>
        <v>18639529</v>
      </c>
      <c r="P40" s="43">
        <f t="shared" si="10"/>
        <v>44.941709322988117</v>
      </c>
      <c r="Q40" s="9"/>
    </row>
    <row r="41" spans="1:17">
      <c r="A41" s="12"/>
      <c r="B41" s="44">
        <v>571</v>
      </c>
      <c r="C41" s="20" t="s">
        <v>55</v>
      </c>
      <c r="D41" s="46">
        <v>0</v>
      </c>
      <c r="E41" s="46">
        <v>4755031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4755031</v>
      </c>
      <c r="P41" s="47">
        <f t="shared" si="10"/>
        <v>11.464840180446487</v>
      </c>
      <c r="Q41" s="9"/>
    </row>
    <row r="42" spans="1:17">
      <c r="A42" s="12"/>
      <c r="B42" s="44">
        <v>572</v>
      </c>
      <c r="C42" s="20" t="s">
        <v>56</v>
      </c>
      <c r="D42" s="46">
        <v>6235</v>
      </c>
      <c r="E42" s="46">
        <v>8384333</v>
      </c>
      <c r="F42" s="46">
        <v>0</v>
      </c>
      <c r="G42" s="46">
        <v>5187766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13578334</v>
      </c>
      <c r="P42" s="47">
        <f t="shared" si="10"/>
        <v>32.738678092050854</v>
      </c>
      <c r="Q42" s="9"/>
    </row>
    <row r="43" spans="1:17">
      <c r="A43" s="12"/>
      <c r="B43" s="44">
        <v>574</v>
      </c>
      <c r="C43" s="20" t="s">
        <v>58</v>
      </c>
      <c r="D43" s="46">
        <v>250980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250980</v>
      </c>
      <c r="P43" s="47">
        <f t="shared" si="10"/>
        <v>0.60513708291038681</v>
      </c>
      <c r="Q43" s="9"/>
    </row>
    <row r="44" spans="1:17">
      <c r="A44" s="12"/>
      <c r="B44" s="44">
        <v>575</v>
      </c>
      <c r="C44" s="20" t="s">
        <v>59</v>
      </c>
      <c r="D44" s="46">
        <v>0</v>
      </c>
      <c r="E44" s="46">
        <v>55184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55184</v>
      </c>
      <c r="P44" s="47">
        <f t="shared" si="10"/>
        <v>0.13305396758039201</v>
      </c>
      <c r="Q44" s="9"/>
    </row>
    <row r="45" spans="1:17" ht="15.75">
      <c r="A45" s="28" t="s">
        <v>79</v>
      </c>
      <c r="B45" s="29"/>
      <c r="C45" s="30"/>
      <c r="D45" s="31">
        <f t="shared" ref="D45:N45" si="12">SUM(D46:D47)</f>
        <v>17815540</v>
      </c>
      <c r="E45" s="31">
        <f t="shared" si="12"/>
        <v>46141046</v>
      </c>
      <c r="F45" s="31">
        <f t="shared" si="12"/>
        <v>76002</v>
      </c>
      <c r="G45" s="31">
        <f t="shared" si="12"/>
        <v>0</v>
      </c>
      <c r="H45" s="31">
        <f t="shared" si="12"/>
        <v>0</v>
      </c>
      <c r="I45" s="31">
        <f t="shared" si="12"/>
        <v>1104005</v>
      </c>
      <c r="J45" s="31">
        <f t="shared" si="12"/>
        <v>175745</v>
      </c>
      <c r="K45" s="31">
        <f t="shared" si="12"/>
        <v>0</v>
      </c>
      <c r="L45" s="31">
        <f t="shared" si="12"/>
        <v>0</v>
      </c>
      <c r="M45" s="31">
        <f t="shared" si="12"/>
        <v>0</v>
      </c>
      <c r="N45" s="31">
        <f t="shared" si="12"/>
        <v>0</v>
      </c>
      <c r="O45" s="31">
        <f>SUM(D45:N45)</f>
        <v>65312338</v>
      </c>
      <c r="P45" s="43">
        <f t="shared" si="10"/>
        <v>157.47437124622363</v>
      </c>
      <c r="Q45" s="9"/>
    </row>
    <row r="46" spans="1:17">
      <c r="A46" s="12"/>
      <c r="B46" s="44">
        <v>581</v>
      </c>
      <c r="C46" s="20" t="s">
        <v>171</v>
      </c>
      <c r="D46" s="46">
        <v>17815540</v>
      </c>
      <c r="E46" s="46">
        <v>45087112</v>
      </c>
      <c r="F46" s="46">
        <v>76002</v>
      </c>
      <c r="G46" s="46">
        <v>0</v>
      </c>
      <c r="H46" s="46">
        <v>0</v>
      </c>
      <c r="I46" s="46">
        <v>1104005</v>
      </c>
      <c r="J46" s="46">
        <v>175745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64258404</v>
      </c>
      <c r="P46" s="47">
        <f t="shared" si="10"/>
        <v>154.93323431762343</v>
      </c>
      <c r="Q46" s="9"/>
    </row>
    <row r="47" spans="1:17">
      <c r="A47" s="12"/>
      <c r="B47" s="44">
        <v>587</v>
      </c>
      <c r="C47" s="20" t="s">
        <v>61</v>
      </c>
      <c r="D47" s="46">
        <v>0</v>
      </c>
      <c r="E47" s="46">
        <v>1053934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0" si="13">SUM(D47:N47)</f>
        <v>1053934</v>
      </c>
      <c r="P47" s="47">
        <f t="shared" si="10"/>
        <v>2.5411369286001895</v>
      </c>
      <c r="Q47" s="9"/>
    </row>
    <row r="48" spans="1:17" ht="15.75">
      <c r="A48" s="28" t="s">
        <v>62</v>
      </c>
      <c r="B48" s="29"/>
      <c r="C48" s="30"/>
      <c r="D48" s="31">
        <f t="shared" ref="D48:N48" si="14">SUM(D49:D65)</f>
        <v>4446954</v>
      </c>
      <c r="E48" s="31">
        <f t="shared" si="14"/>
        <v>7044923</v>
      </c>
      <c r="F48" s="31">
        <f t="shared" si="14"/>
        <v>0</v>
      </c>
      <c r="G48" s="31">
        <f t="shared" si="14"/>
        <v>0</v>
      </c>
      <c r="H48" s="31">
        <f t="shared" si="14"/>
        <v>0</v>
      </c>
      <c r="I48" s="31">
        <f t="shared" si="14"/>
        <v>0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 t="shared" si="14"/>
        <v>0</v>
      </c>
      <c r="O48" s="31">
        <f>SUM(D48:N48)</f>
        <v>11491877</v>
      </c>
      <c r="P48" s="43">
        <f t="shared" si="10"/>
        <v>27.708028229121709</v>
      </c>
      <c r="Q48" s="9"/>
    </row>
    <row r="49" spans="1:17">
      <c r="A49" s="12"/>
      <c r="B49" s="44">
        <v>604</v>
      </c>
      <c r="C49" s="20" t="s">
        <v>63</v>
      </c>
      <c r="D49" s="46">
        <v>0</v>
      </c>
      <c r="E49" s="46">
        <v>1090428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1090428</v>
      </c>
      <c r="P49" s="47">
        <f t="shared" si="10"/>
        <v>2.6291274963893825</v>
      </c>
      <c r="Q49" s="9"/>
    </row>
    <row r="50" spans="1:17">
      <c r="A50" s="12"/>
      <c r="B50" s="44">
        <v>608</v>
      </c>
      <c r="C50" s="20" t="s">
        <v>64</v>
      </c>
      <c r="D50" s="46">
        <v>0</v>
      </c>
      <c r="E50" s="46">
        <v>260246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260246</v>
      </c>
      <c r="P50" s="47">
        <f t="shared" si="10"/>
        <v>0.62747830615625355</v>
      </c>
      <c r="Q50" s="9"/>
    </row>
    <row r="51" spans="1:17">
      <c r="A51" s="12"/>
      <c r="B51" s="44">
        <v>611</v>
      </c>
      <c r="C51" s="20" t="s">
        <v>104</v>
      </c>
      <c r="D51" s="46">
        <v>61052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59" si="15">SUM(D51:N51)</f>
        <v>61052</v>
      </c>
      <c r="P51" s="47">
        <f t="shared" si="10"/>
        <v>0.14720228379091932</v>
      </c>
      <c r="Q51" s="9"/>
    </row>
    <row r="52" spans="1:17">
      <c r="A52" s="12"/>
      <c r="B52" s="44">
        <v>614</v>
      </c>
      <c r="C52" s="20" t="s">
        <v>65</v>
      </c>
      <c r="D52" s="46">
        <v>0</v>
      </c>
      <c r="E52" s="46">
        <v>931664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931664</v>
      </c>
      <c r="P52" s="47">
        <f t="shared" si="10"/>
        <v>2.2463321189442289</v>
      </c>
      <c r="Q52" s="9"/>
    </row>
    <row r="53" spans="1:17">
      <c r="A53" s="12"/>
      <c r="B53" s="44">
        <v>634</v>
      </c>
      <c r="C53" s="20" t="s">
        <v>66</v>
      </c>
      <c r="D53" s="46">
        <v>0</v>
      </c>
      <c r="E53" s="46">
        <v>667933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667933</v>
      </c>
      <c r="P53" s="47">
        <f t="shared" si="10"/>
        <v>1.6104511403282467</v>
      </c>
      <c r="Q53" s="9"/>
    </row>
    <row r="54" spans="1:17">
      <c r="A54" s="12"/>
      <c r="B54" s="44">
        <v>654</v>
      </c>
      <c r="C54" s="20" t="s">
        <v>105</v>
      </c>
      <c r="D54" s="46">
        <v>0</v>
      </c>
      <c r="E54" s="46">
        <v>456182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456182</v>
      </c>
      <c r="P54" s="47">
        <f t="shared" si="10"/>
        <v>1.0998989750427366</v>
      </c>
      <c r="Q54" s="9"/>
    </row>
    <row r="55" spans="1:17">
      <c r="A55" s="12"/>
      <c r="B55" s="44">
        <v>674</v>
      </c>
      <c r="C55" s="20" t="s">
        <v>68</v>
      </c>
      <c r="D55" s="46">
        <v>0</v>
      </c>
      <c r="E55" s="46">
        <v>329377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329377</v>
      </c>
      <c r="P55" s="47">
        <f t="shared" si="10"/>
        <v>0.79415984125338457</v>
      </c>
      <c r="Q55" s="9"/>
    </row>
    <row r="56" spans="1:17">
      <c r="A56" s="12"/>
      <c r="B56" s="44">
        <v>685</v>
      </c>
      <c r="C56" s="20" t="s">
        <v>69</v>
      </c>
      <c r="D56" s="46">
        <v>19529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19529</v>
      </c>
      <c r="P56" s="47">
        <f t="shared" si="10"/>
        <v>4.7086310033297246E-2</v>
      </c>
      <c r="Q56" s="9"/>
    </row>
    <row r="57" spans="1:17">
      <c r="A57" s="12"/>
      <c r="B57" s="44">
        <v>694</v>
      </c>
      <c r="C57" s="20" t="s">
        <v>70</v>
      </c>
      <c r="D57" s="46">
        <v>0</v>
      </c>
      <c r="E57" s="46">
        <v>322733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322733</v>
      </c>
      <c r="P57" s="47">
        <f t="shared" si="10"/>
        <v>0.77814051390117878</v>
      </c>
      <c r="Q57" s="9"/>
    </row>
    <row r="58" spans="1:17">
      <c r="A58" s="12"/>
      <c r="B58" s="44">
        <v>712</v>
      </c>
      <c r="C58" s="20" t="s">
        <v>72</v>
      </c>
      <c r="D58" s="46">
        <v>2753740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2753740</v>
      </c>
      <c r="P58" s="47">
        <f t="shared" si="10"/>
        <v>6.6395337903165528</v>
      </c>
      <c r="Q58" s="9"/>
    </row>
    <row r="59" spans="1:17">
      <c r="A59" s="12"/>
      <c r="B59" s="44">
        <v>713</v>
      </c>
      <c r="C59" s="20" t="s">
        <v>73</v>
      </c>
      <c r="D59" s="46">
        <v>1497563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1497563</v>
      </c>
      <c r="P59" s="47">
        <f t="shared" si="10"/>
        <v>3.6107694051100787</v>
      </c>
      <c r="Q59" s="9"/>
    </row>
    <row r="60" spans="1:17">
      <c r="A60" s="12"/>
      <c r="B60" s="44">
        <v>715</v>
      </c>
      <c r="C60" s="20" t="s">
        <v>75</v>
      </c>
      <c r="D60" s="46">
        <v>115070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ref="O60:O65" si="16">SUM(D60:N60)</f>
        <v>115070</v>
      </c>
      <c r="P60" s="47">
        <f t="shared" si="10"/>
        <v>0.27744491246512953</v>
      </c>
      <c r="Q60" s="9"/>
    </row>
    <row r="61" spans="1:17">
      <c r="A61" s="12"/>
      <c r="B61" s="44">
        <v>716</v>
      </c>
      <c r="C61" s="20" t="s">
        <v>76</v>
      </c>
      <c r="D61" s="46">
        <v>0</v>
      </c>
      <c r="E61" s="46">
        <v>805625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6"/>
        <v>805625</v>
      </c>
      <c r="P61" s="47">
        <f t="shared" si="10"/>
        <v>1.9424398853282347</v>
      </c>
      <c r="Q61" s="9"/>
    </row>
    <row r="62" spans="1:17">
      <c r="A62" s="12"/>
      <c r="B62" s="44">
        <v>719</v>
      </c>
      <c r="C62" s="20" t="s">
        <v>77</v>
      </c>
      <c r="D62" s="46">
        <v>0</v>
      </c>
      <c r="E62" s="46">
        <v>63330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6"/>
        <v>63330</v>
      </c>
      <c r="P62" s="47">
        <f t="shared" si="10"/>
        <v>0.15269476237435173</v>
      </c>
      <c r="Q62" s="9"/>
    </row>
    <row r="63" spans="1:17">
      <c r="A63" s="12"/>
      <c r="B63" s="44">
        <v>724</v>
      </c>
      <c r="C63" s="20" t="s">
        <v>78</v>
      </c>
      <c r="D63" s="46">
        <v>0</v>
      </c>
      <c r="E63" s="46">
        <v>649723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6"/>
        <v>649723</v>
      </c>
      <c r="P63" s="47">
        <f t="shared" si="10"/>
        <v>1.5665450670164365</v>
      </c>
      <c r="Q63" s="9"/>
    </row>
    <row r="64" spans="1:17">
      <c r="A64" s="12"/>
      <c r="B64" s="44">
        <v>744</v>
      </c>
      <c r="C64" s="20" t="s">
        <v>80</v>
      </c>
      <c r="D64" s="46">
        <v>0</v>
      </c>
      <c r="E64" s="46">
        <v>381945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6"/>
        <v>381945</v>
      </c>
      <c r="P64" s="47">
        <f t="shared" si="10"/>
        <v>0.92090637952110799</v>
      </c>
      <c r="Q64" s="9"/>
    </row>
    <row r="65" spans="1:120" ht="15.75" thickBot="1">
      <c r="A65" s="12"/>
      <c r="B65" s="44">
        <v>764</v>
      </c>
      <c r="C65" s="20" t="s">
        <v>81</v>
      </c>
      <c r="D65" s="46">
        <v>0</v>
      </c>
      <c r="E65" s="46">
        <v>1085737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6"/>
        <v>1085737</v>
      </c>
      <c r="P65" s="47">
        <f t="shared" si="10"/>
        <v>2.6178170411501895</v>
      </c>
      <c r="Q65" s="9"/>
    </row>
    <row r="66" spans="1:120" ht="16.5" thickBot="1">
      <c r="A66" s="14" t="s">
        <v>10</v>
      </c>
      <c r="B66" s="23"/>
      <c r="C66" s="22"/>
      <c r="D66" s="15">
        <f t="shared" ref="D66:N66" si="17">SUM(D5,D14,D23,D28,D31,D36,D40,D45,D48)</f>
        <v>211964511</v>
      </c>
      <c r="E66" s="15">
        <f t="shared" si="17"/>
        <v>282309172</v>
      </c>
      <c r="F66" s="15">
        <f t="shared" si="17"/>
        <v>60188579</v>
      </c>
      <c r="G66" s="15">
        <f t="shared" si="17"/>
        <v>20065427</v>
      </c>
      <c r="H66" s="15">
        <f t="shared" si="17"/>
        <v>0</v>
      </c>
      <c r="I66" s="15">
        <f t="shared" si="17"/>
        <v>25923723</v>
      </c>
      <c r="J66" s="15">
        <f t="shared" si="17"/>
        <v>38348214</v>
      </c>
      <c r="K66" s="15">
        <f t="shared" si="17"/>
        <v>0</v>
      </c>
      <c r="L66" s="15">
        <f t="shared" si="17"/>
        <v>0</v>
      </c>
      <c r="M66" s="15">
        <f t="shared" si="17"/>
        <v>550629649</v>
      </c>
      <c r="N66" s="15">
        <f t="shared" si="17"/>
        <v>0</v>
      </c>
      <c r="O66" s="15">
        <f>SUM(D66:N66)</f>
        <v>1189429275</v>
      </c>
      <c r="P66" s="37">
        <f t="shared" si="10"/>
        <v>2867.829156911771</v>
      </c>
      <c r="Q66" s="6"/>
      <c r="R66" s="2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</row>
    <row r="67" spans="1:120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9"/>
    </row>
    <row r="68" spans="1:120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8" t="s">
        <v>176</v>
      </c>
      <c r="N68" s="48"/>
      <c r="O68" s="48"/>
      <c r="P68" s="41">
        <v>414749</v>
      </c>
    </row>
    <row r="69" spans="1:120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1"/>
    </row>
    <row r="70" spans="1:120" ht="15.75" customHeight="1" thickBot="1">
      <c r="A70" s="52" t="s">
        <v>90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4"/>
    </row>
  </sheetData>
  <mergeCells count="10">
    <mergeCell ref="M68:O68"/>
    <mergeCell ref="A69:P69"/>
    <mergeCell ref="A70:P7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30917320</v>
      </c>
      <c r="E5" s="26">
        <f t="shared" si="0"/>
        <v>854043</v>
      </c>
      <c r="F5" s="26">
        <f t="shared" si="0"/>
        <v>9864233</v>
      </c>
      <c r="G5" s="26">
        <f t="shared" si="0"/>
        <v>4791016</v>
      </c>
      <c r="H5" s="26">
        <f t="shared" si="0"/>
        <v>0</v>
      </c>
      <c r="I5" s="26">
        <f t="shared" si="0"/>
        <v>0</v>
      </c>
      <c r="J5" s="26">
        <f t="shared" si="0"/>
        <v>18217542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64644154</v>
      </c>
      <c r="O5" s="32">
        <f t="shared" ref="O5:O36" si="1">(N5/O$71)</f>
        <v>208.70726683369062</v>
      </c>
      <c r="P5" s="6"/>
    </row>
    <row r="6" spans="1:133">
      <c r="A6" s="12"/>
      <c r="B6" s="44">
        <v>511</v>
      </c>
      <c r="C6" s="20" t="s">
        <v>20</v>
      </c>
      <c r="D6" s="46">
        <v>594264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594264</v>
      </c>
      <c r="O6" s="47">
        <f t="shared" si="1"/>
        <v>1.9186145620786734</v>
      </c>
      <c r="P6" s="9"/>
    </row>
    <row r="7" spans="1:133">
      <c r="A7" s="12"/>
      <c r="B7" s="44">
        <v>512</v>
      </c>
      <c r="C7" s="20" t="s">
        <v>21</v>
      </c>
      <c r="D7" s="46">
        <v>677251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677251</v>
      </c>
      <c r="O7" s="47">
        <f t="shared" si="1"/>
        <v>2.1865427331663092</v>
      </c>
      <c r="P7" s="9"/>
    </row>
    <row r="8" spans="1:133">
      <c r="A8" s="12"/>
      <c r="B8" s="44">
        <v>513</v>
      </c>
      <c r="C8" s="20" t="s">
        <v>22</v>
      </c>
      <c r="D8" s="46">
        <v>17808519</v>
      </c>
      <c r="E8" s="46">
        <v>750409</v>
      </c>
      <c r="F8" s="46">
        <v>0</v>
      </c>
      <c r="G8" s="46">
        <v>4791016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23349944</v>
      </c>
      <c r="O8" s="47">
        <f t="shared" si="1"/>
        <v>75.386600201461889</v>
      </c>
      <c r="P8" s="9"/>
    </row>
    <row r="9" spans="1:133">
      <c r="A9" s="12"/>
      <c r="B9" s="44">
        <v>514</v>
      </c>
      <c r="C9" s="20" t="s">
        <v>23</v>
      </c>
      <c r="D9" s="46">
        <v>637715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637715</v>
      </c>
      <c r="O9" s="47">
        <f t="shared" si="1"/>
        <v>2.0588985458584084</v>
      </c>
      <c r="P9" s="9"/>
    </row>
    <row r="10" spans="1:133">
      <c r="A10" s="12"/>
      <c r="B10" s="44">
        <v>515</v>
      </c>
      <c r="C10" s="20" t="s">
        <v>24</v>
      </c>
      <c r="D10" s="46">
        <v>1451278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1451278</v>
      </c>
      <c r="O10" s="47">
        <f t="shared" si="1"/>
        <v>4.6855321951597491</v>
      </c>
      <c r="P10" s="9"/>
    </row>
    <row r="11" spans="1:133">
      <c r="A11" s="12"/>
      <c r="B11" s="44">
        <v>516</v>
      </c>
      <c r="C11" s="20" t="s">
        <v>25</v>
      </c>
      <c r="D11" s="46">
        <v>385197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385197</v>
      </c>
      <c r="O11" s="47">
        <f t="shared" si="1"/>
        <v>1.2436300591471448</v>
      </c>
      <c r="P11" s="9"/>
    </row>
    <row r="12" spans="1:133">
      <c r="A12" s="12"/>
      <c r="B12" s="44">
        <v>517</v>
      </c>
      <c r="C12" s="20" t="s">
        <v>26</v>
      </c>
      <c r="D12" s="46">
        <v>6338</v>
      </c>
      <c r="E12" s="46">
        <v>0</v>
      </c>
      <c r="F12" s="46">
        <v>9864233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9870571</v>
      </c>
      <c r="O12" s="47">
        <f t="shared" si="1"/>
        <v>31.867690549371076</v>
      </c>
      <c r="P12" s="9"/>
    </row>
    <row r="13" spans="1:133">
      <c r="A13" s="12"/>
      <c r="B13" s="44">
        <v>519</v>
      </c>
      <c r="C13" s="20" t="s">
        <v>117</v>
      </c>
      <c r="D13" s="46">
        <v>9356758</v>
      </c>
      <c r="E13" s="46">
        <v>103634</v>
      </c>
      <c r="F13" s="46">
        <v>0</v>
      </c>
      <c r="G13" s="46">
        <v>0</v>
      </c>
      <c r="H13" s="46">
        <v>0</v>
      </c>
      <c r="I13" s="46">
        <v>0</v>
      </c>
      <c r="J13" s="46">
        <v>18217542</v>
      </c>
      <c r="K13" s="46">
        <v>0</v>
      </c>
      <c r="L13" s="46">
        <v>0</v>
      </c>
      <c r="M13" s="46">
        <v>0</v>
      </c>
      <c r="N13" s="46">
        <f t="shared" si="2"/>
        <v>27677934</v>
      </c>
      <c r="O13" s="47">
        <f t="shared" si="1"/>
        <v>89.359757987447381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59185377</v>
      </c>
      <c r="E14" s="31">
        <f t="shared" si="3"/>
        <v>47278015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6815423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113278815</v>
      </c>
      <c r="O14" s="43">
        <f t="shared" si="1"/>
        <v>365.72699008187618</v>
      </c>
      <c r="P14" s="10"/>
    </row>
    <row r="15" spans="1:133">
      <c r="A15" s="12"/>
      <c r="B15" s="44">
        <v>521</v>
      </c>
      <c r="C15" s="20" t="s">
        <v>29</v>
      </c>
      <c r="D15" s="46">
        <v>32845139</v>
      </c>
      <c r="E15" s="46">
        <v>1165449</v>
      </c>
      <c r="F15" s="46">
        <v>0</v>
      </c>
      <c r="G15" s="46">
        <v>0</v>
      </c>
      <c r="H15" s="46">
        <v>0</v>
      </c>
      <c r="I15" s="46">
        <v>0</v>
      </c>
      <c r="J15" s="46">
        <v>6815423</v>
      </c>
      <c r="K15" s="46">
        <v>0</v>
      </c>
      <c r="L15" s="46">
        <v>0</v>
      </c>
      <c r="M15" s="46">
        <v>0</v>
      </c>
      <c r="N15" s="46">
        <f>SUM(D15:M15)</f>
        <v>40826011</v>
      </c>
      <c r="O15" s="47">
        <f t="shared" si="1"/>
        <v>131.809059973655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20120496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20120496</v>
      </c>
      <c r="O16" s="47">
        <f t="shared" si="1"/>
        <v>64.960146705581522</v>
      </c>
      <c r="P16" s="9"/>
    </row>
    <row r="17" spans="1:16">
      <c r="A17" s="12"/>
      <c r="B17" s="44">
        <v>523</v>
      </c>
      <c r="C17" s="20" t="s">
        <v>118</v>
      </c>
      <c r="D17" s="46">
        <v>22472077</v>
      </c>
      <c r="E17" s="46">
        <v>1427370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23899447</v>
      </c>
      <c r="O17" s="47">
        <f t="shared" si="1"/>
        <v>77.160701371490561</v>
      </c>
      <c r="P17" s="9"/>
    </row>
    <row r="18" spans="1:16">
      <c r="A18" s="12"/>
      <c r="B18" s="44">
        <v>524</v>
      </c>
      <c r="C18" s="20" t="s">
        <v>32</v>
      </c>
      <c r="D18" s="46">
        <v>646689</v>
      </c>
      <c r="E18" s="46">
        <v>1513441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2160130</v>
      </c>
      <c r="O18" s="47">
        <f t="shared" si="1"/>
        <v>6.9741005243174836</v>
      </c>
      <c r="P18" s="9"/>
    </row>
    <row r="19" spans="1:16">
      <c r="A19" s="12"/>
      <c r="B19" s="44">
        <v>525</v>
      </c>
      <c r="C19" s="20" t="s">
        <v>33</v>
      </c>
      <c r="D19" s="46">
        <v>257704</v>
      </c>
      <c r="E19" s="46">
        <v>1170292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1427996</v>
      </c>
      <c r="O19" s="47">
        <f t="shared" si="1"/>
        <v>4.6103649559624973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21880967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21880967</v>
      </c>
      <c r="O20" s="47">
        <f t="shared" si="1"/>
        <v>70.643925794870469</v>
      </c>
      <c r="P20" s="9"/>
    </row>
    <row r="21" spans="1:16">
      <c r="A21" s="12"/>
      <c r="B21" s="44">
        <v>527</v>
      </c>
      <c r="C21" s="20" t="s">
        <v>35</v>
      </c>
      <c r="D21" s="46">
        <v>774261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774261</v>
      </c>
      <c r="O21" s="47">
        <f t="shared" si="1"/>
        <v>2.4997449440814115</v>
      </c>
      <c r="P21" s="9"/>
    </row>
    <row r="22" spans="1:16">
      <c r="A22" s="12"/>
      <c r="B22" s="44">
        <v>529</v>
      </c>
      <c r="C22" s="20" t="s">
        <v>36</v>
      </c>
      <c r="D22" s="46">
        <v>2189507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2189507</v>
      </c>
      <c r="O22" s="47">
        <f t="shared" si="1"/>
        <v>7.0689458119172457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SUM(D24:D27)</f>
        <v>1190016</v>
      </c>
      <c r="E23" s="31">
        <f t="shared" si="5"/>
        <v>947718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15558037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17695771</v>
      </c>
      <c r="O23" s="43">
        <f t="shared" si="1"/>
        <v>57.13178642456802</v>
      </c>
      <c r="P23" s="10"/>
    </row>
    <row r="24" spans="1:16">
      <c r="A24" s="12"/>
      <c r="B24" s="44">
        <v>533</v>
      </c>
      <c r="C24" s="20" t="s">
        <v>38</v>
      </c>
      <c r="D24" s="46">
        <v>387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387</v>
      </c>
      <c r="O24" s="47">
        <f t="shared" si="1"/>
        <v>1.2494511454916445E-3</v>
      </c>
      <c r="P24" s="9"/>
    </row>
    <row r="25" spans="1:16">
      <c r="A25" s="12"/>
      <c r="B25" s="44">
        <v>534</v>
      </c>
      <c r="C25" s="20" t="s">
        <v>119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13836465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13836465</v>
      </c>
      <c r="O25" s="47">
        <f t="shared" si="1"/>
        <v>44.671801146783068</v>
      </c>
      <c r="P25" s="9"/>
    </row>
    <row r="26" spans="1:16">
      <c r="A26" s="12"/>
      <c r="B26" s="44">
        <v>537</v>
      </c>
      <c r="C26" s="20" t="s">
        <v>120</v>
      </c>
      <c r="D26" s="46">
        <v>1189629</v>
      </c>
      <c r="E26" s="46">
        <v>7679</v>
      </c>
      <c r="F26" s="46">
        <v>0</v>
      </c>
      <c r="G26" s="46">
        <v>0</v>
      </c>
      <c r="H26" s="46">
        <v>0</v>
      </c>
      <c r="I26" s="46">
        <v>1721572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2918880</v>
      </c>
      <c r="O26" s="47">
        <f t="shared" si="1"/>
        <v>9.4237673373453514</v>
      </c>
      <c r="P26" s="9"/>
    </row>
    <row r="27" spans="1:16">
      <c r="A27" s="12"/>
      <c r="B27" s="44">
        <v>538</v>
      </c>
      <c r="C27" s="20" t="s">
        <v>121</v>
      </c>
      <c r="D27" s="46">
        <v>0</v>
      </c>
      <c r="E27" s="46">
        <v>940039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940039</v>
      </c>
      <c r="O27" s="47">
        <f t="shared" si="1"/>
        <v>3.0349684892941085</v>
      </c>
      <c r="P27" s="9"/>
    </row>
    <row r="28" spans="1:16" ht="15.75">
      <c r="A28" s="28" t="s">
        <v>42</v>
      </c>
      <c r="B28" s="29"/>
      <c r="C28" s="30"/>
      <c r="D28" s="31">
        <f t="shared" ref="D28:M28" si="6">SUM(D29:D30)</f>
        <v>0</v>
      </c>
      <c r="E28" s="31">
        <f t="shared" si="6"/>
        <v>33296173</v>
      </c>
      <c r="F28" s="31">
        <f t="shared" si="6"/>
        <v>0</v>
      </c>
      <c r="G28" s="31">
        <f t="shared" si="6"/>
        <v>6564772</v>
      </c>
      <c r="H28" s="31">
        <f t="shared" si="6"/>
        <v>0</v>
      </c>
      <c r="I28" s="31">
        <f t="shared" si="6"/>
        <v>0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5" si="7">SUM(D28:M28)</f>
        <v>39860945</v>
      </c>
      <c r="O28" s="43">
        <f t="shared" si="1"/>
        <v>128.69329041506316</v>
      </c>
      <c r="P28" s="10"/>
    </row>
    <row r="29" spans="1:16">
      <c r="A29" s="12"/>
      <c r="B29" s="44">
        <v>541</v>
      </c>
      <c r="C29" s="20" t="s">
        <v>122</v>
      </c>
      <c r="D29" s="46">
        <v>0</v>
      </c>
      <c r="E29" s="46">
        <v>26862303</v>
      </c>
      <c r="F29" s="46">
        <v>0</v>
      </c>
      <c r="G29" s="46">
        <v>6564772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33427075</v>
      </c>
      <c r="O29" s="47">
        <f t="shared" si="1"/>
        <v>107.92118126404422</v>
      </c>
      <c r="P29" s="9"/>
    </row>
    <row r="30" spans="1:16">
      <c r="A30" s="12"/>
      <c r="B30" s="44">
        <v>549</v>
      </c>
      <c r="C30" s="20" t="s">
        <v>123</v>
      </c>
      <c r="D30" s="46">
        <v>0</v>
      </c>
      <c r="E30" s="46">
        <v>6433870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6433870</v>
      </c>
      <c r="O30" s="47">
        <f t="shared" si="1"/>
        <v>20.772109151018931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SUM(D32:D34)</f>
        <v>1615904</v>
      </c>
      <c r="E31" s="31">
        <f t="shared" si="8"/>
        <v>6733347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8349251</v>
      </c>
      <c r="O31" s="43">
        <f t="shared" si="1"/>
        <v>26.956023839656996</v>
      </c>
      <c r="P31" s="10"/>
    </row>
    <row r="32" spans="1:16">
      <c r="A32" s="13"/>
      <c r="B32" s="45">
        <v>552</v>
      </c>
      <c r="C32" s="21" t="s">
        <v>46</v>
      </c>
      <c r="D32" s="46">
        <v>1482165</v>
      </c>
      <c r="E32" s="46">
        <v>1729072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3211237</v>
      </c>
      <c r="O32" s="47">
        <f t="shared" si="1"/>
        <v>10.367658263811762</v>
      </c>
      <c r="P32" s="9"/>
    </row>
    <row r="33" spans="1:16">
      <c r="A33" s="13"/>
      <c r="B33" s="45">
        <v>553</v>
      </c>
      <c r="C33" s="21" t="s">
        <v>124</v>
      </c>
      <c r="D33" s="46">
        <v>133739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133739</v>
      </c>
      <c r="O33" s="47">
        <f t="shared" si="1"/>
        <v>0.431783841723274</v>
      </c>
      <c r="P33" s="9"/>
    </row>
    <row r="34" spans="1:16">
      <c r="A34" s="13"/>
      <c r="B34" s="45">
        <v>554</v>
      </c>
      <c r="C34" s="21" t="s">
        <v>48</v>
      </c>
      <c r="D34" s="46">
        <v>0</v>
      </c>
      <c r="E34" s="46">
        <v>5004275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5004275</v>
      </c>
      <c r="O34" s="47">
        <f t="shared" si="1"/>
        <v>16.156581734121961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SUM(D36:D39)</f>
        <v>9597579</v>
      </c>
      <c r="E35" s="31">
        <f t="shared" si="9"/>
        <v>379978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9977557</v>
      </c>
      <c r="O35" s="43">
        <f t="shared" si="1"/>
        <v>32.213100834258853</v>
      </c>
      <c r="P35" s="10"/>
    </row>
    <row r="36" spans="1:16">
      <c r="A36" s="12"/>
      <c r="B36" s="44">
        <v>562</v>
      </c>
      <c r="C36" s="20" t="s">
        <v>125</v>
      </c>
      <c r="D36" s="46">
        <v>3182331</v>
      </c>
      <c r="E36" s="46">
        <v>119337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0">SUM(D36:M36)</f>
        <v>3301668</v>
      </c>
      <c r="O36" s="47">
        <f t="shared" si="1"/>
        <v>10.659619805253506</v>
      </c>
      <c r="P36" s="9"/>
    </row>
    <row r="37" spans="1:16">
      <c r="A37" s="12"/>
      <c r="B37" s="44">
        <v>563</v>
      </c>
      <c r="C37" s="20" t="s">
        <v>126</v>
      </c>
      <c r="D37" s="46">
        <v>873987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873987</v>
      </c>
      <c r="O37" s="47">
        <f t="shared" ref="O37:O68" si="11">(N37/O$71)</f>
        <v>2.8217159129064751</v>
      </c>
      <c r="P37" s="9"/>
    </row>
    <row r="38" spans="1:16">
      <c r="A38" s="12"/>
      <c r="B38" s="44">
        <v>564</v>
      </c>
      <c r="C38" s="20" t="s">
        <v>127</v>
      </c>
      <c r="D38" s="46">
        <v>4699465</v>
      </c>
      <c r="E38" s="46">
        <v>56057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4755522</v>
      </c>
      <c r="O38" s="47">
        <f t="shared" si="11"/>
        <v>15.353468760492806</v>
      </c>
      <c r="P38" s="9"/>
    </row>
    <row r="39" spans="1:16">
      <c r="A39" s="12"/>
      <c r="B39" s="44">
        <v>569</v>
      </c>
      <c r="C39" s="20" t="s">
        <v>53</v>
      </c>
      <c r="D39" s="46">
        <v>841796</v>
      </c>
      <c r="E39" s="46">
        <v>204584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1046380</v>
      </c>
      <c r="O39" s="47">
        <f t="shared" si="11"/>
        <v>3.3782963556060643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SUM(D41:D45)</f>
        <v>203278</v>
      </c>
      <c r="E40" s="31">
        <f t="shared" si="12"/>
        <v>8957412</v>
      </c>
      <c r="F40" s="31">
        <f t="shared" si="12"/>
        <v>0</v>
      </c>
      <c r="G40" s="31">
        <f t="shared" si="12"/>
        <v>581902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9742592</v>
      </c>
      <c r="O40" s="43">
        <f t="shared" si="11"/>
        <v>31.454503189813259</v>
      </c>
      <c r="P40" s="9"/>
    </row>
    <row r="41" spans="1:16">
      <c r="A41" s="12"/>
      <c r="B41" s="44">
        <v>571</v>
      </c>
      <c r="C41" s="20" t="s">
        <v>55</v>
      </c>
      <c r="D41" s="46">
        <v>0</v>
      </c>
      <c r="E41" s="46">
        <v>4200333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4200333</v>
      </c>
      <c r="O41" s="47">
        <f t="shared" si="11"/>
        <v>13.561010021437612</v>
      </c>
      <c r="P41" s="9"/>
    </row>
    <row r="42" spans="1:16">
      <c r="A42" s="12"/>
      <c r="B42" s="44">
        <v>572</v>
      </c>
      <c r="C42" s="20" t="s">
        <v>128</v>
      </c>
      <c r="D42" s="46">
        <v>14985</v>
      </c>
      <c r="E42" s="46">
        <v>4746663</v>
      </c>
      <c r="F42" s="46">
        <v>0</v>
      </c>
      <c r="G42" s="46">
        <v>581902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5343550</v>
      </c>
      <c r="O42" s="47">
        <f t="shared" si="11"/>
        <v>17.251950047782628</v>
      </c>
      <c r="P42" s="9"/>
    </row>
    <row r="43" spans="1:16">
      <c r="A43" s="12"/>
      <c r="B43" s="44">
        <v>573</v>
      </c>
      <c r="C43" s="20" t="s">
        <v>57</v>
      </c>
      <c r="D43" s="46">
        <v>0</v>
      </c>
      <c r="E43" s="46">
        <v>1741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1741</v>
      </c>
      <c r="O43" s="47">
        <f t="shared" si="11"/>
        <v>5.620915876746649E-3</v>
      </c>
      <c r="P43" s="9"/>
    </row>
    <row r="44" spans="1:16">
      <c r="A44" s="12"/>
      <c r="B44" s="44">
        <v>574</v>
      </c>
      <c r="C44" s="20" t="s">
        <v>58</v>
      </c>
      <c r="D44" s="46">
        <v>188293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188293</v>
      </c>
      <c r="O44" s="47">
        <f t="shared" si="11"/>
        <v>0.60791448201048637</v>
      </c>
      <c r="P44" s="9"/>
    </row>
    <row r="45" spans="1:16">
      <c r="A45" s="12"/>
      <c r="B45" s="44">
        <v>575</v>
      </c>
      <c r="C45" s="20" t="s">
        <v>129</v>
      </c>
      <c r="D45" s="46">
        <v>0</v>
      </c>
      <c r="E45" s="46">
        <v>8675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8675</v>
      </c>
      <c r="O45" s="47">
        <f t="shared" si="11"/>
        <v>2.8007722705788156E-2</v>
      </c>
      <c r="P45" s="9"/>
    </row>
    <row r="46" spans="1:16" ht="15.75">
      <c r="A46" s="28" t="s">
        <v>130</v>
      </c>
      <c r="B46" s="29"/>
      <c r="C46" s="30"/>
      <c r="D46" s="31">
        <f t="shared" ref="D46:M46" si="13">SUM(D47:D49)</f>
        <v>10585411</v>
      </c>
      <c r="E46" s="31">
        <f t="shared" si="13"/>
        <v>16518204</v>
      </c>
      <c r="F46" s="31">
        <f t="shared" si="13"/>
        <v>149533</v>
      </c>
      <c r="G46" s="31">
        <f t="shared" si="13"/>
        <v>0</v>
      </c>
      <c r="H46" s="31">
        <f t="shared" si="13"/>
        <v>0</v>
      </c>
      <c r="I46" s="31">
        <f t="shared" si="13"/>
        <v>1012899</v>
      </c>
      <c r="J46" s="31">
        <f t="shared" si="13"/>
        <v>308222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28574269</v>
      </c>
      <c r="O46" s="43">
        <f t="shared" si="11"/>
        <v>92.253625668311074</v>
      </c>
      <c r="P46" s="9"/>
    </row>
    <row r="47" spans="1:16">
      <c r="A47" s="12"/>
      <c r="B47" s="44">
        <v>581</v>
      </c>
      <c r="C47" s="20" t="s">
        <v>131</v>
      </c>
      <c r="D47" s="46">
        <v>10585411</v>
      </c>
      <c r="E47" s="46">
        <v>16508223</v>
      </c>
      <c r="F47" s="46">
        <v>149533</v>
      </c>
      <c r="G47" s="46">
        <v>0</v>
      </c>
      <c r="H47" s="46">
        <v>0</v>
      </c>
      <c r="I47" s="46">
        <v>1012899</v>
      </c>
      <c r="J47" s="46">
        <v>305368</v>
      </c>
      <c r="K47" s="46">
        <v>0</v>
      </c>
      <c r="L47" s="46">
        <v>0</v>
      </c>
      <c r="M47" s="46">
        <v>0</v>
      </c>
      <c r="N47" s="46">
        <f>SUM(D47:M47)</f>
        <v>28561434</v>
      </c>
      <c r="O47" s="47">
        <f t="shared" si="11"/>
        <v>92.212187152930241</v>
      </c>
      <c r="P47" s="9"/>
    </row>
    <row r="48" spans="1:16">
      <c r="A48" s="12"/>
      <c r="B48" s="44">
        <v>587</v>
      </c>
      <c r="C48" s="20" t="s">
        <v>132</v>
      </c>
      <c r="D48" s="46">
        <v>0</v>
      </c>
      <c r="E48" s="46">
        <v>9981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3" si="14">SUM(D48:M48)</f>
        <v>9981</v>
      </c>
      <c r="O48" s="47">
        <f t="shared" si="11"/>
        <v>3.2224216752331017E-2</v>
      </c>
      <c r="P48" s="9"/>
    </row>
    <row r="49" spans="1:16">
      <c r="A49" s="12"/>
      <c r="B49" s="44">
        <v>590</v>
      </c>
      <c r="C49" s="20" t="s">
        <v>133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2854</v>
      </c>
      <c r="K49" s="46">
        <v>0</v>
      </c>
      <c r="L49" s="46">
        <v>0</v>
      </c>
      <c r="M49" s="46">
        <v>0</v>
      </c>
      <c r="N49" s="46">
        <f t="shared" si="14"/>
        <v>2854</v>
      </c>
      <c r="O49" s="47">
        <f t="shared" si="11"/>
        <v>9.2142986285094399E-3</v>
      </c>
      <c r="P49" s="9"/>
    </row>
    <row r="50" spans="1:16" ht="15.75">
      <c r="A50" s="28" t="s">
        <v>62</v>
      </c>
      <c r="B50" s="29"/>
      <c r="C50" s="30"/>
      <c r="D50" s="31">
        <f t="shared" ref="D50:M50" si="15">SUM(D51:D68)</f>
        <v>4670374</v>
      </c>
      <c r="E50" s="31">
        <f t="shared" si="15"/>
        <v>6510929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11181303</v>
      </c>
      <c r="O50" s="43">
        <f t="shared" si="11"/>
        <v>36.099462122581812</v>
      </c>
      <c r="P50" s="9"/>
    </row>
    <row r="51" spans="1:16">
      <c r="A51" s="12"/>
      <c r="B51" s="44">
        <v>601</v>
      </c>
      <c r="C51" s="20" t="s">
        <v>134</v>
      </c>
      <c r="D51" s="46">
        <v>46363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46363</v>
      </c>
      <c r="O51" s="47">
        <f t="shared" si="11"/>
        <v>0.1496855386522716</v>
      </c>
      <c r="P51" s="9"/>
    </row>
    <row r="52" spans="1:16">
      <c r="A52" s="12"/>
      <c r="B52" s="44">
        <v>604</v>
      </c>
      <c r="C52" s="20" t="s">
        <v>135</v>
      </c>
      <c r="D52" s="46">
        <v>0</v>
      </c>
      <c r="E52" s="46">
        <v>716722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716722</v>
      </c>
      <c r="O52" s="47">
        <f t="shared" si="11"/>
        <v>2.3139770643386628</v>
      </c>
      <c r="P52" s="9"/>
    </row>
    <row r="53" spans="1:16">
      <c r="A53" s="12"/>
      <c r="B53" s="44">
        <v>608</v>
      </c>
      <c r="C53" s="20" t="s">
        <v>136</v>
      </c>
      <c r="D53" s="46">
        <v>0</v>
      </c>
      <c r="E53" s="46">
        <v>236372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236372</v>
      </c>
      <c r="O53" s="47">
        <f t="shared" si="11"/>
        <v>0.76314022264121706</v>
      </c>
      <c r="P53" s="9"/>
    </row>
    <row r="54" spans="1:16">
      <c r="A54" s="12"/>
      <c r="B54" s="44">
        <v>614</v>
      </c>
      <c r="C54" s="20" t="s">
        <v>137</v>
      </c>
      <c r="D54" s="46">
        <v>0</v>
      </c>
      <c r="E54" s="46">
        <v>953728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2" si="16">SUM(D54:M54)</f>
        <v>953728</v>
      </c>
      <c r="O54" s="47">
        <f t="shared" si="11"/>
        <v>3.0791641914404524</v>
      </c>
      <c r="P54" s="9"/>
    </row>
    <row r="55" spans="1:16">
      <c r="A55" s="12"/>
      <c r="B55" s="44">
        <v>634</v>
      </c>
      <c r="C55" s="20" t="s">
        <v>138</v>
      </c>
      <c r="D55" s="46">
        <v>0</v>
      </c>
      <c r="E55" s="46">
        <v>842666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842666</v>
      </c>
      <c r="O55" s="47">
        <f t="shared" si="11"/>
        <v>2.7205943125758711</v>
      </c>
      <c r="P55" s="9"/>
    </row>
    <row r="56" spans="1:16">
      <c r="A56" s="12"/>
      <c r="B56" s="44">
        <v>654</v>
      </c>
      <c r="C56" s="20" t="s">
        <v>139</v>
      </c>
      <c r="D56" s="46">
        <v>0</v>
      </c>
      <c r="E56" s="46">
        <v>303909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303909</v>
      </c>
      <c r="O56" s="47">
        <f t="shared" si="11"/>
        <v>0.98118720458713227</v>
      </c>
      <c r="P56" s="9"/>
    </row>
    <row r="57" spans="1:16">
      <c r="A57" s="12"/>
      <c r="B57" s="44">
        <v>674</v>
      </c>
      <c r="C57" s="20" t="s">
        <v>140</v>
      </c>
      <c r="D57" s="46">
        <v>0</v>
      </c>
      <c r="E57" s="46">
        <v>256519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256519</v>
      </c>
      <c r="O57" s="47">
        <f t="shared" si="11"/>
        <v>0.82818593899320714</v>
      </c>
      <c r="P57" s="9"/>
    </row>
    <row r="58" spans="1:16">
      <c r="A58" s="12"/>
      <c r="B58" s="44">
        <v>685</v>
      </c>
      <c r="C58" s="20" t="s">
        <v>69</v>
      </c>
      <c r="D58" s="46">
        <v>15570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15570</v>
      </c>
      <c r="O58" s="47">
        <f t="shared" si="11"/>
        <v>5.0268615853501043E-2</v>
      </c>
      <c r="P58" s="9"/>
    </row>
    <row r="59" spans="1:16">
      <c r="A59" s="12"/>
      <c r="B59" s="44">
        <v>694</v>
      </c>
      <c r="C59" s="20" t="s">
        <v>141</v>
      </c>
      <c r="D59" s="46">
        <v>0</v>
      </c>
      <c r="E59" s="46">
        <v>280451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280451</v>
      </c>
      <c r="O59" s="47">
        <f t="shared" si="11"/>
        <v>0.90545173954593594</v>
      </c>
      <c r="P59" s="9"/>
    </row>
    <row r="60" spans="1:16">
      <c r="A60" s="12"/>
      <c r="B60" s="44">
        <v>711</v>
      </c>
      <c r="C60" s="20" t="s">
        <v>106</v>
      </c>
      <c r="D60" s="46">
        <v>2210770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2210770</v>
      </c>
      <c r="O60" s="47">
        <f t="shared" si="11"/>
        <v>7.1375945966887935</v>
      </c>
      <c r="P60" s="9"/>
    </row>
    <row r="61" spans="1:16">
      <c r="A61" s="12"/>
      <c r="B61" s="44">
        <v>712</v>
      </c>
      <c r="C61" s="20" t="s">
        <v>107</v>
      </c>
      <c r="D61" s="46">
        <v>1231199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1231199</v>
      </c>
      <c r="O61" s="47">
        <f t="shared" si="11"/>
        <v>3.9749948343105097</v>
      </c>
      <c r="P61" s="9"/>
    </row>
    <row r="62" spans="1:16">
      <c r="A62" s="12"/>
      <c r="B62" s="44">
        <v>713</v>
      </c>
      <c r="C62" s="20" t="s">
        <v>142</v>
      </c>
      <c r="D62" s="46">
        <v>1051402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1051402</v>
      </c>
      <c r="O62" s="47">
        <f t="shared" si="11"/>
        <v>3.3945101634940724</v>
      </c>
      <c r="P62" s="9"/>
    </row>
    <row r="63" spans="1:16">
      <c r="A63" s="12"/>
      <c r="B63" s="44">
        <v>715</v>
      </c>
      <c r="C63" s="20" t="s">
        <v>110</v>
      </c>
      <c r="D63" s="46">
        <v>115070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8" si="17">SUM(D63:M63)</f>
        <v>115070</v>
      </c>
      <c r="O63" s="47">
        <f t="shared" si="11"/>
        <v>0.3715099310380453</v>
      </c>
      <c r="P63" s="9"/>
    </row>
    <row r="64" spans="1:16">
      <c r="A64" s="12"/>
      <c r="B64" s="44">
        <v>716</v>
      </c>
      <c r="C64" s="20" t="s">
        <v>111</v>
      </c>
      <c r="D64" s="46">
        <v>0</v>
      </c>
      <c r="E64" s="46">
        <v>399449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399449</v>
      </c>
      <c r="O64" s="47">
        <f t="shared" si="11"/>
        <v>1.2896434382829247</v>
      </c>
      <c r="P64" s="9"/>
    </row>
    <row r="65" spans="1:119">
      <c r="A65" s="12"/>
      <c r="B65" s="44">
        <v>719</v>
      </c>
      <c r="C65" s="20" t="s">
        <v>112</v>
      </c>
      <c r="D65" s="46">
        <v>0</v>
      </c>
      <c r="E65" s="46">
        <v>103268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103268</v>
      </c>
      <c r="O65" s="47">
        <f t="shared" si="11"/>
        <v>0.33340651393444742</v>
      </c>
      <c r="P65" s="9"/>
    </row>
    <row r="66" spans="1:119">
      <c r="A66" s="12"/>
      <c r="B66" s="44">
        <v>724</v>
      </c>
      <c r="C66" s="20" t="s">
        <v>143</v>
      </c>
      <c r="D66" s="46">
        <v>0</v>
      </c>
      <c r="E66" s="46">
        <v>639723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639723</v>
      </c>
      <c r="O66" s="47">
        <f t="shared" si="11"/>
        <v>2.0653814861688664</v>
      </c>
      <c r="P66" s="9"/>
    </row>
    <row r="67" spans="1:119">
      <c r="A67" s="12"/>
      <c r="B67" s="44">
        <v>744</v>
      </c>
      <c r="C67" s="20" t="s">
        <v>144</v>
      </c>
      <c r="D67" s="46">
        <v>0</v>
      </c>
      <c r="E67" s="46">
        <v>523668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523668</v>
      </c>
      <c r="O67" s="47">
        <f t="shared" si="11"/>
        <v>1.6906914275382907</v>
      </c>
      <c r="P67" s="9"/>
    </row>
    <row r="68" spans="1:119" ht="15.75" thickBot="1">
      <c r="A68" s="12"/>
      <c r="B68" s="44">
        <v>764</v>
      </c>
      <c r="C68" s="20" t="s">
        <v>145</v>
      </c>
      <c r="D68" s="46">
        <v>0</v>
      </c>
      <c r="E68" s="46">
        <v>1254454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1254454</v>
      </c>
      <c r="O68" s="47">
        <f t="shared" si="11"/>
        <v>4.0500749024976113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8">SUM(D5,D14,D23,D28,D31,D35,D40,D46,D50)</f>
        <v>117965259</v>
      </c>
      <c r="E69" s="15">
        <f t="shared" si="18"/>
        <v>121475819</v>
      </c>
      <c r="F69" s="15">
        <f t="shared" si="18"/>
        <v>10013766</v>
      </c>
      <c r="G69" s="15">
        <f t="shared" si="18"/>
        <v>11937690</v>
      </c>
      <c r="H69" s="15">
        <f t="shared" si="18"/>
        <v>0</v>
      </c>
      <c r="I69" s="15">
        <f t="shared" si="18"/>
        <v>16570936</v>
      </c>
      <c r="J69" s="15">
        <f t="shared" si="18"/>
        <v>25341187</v>
      </c>
      <c r="K69" s="15">
        <f t="shared" si="18"/>
        <v>0</v>
      </c>
      <c r="L69" s="15">
        <f t="shared" si="18"/>
        <v>0</v>
      </c>
      <c r="M69" s="15">
        <f t="shared" si="18"/>
        <v>0</v>
      </c>
      <c r="N69" s="15">
        <f>SUM(D69:M69)</f>
        <v>303304657</v>
      </c>
      <c r="O69" s="37">
        <f>(N69/O$71)</f>
        <v>979.23604940982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48" t="s">
        <v>146</v>
      </c>
      <c r="M71" s="48"/>
      <c r="N71" s="48"/>
      <c r="O71" s="41">
        <v>309736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90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29146686</v>
      </c>
      <c r="E5" s="26">
        <f t="shared" si="0"/>
        <v>610330</v>
      </c>
      <c r="F5" s="26">
        <f t="shared" si="0"/>
        <v>9867567</v>
      </c>
      <c r="G5" s="26">
        <f t="shared" si="0"/>
        <v>6122556</v>
      </c>
      <c r="H5" s="26">
        <f t="shared" si="0"/>
        <v>0</v>
      </c>
      <c r="I5" s="26">
        <f t="shared" si="0"/>
        <v>0</v>
      </c>
      <c r="J5" s="26">
        <f t="shared" si="0"/>
        <v>17447905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63195044</v>
      </c>
      <c r="O5" s="32">
        <f t="shared" ref="O5:O36" si="1">(N5/O$72)</f>
        <v>208.34652854933947</v>
      </c>
      <c r="P5" s="6"/>
    </row>
    <row r="6" spans="1:133">
      <c r="A6" s="12"/>
      <c r="B6" s="44">
        <v>511</v>
      </c>
      <c r="C6" s="20" t="s">
        <v>20</v>
      </c>
      <c r="D6" s="46">
        <v>513224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513224</v>
      </c>
      <c r="O6" s="47">
        <f t="shared" si="1"/>
        <v>1.6920383625052338</v>
      </c>
      <c r="P6" s="9"/>
    </row>
    <row r="7" spans="1:133">
      <c r="A7" s="12"/>
      <c r="B7" s="44">
        <v>512</v>
      </c>
      <c r="C7" s="20" t="s">
        <v>21</v>
      </c>
      <c r="D7" s="46">
        <v>618226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618226</v>
      </c>
      <c r="O7" s="47">
        <f t="shared" si="1"/>
        <v>2.0382174424776718</v>
      </c>
      <c r="P7" s="9"/>
    </row>
    <row r="8" spans="1:133">
      <c r="A8" s="12"/>
      <c r="B8" s="44">
        <v>513</v>
      </c>
      <c r="C8" s="20" t="s">
        <v>22</v>
      </c>
      <c r="D8" s="46">
        <v>15983730</v>
      </c>
      <c r="E8" s="46">
        <v>409814</v>
      </c>
      <c r="F8" s="46">
        <v>0</v>
      </c>
      <c r="G8" s="46">
        <v>6122556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22516100</v>
      </c>
      <c r="O8" s="47">
        <f t="shared" si="1"/>
        <v>74.232898254960986</v>
      </c>
      <c r="P8" s="9"/>
    </row>
    <row r="9" spans="1:133">
      <c r="A9" s="12"/>
      <c r="B9" s="44">
        <v>514</v>
      </c>
      <c r="C9" s="20" t="s">
        <v>23</v>
      </c>
      <c r="D9" s="46">
        <v>544630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544630</v>
      </c>
      <c r="O9" s="47">
        <f t="shared" si="1"/>
        <v>1.7955802015712934</v>
      </c>
      <c r="P9" s="9"/>
    </row>
    <row r="10" spans="1:133">
      <c r="A10" s="12"/>
      <c r="B10" s="44">
        <v>515</v>
      </c>
      <c r="C10" s="20" t="s">
        <v>24</v>
      </c>
      <c r="D10" s="46">
        <v>1566691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1566691</v>
      </c>
      <c r="O10" s="47">
        <f t="shared" si="1"/>
        <v>5.1651935104197921</v>
      </c>
      <c r="P10" s="9"/>
    </row>
    <row r="11" spans="1:133">
      <c r="A11" s="12"/>
      <c r="B11" s="44">
        <v>516</v>
      </c>
      <c r="C11" s="20" t="s">
        <v>25</v>
      </c>
      <c r="D11" s="46">
        <v>363928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363928</v>
      </c>
      <c r="O11" s="47">
        <f t="shared" si="1"/>
        <v>1.1998272434449766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9867567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9867567</v>
      </c>
      <c r="O12" s="47">
        <f t="shared" si="1"/>
        <v>32.532192392777191</v>
      </c>
      <c r="P12" s="9"/>
    </row>
    <row r="13" spans="1:133">
      <c r="A13" s="12"/>
      <c r="B13" s="44">
        <v>519</v>
      </c>
      <c r="C13" s="20" t="s">
        <v>27</v>
      </c>
      <c r="D13" s="46">
        <v>9556257</v>
      </c>
      <c r="E13" s="46">
        <v>200516</v>
      </c>
      <c r="F13" s="46">
        <v>0</v>
      </c>
      <c r="G13" s="46">
        <v>0</v>
      </c>
      <c r="H13" s="46">
        <v>0</v>
      </c>
      <c r="I13" s="46">
        <v>0</v>
      </c>
      <c r="J13" s="46">
        <v>17447905</v>
      </c>
      <c r="K13" s="46">
        <v>0</v>
      </c>
      <c r="L13" s="46">
        <v>0</v>
      </c>
      <c r="M13" s="46">
        <v>0</v>
      </c>
      <c r="N13" s="46">
        <f t="shared" si="2"/>
        <v>27204678</v>
      </c>
      <c r="O13" s="47">
        <f t="shared" si="1"/>
        <v>89.690581141182321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59505508</v>
      </c>
      <c r="E14" s="31">
        <f t="shared" si="3"/>
        <v>47561927</v>
      </c>
      <c r="F14" s="31">
        <f t="shared" si="3"/>
        <v>0</v>
      </c>
      <c r="G14" s="31">
        <f t="shared" si="3"/>
        <v>3263586</v>
      </c>
      <c r="H14" s="31">
        <f t="shared" si="3"/>
        <v>0</v>
      </c>
      <c r="I14" s="31">
        <f t="shared" si="3"/>
        <v>0</v>
      </c>
      <c r="J14" s="31">
        <f t="shared" si="3"/>
        <v>7593693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117924714</v>
      </c>
      <c r="O14" s="43">
        <f t="shared" si="1"/>
        <v>388.7837279150196</v>
      </c>
      <c r="P14" s="10"/>
    </row>
    <row r="15" spans="1:133">
      <c r="A15" s="12"/>
      <c r="B15" s="44">
        <v>521</v>
      </c>
      <c r="C15" s="20" t="s">
        <v>29</v>
      </c>
      <c r="D15" s="46">
        <v>32895472</v>
      </c>
      <c r="E15" s="46">
        <v>862468</v>
      </c>
      <c r="F15" s="46">
        <v>0</v>
      </c>
      <c r="G15" s="46">
        <v>0</v>
      </c>
      <c r="H15" s="46">
        <v>0</v>
      </c>
      <c r="I15" s="46">
        <v>0</v>
      </c>
      <c r="J15" s="46">
        <v>7593693</v>
      </c>
      <c r="K15" s="46">
        <v>0</v>
      </c>
      <c r="L15" s="46">
        <v>0</v>
      </c>
      <c r="M15" s="46">
        <v>0</v>
      </c>
      <c r="N15" s="46">
        <f>SUM(D15:M15)</f>
        <v>41351633</v>
      </c>
      <c r="O15" s="47">
        <f t="shared" si="1"/>
        <v>136.3314057570133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21006516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21006516</v>
      </c>
      <c r="O16" s="47">
        <f t="shared" si="1"/>
        <v>69.255979717589184</v>
      </c>
      <c r="P16" s="9"/>
    </row>
    <row r="17" spans="1:16">
      <c r="A17" s="12"/>
      <c r="B17" s="44">
        <v>523</v>
      </c>
      <c r="C17" s="20" t="s">
        <v>101</v>
      </c>
      <c r="D17" s="46">
        <v>22616016</v>
      </c>
      <c r="E17" s="46">
        <v>1115500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23731516</v>
      </c>
      <c r="O17" s="47">
        <f t="shared" si="1"/>
        <v>78.23997995496461</v>
      </c>
      <c r="P17" s="9"/>
    </row>
    <row r="18" spans="1:16">
      <c r="A18" s="12"/>
      <c r="B18" s="44">
        <v>524</v>
      </c>
      <c r="C18" s="20" t="s">
        <v>32</v>
      </c>
      <c r="D18" s="46">
        <v>631046</v>
      </c>
      <c r="E18" s="46">
        <v>1128593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1759639</v>
      </c>
      <c r="O18" s="47">
        <f t="shared" si="1"/>
        <v>5.8013200710807507</v>
      </c>
      <c r="P18" s="9"/>
    </row>
    <row r="19" spans="1:16">
      <c r="A19" s="12"/>
      <c r="B19" s="44">
        <v>525</v>
      </c>
      <c r="C19" s="20" t="s">
        <v>33</v>
      </c>
      <c r="D19" s="46">
        <v>208524</v>
      </c>
      <c r="E19" s="46">
        <v>1669324</v>
      </c>
      <c r="F19" s="46">
        <v>0</v>
      </c>
      <c r="G19" s="46">
        <v>3263586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5141434</v>
      </c>
      <c r="O19" s="47">
        <f t="shared" si="1"/>
        <v>16.95069514732112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21779526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21779526</v>
      </c>
      <c r="O20" s="47">
        <f t="shared" si="1"/>
        <v>71.804501561073067</v>
      </c>
      <c r="P20" s="9"/>
    </row>
    <row r="21" spans="1:16">
      <c r="A21" s="12"/>
      <c r="B21" s="44">
        <v>527</v>
      </c>
      <c r="C21" s="20" t="s">
        <v>35</v>
      </c>
      <c r="D21" s="46">
        <v>782741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782741</v>
      </c>
      <c r="O21" s="47">
        <f t="shared" si="1"/>
        <v>2.5806037907535679</v>
      </c>
      <c r="P21" s="9"/>
    </row>
    <row r="22" spans="1:16">
      <c r="A22" s="12"/>
      <c r="B22" s="44">
        <v>529</v>
      </c>
      <c r="C22" s="20" t="s">
        <v>36</v>
      </c>
      <c r="D22" s="46">
        <v>2371709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2371709</v>
      </c>
      <c r="O22" s="47">
        <f t="shared" si="1"/>
        <v>7.8192419152240067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SUM(D24:D27)</f>
        <v>1104108</v>
      </c>
      <c r="E23" s="31">
        <f t="shared" si="5"/>
        <v>1260578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20175004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22539690</v>
      </c>
      <c r="O23" s="43">
        <f t="shared" si="1"/>
        <v>74.310671673529669</v>
      </c>
      <c r="P23" s="10"/>
    </row>
    <row r="24" spans="1:16">
      <c r="A24" s="12"/>
      <c r="B24" s="44">
        <v>533</v>
      </c>
      <c r="C24" s="20" t="s">
        <v>38</v>
      </c>
      <c r="D24" s="46">
        <v>4664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4664</v>
      </c>
      <c r="O24" s="47">
        <f t="shared" si="1"/>
        <v>1.5376652149401451E-2</v>
      </c>
      <c r="P24" s="9"/>
    </row>
    <row r="25" spans="1:16">
      <c r="A25" s="12"/>
      <c r="B25" s="44">
        <v>534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18664496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18664496</v>
      </c>
      <c r="O25" s="47">
        <f t="shared" si="1"/>
        <v>61.534618897061492</v>
      </c>
      <c r="P25" s="9"/>
    </row>
    <row r="26" spans="1:16">
      <c r="A26" s="12"/>
      <c r="B26" s="44">
        <v>537</v>
      </c>
      <c r="C26" s="20" t="s">
        <v>40</v>
      </c>
      <c r="D26" s="46">
        <v>1099444</v>
      </c>
      <c r="E26" s="46">
        <v>7471</v>
      </c>
      <c r="F26" s="46">
        <v>0</v>
      </c>
      <c r="G26" s="46">
        <v>0</v>
      </c>
      <c r="H26" s="46">
        <v>0</v>
      </c>
      <c r="I26" s="46">
        <v>1510508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2617423</v>
      </c>
      <c r="O26" s="47">
        <f t="shared" si="1"/>
        <v>8.6293316892887635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1253107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1253107</v>
      </c>
      <c r="O27" s="47">
        <f t="shared" si="1"/>
        <v>4.1313444350300177</v>
      </c>
      <c r="P27" s="9"/>
    </row>
    <row r="28" spans="1:16" ht="15.75">
      <c r="A28" s="28" t="s">
        <v>42</v>
      </c>
      <c r="B28" s="29"/>
      <c r="C28" s="30"/>
      <c r="D28" s="31">
        <f t="shared" ref="D28:M28" si="6">SUM(D29:D30)</f>
        <v>0</v>
      </c>
      <c r="E28" s="31">
        <f t="shared" si="6"/>
        <v>25774815</v>
      </c>
      <c r="F28" s="31">
        <f t="shared" si="6"/>
        <v>0</v>
      </c>
      <c r="G28" s="31">
        <f t="shared" si="6"/>
        <v>3415585</v>
      </c>
      <c r="H28" s="31">
        <f t="shared" si="6"/>
        <v>0</v>
      </c>
      <c r="I28" s="31">
        <f t="shared" si="6"/>
        <v>0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5" si="7">SUM(D28:M28)</f>
        <v>29190400</v>
      </c>
      <c r="O28" s="43">
        <f t="shared" si="1"/>
        <v>96.237269918929698</v>
      </c>
      <c r="P28" s="10"/>
    </row>
    <row r="29" spans="1:16">
      <c r="A29" s="12"/>
      <c r="B29" s="44">
        <v>541</v>
      </c>
      <c r="C29" s="20" t="s">
        <v>43</v>
      </c>
      <c r="D29" s="46">
        <v>0</v>
      </c>
      <c r="E29" s="46">
        <v>18723943</v>
      </c>
      <c r="F29" s="46">
        <v>0</v>
      </c>
      <c r="G29" s="46">
        <v>3415585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22139528</v>
      </c>
      <c r="O29" s="47">
        <f t="shared" si="1"/>
        <v>72.991385250414581</v>
      </c>
      <c r="P29" s="9"/>
    </row>
    <row r="30" spans="1:16">
      <c r="A30" s="12"/>
      <c r="B30" s="44">
        <v>549</v>
      </c>
      <c r="C30" s="20" t="s">
        <v>44</v>
      </c>
      <c r="D30" s="46">
        <v>0</v>
      </c>
      <c r="E30" s="46">
        <v>7050872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7050872</v>
      </c>
      <c r="O30" s="47">
        <f t="shared" si="1"/>
        <v>23.245884668515117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SUM(D32:D34)</f>
        <v>1419333</v>
      </c>
      <c r="E31" s="31">
        <f t="shared" si="8"/>
        <v>7576785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8996118</v>
      </c>
      <c r="O31" s="43">
        <f t="shared" si="1"/>
        <v>29.659128898149461</v>
      </c>
      <c r="P31" s="10"/>
    </row>
    <row r="32" spans="1:16">
      <c r="A32" s="13"/>
      <c r="B32" s="45">
        <v>552</v>
      </c>
      <c r="C32" s="21" t="s">
        <v>46</v>
      </c>
      <c r="D32" s="46">
        <v>1287494</v>
      </c>
      <c r="E32" s="46">
        <v>1078218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2365712</v>
      </c>
      <c r="O32" s="47">
        <f t="shared" si="1"/>
        <v>7.7994705209401385</v>
      </c>
      <c r="P32" s="9"/>
    </row>
    <row r="33" spans="1:16">
      <c r="A33" s="13"/>
      <c r="B33" s="45">
        <v>553</v>
      </c>
      <c r="C33" s="21" t="s">
        <v>47</v>
      </c>
      <c r="D33" s="46">
        <v>131839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131839</v>
      </c>
      <c r="O33" s="47">
        <f t="shared" si="1"/>
        <v>0.43465747056709647</v>
      </c>
      <c r="P33" s="9"/>
    </row>
    <row r="34" spans="1:16">
      <c r="A34" s="13"/>
      <c r="B34" s="45">
        <v>554</v>
      </c>
      <c r="C34" s="21" t="s">
        <v>48</v>
      </c>
      <c r="D34" s="46">
        <v>0</v>
      </c>
      <c r="E34" s="46">
        <v>6498567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6498567</v>
      </c>
      <c r="O34" s="47">
        <f t="shared" si="1"/>
        <v>21.425000906642225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SUM(D36:D39)</f>
        <v>9111891</v>
      </c>
      <c r="E35" s="31">
        <f t="shared" si="9"/>
        <v>433477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9545368</v>
      </c>
      <c r="O35" s="43">
        <f t="shared" si="1"/>
        <v>31.469940689114029</v>
      </c>
      <c r="P35" s="10"/>
    </row>
    <row r="36" spans="1:16">
      <c r="A36" s="12"/>
      <c r="B36" s="44">
        <v>562</v>
      </c>
      <c r="C36" s="20" t="s">
        <v>50</v>
      </c>
      <c r="D36" s="46">
        <v>2902955</v>
      </c>
      <c r="E36" s="46">
        <v>84829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0">SUM(D36:M36)</f>
        <v>2987784</v>
      </c>
      <c r="O36" s="47">
        <f t="shared" si="1"/>
        <v>9.8503677670555891</v>
      </c>
      <c r="P36" s="9"/>
    </row>
    <row r="37" spans="1:16">
      <c r="A37" s="12"/>
      <c r="B37" s="44">
        <v>563</v>
      </c>
      <c r="C37" s="20" t="s">
        <v>51</v>
      </c>
      <c r="D37" s="46">
        <v>873987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873987</v>
      </c>
      <c r="O37" s="47">
        <f t="shared" ref="O37:O68" si="11">(N37/O$72)</f>
        <v>2.8814309781515708</v>
      </c>
      <c r="P37" s="9"/>
    </row>
    <row r="38" spans="1:16">
      <c r="A38" s="12"/>
      <c r="B38" s="44">
        <v>564</v>
      </c>
      <c r="C38" s="20" t="s">
        <v>52</v>
      </c>
      <c r="D38" s="46">
        <v>4488988</v>
      </c>
      <c r="E38" s="46">
        <v>66330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4555318</v>
      </c>
      <c r="O38" s="47">
        <f t="shared" si="11"/>
        <v>15.018340548007529</v>
      </c>
      <c r="P38" s="9"/>
    </row>
    <row r="39" spans="1:16">
      <c r="A39" s="12"/>
      <c r="B39" s="44">
        <v>569</v>
      </c>
      <c r="C39" s="20" t="s">
        <v>53</v>
      </c>
      <c r="D39" s="46">
        <v>845961</v>
      </c>
      <c r="E39" s="46">
        <v>282318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1128279</v>
      </c>
      <c r="O39" s="47">
        <f t="shared" si="11"/>
        <v>3.7198013958993394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SUM(D41:D45)</f>
        <v>207645</v>
      </c>
      <c r="E40" s="31">
        <f t="shared" si="12"/>
        <v>8598440</v>
      </c>
      <c r="F40" s="31">
        <f t="shared" si="12"/>
        <v>0</v>
      </c>
      <c r="G40" s="31">
        <f t="shared" si="12"/>
        <v>481296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9287381</v>
      </c>
      <c r="O40" s="43">
        <f t="shared" si="11"/>
        <v>30.61938829673246</v>
      </c>
      <c r="P40" s="9"/>
    </row>
    <row r="41" spans="1:16">
      <c r="A41" s="12"/>
      <c r="B41" s="44">
        <v>571</v>
      </c>
      <c r="C41" s="20" t="s">
        <v>55</v>
      </c>
      <c r="D41" s="46">
        <v>0</v>
      </c>
      <c r="E41" s="46">
        <v>4677029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4677029</v>
      </c>
      <c r="O41" s="47">
        <f t="shared" si="11"/>
        <v>15.419607209618979</v>
      </c>
      <c r="P41" s="9"/>
    </row>
    <row r="42" spans="1:16">
      <c r="A42" s="12"/>
      <c r="B42" s="44">
        <v>572</v>
      </c>
      <c r="C42" s="20" t="s">
        <v>56</v>
      </c>
      <c r="D42" s="46">
        <v>15363</v>
      </c>
      <c r="E42" s="46">
        <v>3775493</v>
      </c>
      <c r="F42" s="46">
        <v>0</v>
      </c>
      <c r="G42" s="46">
        <v>481296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4272152</v>
      </c>
      <c r="O42" s="47">
        <f t="shared" si="11"/>
        <v>14.084775993432613</v>
      </c>
      <c r="P42" s="9"/>
    </row>
    <row r="43" spans="1:16">
      <c r="A43" s="12"/>
      <c r="B43" s="44">
        <v>573</v>
      </c>
      <c r="C43" s="20" t="s">
        <v>57</v>
      </c>
      <c r="D43" s="46">
        <v>0</v>
      </c>
      <c r="E43" s="46">
        <v>5825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5825</v>
      </c>
      <c r="O43" s="47">
        <f t="shared" si="11"/>
        <v>1.9204330782646536E-2</v>
      </c>
      <c r="P43" s="9"/>
    </row>
    <row r="44" spans="1:16">
      <c r="A44" s="12"/>
      <c r="B44" s="44">
        <v>574</v>
      </c>
      <c r="C44" s="20" t="s">
        <v>58</v>
      </c>
      <c r="D44" s="46">
        <v>192282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192282</v>
      </c>
      <c r="O44" s="47">
        <f t="shared" si="11"/>
        <v>0.63393083803413586</v>
      </c>
      <c r="P44" s="9"/>
    </row>
    <row r="45" spans="1:16">
      <c r="A45" s="12"/>
      <c r="B45" s="44">
        <v>575</v>
      </c>
      <c r="C45" s="20" t="s">
        <v>59</v>
      </c>
      <c r="D45" s="46">
        <v>0</v>
      </c>
      <c r="E45" s="46">
        <v>140093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140093</v>
      </c>
      <c r="O45" s="47">
        <f t="shared" si="11"/>
        <v>0.46186992486408607</v>
      </c>
      <c r="P45" s="9"/>
    </row>
    <row r="46" spans="1:16" ht="15.75">
      <c r="A46" s="28" t="s">
        <v>79</v>
      </c>
      <c r="B46" s="29"/>
      <c r="C46" s="30"/>
      <c r="D46" s="31">
        <f t="shared" ref="D46:M46" si="13">SUM(D47:D49)</f>
        <v>14005454</v>
      </c>
      <c r="E46" s="31">
        <f t="shared" si="13"/>
        <v>16174720</v>
      </c>
      <c r="F46" s="31">
        <f t="shared" si="13"/>
        <v>218091</v>
      </c>
      <c r="G46" s="31">
        <f t="shared" si="13"/>
        <v>0</v>
      </c>
      <c r="H46" s="31">
        <f t="shared" si="13"/>
        <v>0</v>
      </c>
      <c r="I46" s="31">
        <f t="shared" si="13"/>
        <v>1110895</v>
      </c>
      <c r="J46" s="31">
        <f t="shared" si="13"/>
        <v>292130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31801290</v>
      </c>
      <c r="O46" s="43">
        <f t="shared" si="11"/>
        <v>104.84506308581452</v>
      </c>
      <c r="P46" s="9"/>
    </row>
    <row r="47" spans="1:16">
      <c r="A47" s="12"/>
      <c r="B47" s="44">
        <v>581</v>
      </c>
      <c r="C47" s="20" t="s">
        <v>60</v>
      </c>
      <c r="D47" s="46">
        <v>14005454</v>
      </c>
      <c r="E47" s="46">
        <v>15216905</v>
      </c>
      <c r="F47" s="46">
        <v>218091</v>
      </c>
      <c r="G47" s="46">
        <v>0</v>
      </c>
      <c r="H47" s="46">
        <v>0</v>
      </c>
      <c r="I47" s="46">
        <v>1104642</v>
      </c>
      <c r="J47" s="46">
        <v>292130</v>
      </c>
      <c r="K47" s="46">
        <v>0</v>
      </c>
      <c r="L47" s="46">
        <v>0</v>
      </c>
      <c r="M47" s="46">
        <v>0</v>
      </c>
      <c r="N47" s="46">
        <f>SUM(D47:M47)</f>
        <v>30837222</v>
      </c>
      <c r="O47" s="47">
        <f t="shared" si="11"/>
        <v>101.66664578642147</v>
      </c>
      <c r="P47" s="9"/>
    </row>
    <row r="48" spans="1:16">
      <c r="A48" s="12"/>
      <c r="B48" s="44">
        <v>587</v>
      </c>
      <c r="C48" s="20" t="s">
        <v>61</v>
      </c>
      <c r="D48" s="46">
        <v>0</v>
      </c>
      <c r="E48" s="46">
        <v>957815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3" si="14">SUM(D48:M48)</f>
        <v>957815</v>
      </c>
      <c r="O48" s="47">
        <f t="shared" si="11"/>
        <v>3.1578019036189859</v>
      </c>
      <c r="P48" s="9"/>
    </row>
    <row r="49" spans="1:16">
      <c r="A49" s="12"/>
      <c r="B49" s="44">
        <v>591</v>
      </c>
      <c r="C49" s="20" t="s">
        <v>88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6253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6253</v>
      </c>
      <c r="O49" s="47">
        <f t="shared" si="11"/>
        <v>2.0615395774058163E-2</v>
      </c>
      <c r="P49" s="9"/>
    </row>
    <row r="50" spans="1:16" ht="15.75">
      <c r="A50" s="28" t="s">
        <v>62</v>
      </c>
      <c r="B50" s="29"/>
      <c r="C50" s="30"/>
      <c r="D50" s="31">
        <f t="shared" ref="D50:M50" si="15">SUM(D51:D69)</f>
        <v>4034222</v>
      </c>
      <c r="E50" s="31">
        <f t="shared" si="15"/>
        <v>6755623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10789845</v>
      </c>
      <c r="O50" s="43">
        <f t="shared" si="11"/>
        <v>35.572833042658338</v>
      </c>
      <c r="P50" s="9"/>
    </row>
    <row r="51" spans="1:16">
      <c r="A51" s="12"/>
      <c r="B51" s="44">
        <v>601</v>
      </c>
      <c r="C51" s="20" t="s">
        <v>98</v>
      </c>
      <c r="D51" s="46">
        <v>45322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45322</v>
      </c>
      <c r="O51" s="47">
        <f t="shared" si="11"/>
        <v>0.14942123257186377</v>
      </c>
      <c r="P51" s="9"/>
    </row>
    <row r="52" spans="1:16">
      <c r="A52" s="12"/>
      <c r="B52" s="44">
        <v>604</v>
      </c>
      <c r="C52" s="20" t="s">
        <v>63</v>
      </c>
      <c r="D52" s="46">
        <v>0</v>
      </c>
      <c r="E52" s="46">
        <v>1138304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1138304</v>
      </c>
      <c r="O52" s="47">
        <f t="shared" si="11"/>
        <v>3.752852626130418</v>
      </c>
      <c r="P52" s="9"/>
    </row>
    <row r="53" spans="1:16">
      <c r="A53" s="12"/>
      <c r="B53" s="44">
        <v>608</v>
      </c>
      <c r="C53" s="20" t="s">
        <v>64</v>
      </c>
      <c r="D53" s="46">
        <v>0</v>
      </c>
      <c r="E53" s="46">
        <v>264693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264693</v>
      </c>
      <c r="O53" s="47">
        <f t="shared" si="11"/>
        <v>0.87266127516756398</v>
      </c>
      <c r="P53" s="9"/>
    </row>
    <row r="54" spans="1:16">
      <c r="A54" s="12"/>
      <c r="B54" s="44">
        <v>614</v>
      </c>
      <c r="C54" s="20" t="s">
        <v>65</v>
      </c>
      <c r="D54" s="46">
        <v>0</v>
      </c>
      <c r="E54" s="46">
        <v>917933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3" si="16">SUM(D54:M54)</f>
        <v>917933</v>
      </c>
      <c r="O54" s="47">
        <f t="shared" si="11"/>
        <v>3.0263157027136627</v>
      </c>
      <c r="P54" s="9"/>
    </row>
    <row r="55" spans="1:16">
      <c r="A55" s="12"/>
      <c r="B55" s="44">
        <v>634</v>
      </c>
      <c r="C55" s="20" t="s">
        <v>66</v>
      </c>
      <c r="D55" s="46">
        <v>0</v>
      </c>
      <c r="E55" s="46">
        <v>812481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812481</v>
      </c>
      <c r="O55" s="47">
        <f t="shared" si="11"/>
        <v>2.6786530263717498</v>
      </c>
      <c r="P55" s="9"/>
    </row>
    <row r="56" spans="1:16">
      <c r="A56" s="12"/>
      <c r="B56" s="44">
        <v>654</v>
      </c>
      <c r="C56" s="20" t="s">
        <v>105</v>
      </c>
      <c r="D56" s="46">
        <v>0</v>
      </c>
      <c r="E56" s="46">
        <v>317044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317044</v>
      </c>
      <c r="O56" s="47">
        <f t="shared" si="11"/>
        <v>1.0452562830306247</v>
      </c>
      <c r="P56" s="9"/>
    </row>
    <row r="57" spans="1:16">
      <c r="A57" s="12"/>
      <c r="B57" s="44">
        <v>674</v>
      </c>
      <c r="C57" s="20" t="s">
        <v>68</v>
      </c>
      <c r="D57" s="46">
        <v>0</v>
      </c>
      <c r="E57" s="46">
        <v>276788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276788</v>
      </c>
      <c r="O57" s="47">
        <f t="shared" si="11"/>
        <v>0.9125370486982266</v>
      </c>
      <c r="P57" s="9"/>
    </row>
    <row r="58" spans="1:16">
      <c r="A58" s="12"/>
      <c r="B58" s="44">
        <v>685</v>
      </c>
      <c r="C58" s="20" t="s">
        <v>69</v>
      </c>
      <c r="D58" s="46">
        <v>15901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15901</v>
      </c>
      <c r="O58" s="47">
        <f t="shared" si="11"/>
        <v>5.2423701935598727E-2</v>
      </c>
      <c r="P58" s="9"/>
    </row>
    <row r="59" spans="1:16">
      <c r="A59" s="12"/>
      <c r="B59" s="44">
        <v>694</v>
      </c>
      <c r="C59" s="20" t="s">
        <v>70</v>
      </c>
      <c r="D59" s="46">
        <v>0</v>
      </c>
      <c r="E59" s="46">
        <v>248127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248127</v>
      </c>
      <c r="O59" s="47">
        <f t="shared" si="11"/>
        <v>0.81804514748596358</v>
      </c>
      <c r="P59" s="9"/>
    </row>
    <row r="60" spans="1:16">
      <c r="A60" s="12"/>
      <c r="B60" s="44">
        <v>711</v>
      </c>
      <c r="C60" s="20" t="s">
        <v>106</v>
      </c>
      <c r="D60" s="46">
        <v>1841113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1841113</v>
      </c>
      <c r="O60" s="47">
        <f t="shared" si="11"/>
        <v>6.0699301390954021</v>
      </c>
      <c r="P60" s="9"/>
    </row>
    <row r="61" spans="1:16">
      <c r="A61" s="12"/>
      <c r="B61" s="44">
        <v>712</v>
      </c>
      <c r="C61" s="20" t="s">
        <v>107</v>
      </c>
      <c r="D61" s="46">
        <v>1072260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1072260</v>
      </c>
      <c r="O61" s="47">
        <f t="shared" si="11"/>
        <v>3.5351134291846482</v>
      </c>
      <c r="P61" s="9"/>
    </row>
    <row r="62" spans="1:16">
      <c r="A62" s="12"/>
      <c r="B62" s="44">
        <v>713</v>
      </c>
      <c r="C62" s="20" t="s">
        <v>108</v>
      </c>
      <c r="D62" s="46">
        <v>944556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944556</v>
      </c>
      <c r="O62" s="47">
        <f t="shared" si="11"/>
        <v>3.1140885608126152</v>
      </c>
      <c r="P62" s="9"/>
    </row>
    <row r="63" spans="1:16">
      <c r="A63" s="12"/>
      <c r="B63" s="44">
        <v>714</v>
      </c>
      <c r="C63" s="20" t="s">
        <v>109</v>
      </c>
      <c r="D63" s="46">
        <v>0</v>
      </c>
      <c r="E63" s="46">
        <v>86016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86016</v>
      </c>
      <c r="O63" s="47">
        <f t="shared" si="11"/>
        <v>0.28358450070388408</v>
      </c>
      <c r="P63" s="9"/>
    </row>
    <row r="64" spans="1:16">
      <c r="A64" s="12"/>
      <c r="B64" s="44">
        <v>715</v>
      </c>
      <c r="C64" s="20" t="s">
        <v>110</v>
      </c>
      <c r="D64" s="46">
        <v>115070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69" si="17">SUM(D64:M64)</f>
        <v>115070</v>
      </c>
      <c r="O64" s="47">
        <f t="shared" si="11"/>
        <v>0.37937207607882184</v>
      </c>
      <c r="P64" s="9"/>
    </row>
    <row r="65" spans="1:119">
      <c r="A65" s="12"/>
      <c r="B65" s="44">
        <v>716</v>
      </c>
      <c r="C65" s="20" t="s">
        <v>111</v>
      </c>
      <c r="D65" s="46">
        <v>0</v>
      </c>
      <c r="E65" s="46">
        <v>343457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343457</v>
      </c>
      <c r="O65" s="47">
        <f t="shared" si="11"/>
        <v>1.1323367961571558</v>
      </c>
      <c r="P65" s="9"/>
    </row>
    <row r="66" spans="1:119">
      <c r="A66" s="12"/>
      <c r="B66" s="44">
        <v>719</v>
      </c>
      <c r="C66" s="20" t="s">
        <v>112</v>
      </c>
      <c r="D66" s="46">
        <v>0</v>
      </c>
      <c r="E66" s="46">
        <v>113435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113435</v>
      </c>
      <c r="O66" s="47">
        <f t="shared" si="11"/>
        <v>0.37398167593639658</v>
      </c>
      <c r="P66" s="9"/>
    </row>
    <row r="67" spans="1:119">
      <c r="A67" s="12"/>
      <c r="B67" s="44">
        <v>724</v>
      </c>
      <c r="C67" s="20" t="s">
        <v>78</v>
      </c>
      <c r="D67" s="46">
        <v>0</v>
      </c>
      <c r="E67" s="46">
        <v>603473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603473</v>
      </c>
      <c r="O67" s="47">
        <f t="shared" si="11"/>
        <v>1.9895785597246445</v>
      </c>
      <c r="P67" s="9"/>
    </row>
    <row r="68" spans="1:119">
      <c r="A68" s="12"/>
      <c r="B68" s="44">
        <v>744</v>
      </c>
      <c r="C68" s="20" t="s">
        <v>80</v>
      </c>
      <c r="D68" s="46">
        <v>0</v>
      </c>
      <c r="E68" s="46">
        <v>460266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460266</v>
      </c>
      <c r="O68" s="47">
        <f t="shared" si="11"/>
        <v>1.5174421479837925</v>
      </c>
      <c r="P68" s="9"/>
    </row>
    <row r="69" spans="1:119" ht="15.75" thickBot="1">
      <c r="A69" s="12"/>
      <c r="B69" s="44">
        <v>764</v>
      </c>
      <c r="C69" s="20" t="s">
        <v>81</v>
      </c>
      <c r="D69" s="46">
        <v>0</v>
      </c>
      <c r="E69" s="46">
        <v>1173606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1173606</v>
      </c>
      <c r="O69" s="47">
        <f>(N69/O$72)</f>
        <v>3.8692391128753085</v>
      </c>
      <c r="P69" s="9"/>
    </row>
    <row r="70" spans="1:119" ht="16.5" thickBot="1">
      <c r="A70" s="14" t="s">
        <v>10</v>
      </c>
      <c r="B70" s="23"/>
      <c r="C70" s="22"/>
      <c r="D70" s="15">
        <f t="shared" ref="D70:M70" si="18">SUM(D5,D14,D23,D28,D31,D35,D40,D46,D50)</f>
        <v>118534847</v>
      </c>
      <c r="E70" s="15">
        <f t="shared" si="18"/>
        <v>114746695</v>
      </c>
      <c r="F70" s="15">
        <f t="shared" si="18"/>
        <v>10085658</v>
      </c>
      <c r="G70" s="15">
        <f t="shared" si="18"/>
        <v>13283023</v>
      </c>
      <c r="H70" s="15">
        <f t="shared" si="18"/>
        <v>0</v>
      </c>
      <c r="I70" s="15">
        <f t="shared" si="18"/>
        <v>21285899</v>
      </c>
      <c r="J70" s="15">
        <f t="shared" si="18"/>
        <v>25333728</v>
      </c>
      <c r="K70" s="15">
        <f t="shared" si="18"/>
        <v>0</v>
      </c>
      <c r="L70" s="15">
        <f t="shared" si="18"/>
        <v>0</v>
      </c>
      <c r="M70" s="15">
        <f t="shared" si="18"/>
        <v>0</v>
      </c>
      <c r="N70" s="15">
        <f>SUM(D70:M70)</f>
        <v>303269850</v>
      </c>
      <c r="O70" s="37">
        <f>(N70/O$72)</f>
        <v>999.84455206928726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38"/>
      <c r="B72" s="39"/>
      <c r="C72" s="39"/>
      <c r="D72" s="40"/>
      <c r="E72" s="40"/>
      <c r="F72" s="40"/>
      <c r="G72" s="40"/>
      <c r="H72" s="40"/>
      <c r="I72" s="40"/>
      <c r="J72" s="40"/>
      <c r="K72" s="40"/>
      <c r="L72" s="48" t="s">
        <v>113</v>
      </c>
      <c r="M72" s="48"/>
      <c r="N72" s="48"/>
      <c r="O72" s="41">
        <v>303317</v>
      </c>
    </row>
    <row r="73" spans="1:119">
      <c r="A73" s="49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1"/>
    </row>
    <row r="74" spans="1:119" ht="15.75" customHeight="1" thickBot="1">
      <c r="A74" s="52" t="s">
        <v>90</v>
      </c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29073622</v>
      </c>
      <c r="E5" s="26">
        <f t="shared" si="0"/>
        <v>990614</v>
      </c>
      <c r="F5" s="26">
        <f t="shared" si="0"/>
        <v>9946741</v>
      </c>
      <c r="G5" s="26">
        <f t="shared" si="0"/>
        <v>17897379</v>
      </c>
      <c r="H5" s="26">
        <f t="shared" si="0"/>
        <v>0</v>
      </c>
      <c r="I5" s="26">
        <f t="shared" si="0"/>
        <v>0</v>
      </c>
      <c r="J5" s="26">
        <f t="shared" si="0"/>
        <v>17444057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75352413</v>
      </c>
      <c r="O5" s="32">
        <f t="shared" ref="O5:O36" si="1">(N5/O$73)</f>
        <v>251.44543291610634</v>
      </c>
      <c r="P5" s="6"/>
    </row>
    <row r="6" spans="1:133">
      <c r="A6" s="12"/>
      <c r="B6" s="44">
        <v>511</v>
      </c>
      <c r="C6" s="20" t="s">
        <v>20</v>
      </c>
      <c r="D6" s="46">
        <v>477814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477814</v>
      </c>
      <c r="O6" s="47">
        <f t="shared" si="1"/>
        <v>1.5944300029698641</v>
      </c>
      <c r="P6" s="9"/>
    </row>
    <row r="7" spans="1:133">
      <c r="A7" s="12"/>
      <c r="B7" s="44">
        <v>512</v>
      </c>
      <c r="C7" s="20" t="s">
        <v>21</v>
      </c>
      <c r="D7" s="46">
        <v>653707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653707</v>
      </c>
      <c r="O7" s="47">
        <f t="shared" si="1"/>
        <v>2.1813719437928167</v>
      </c>
      <c r="P7" s="9"/>
    </row>
    <row r="8" spans="1:133">
      <c r="A8" s="12"/>
      <c r="B8" s="44">
        <v>513</v>
      </c>
      <c r="C8" s="20" t="s">
        <v>22</v>
      </c>
      <c r="D8" s="46">
        <v>15749407</v>
      </c>
      <c r="E8" s="46">
        <v>305076</v>
      </c>
      <c r="F8" s="46">
        <v>0</v>
      </c>
      <c r="G8" s="46">
        <v>17897379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33951862</v>
      </c>
      <c r="O8" s="47">
        <f t="shared" si="1"/>
        <v>113.29485412627595</v>
      </c>
      <c r="P8" s="9"/>
    </row>
    <row r="9" spans="1:133">
      <c r="A9" s="12"/>
      <c r="B9" s="44">
        <v>514</v>
      </c>
      <c r="C9" s="20" t="s">
        <v>23</v>
      </c>
      <c r="D9" s="46">
        <v>517776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517776</v>
      </c>
      <c r="O9" s="47">
        <f t="shared" si="1"/>
        <v>1.727780243395389</v>
      </c>
      <c r="P9" s="9"/>
    </row>
    <row r="10" spans="1:133">
      <c r="A10" s="12"/>
      <c r="B10" s="44">
        <v>515</v>
      </c>
      <c r="C10" s="20" t="s">
        <v>24</v>
      </c>
      <c r="D10" s="46">
        <v>1606379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1606379</v>
      </c>
      <c r="O10" s="47">
        <f t="shared" si="1"/>
        <v>5.3603679962092521</v>
      </c>
      <c r="P10" s="9"/>
    </row>
    <row r="11" spans="1:133">
      <c r="A11" s="12"/>
      <c r="B11" s="44">
        <v>516</v>
      </c>
      <c r="C11" s="20" t="s">
        <v>25</v>
      </c>
      <c r="D11" s="46">
        <v>600423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600423</v>
      </c>
      <c r="O11" s="47">
        <f t="shared" si="1"/>
        <v>2.0035671739906631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9946741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9946741</v>
      </c>
      <c r="O12" s="47">
        <f t="shared" si="1"/>
        <v>33.191539557590339</v>
      </c>
      <c r="P12" s="9"/>
    </row>
    <row r="13" spans="1:133">
      <c r="A13" s="12"/>
      <c r="B13" s="44">
        <v>519</v>
      </c>
      <c r="C13" s="20" t="s">
        <v>27</v>
      </c>
      <c r="D13" s="46">
        <v>9468116</v>
      </c>
      <c r="E13" s="46">
        <v>685538</v>
      </c>
      <c r="F13" s="46">
        <v>0</v>
      </c>
      <c r="G13" s="46">
        <v>0</v>
      </c>
      <c r="H13" s="46">
        <v>0</v>
      </c>
      <c r="I13" s="46">
        <v>0</v>
      </c>
      <c r="J13" s="46">
        <v>17444057</v>
      </c>
      <c r="K13" s="46">
        <v>0</v>
      </c>
      <c r="L13" s="46">
        <v>0</v>
      </c>
      <c r="M13" s="46">
        <v>0</v>
      </c>
      <c r="N13" s="46">
        <f t="shared" si="2"/>
        <v>27597711</v>
      </c>
      <c r="O13" s="47">
        <f t="shared" si="1"/>
        <v>92.091521871882065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59132703</v>
      </c>
      <c r="E14" s="31">
        <f t="shared" si="3"/>
        <v>48005375</v>
      </c>
      <c r="F14" s="31">
        <f t="shared" si="3"/>
        <v>0</v>
      </c>
      <c r="G14" s="31">
        <f t="shared" si="3"/>
        <v>4194678</v>
      </c>
      <c r="H14" s="31">
        <f t="shared" si="3"/>
        <v>0</v>
      </c>
      <c r="I14" s="31">
        <f t="shared" si="3"/>
        <v>0</v>
      </c>
      <c r="J14" s="31">
        <f t="shared" si="3"/>
        <v>9491070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120823826</v>
      </c>
      <c r="O14" s="43">
        <f t="shared" si="1"/>
        <v>403.18017732425244</v>
      </c>
      <c r="P14" s="10"/>
    </row>
    <row r="15" spans="1:133">
      <c r="A15" s="12"/>
      <c r="B15" s="44">
        <v>521</v>
      </c>
      <c r="C15" s="20" t="s">
        <v>29</v>
      </c>
      <c r="D15" s="46">
        <v>31218101</v>
      </c>
      <c r="E15" s="46">
        <v>3294303</v>
      </c>
      <c r="F15" s="46">
        <v>0</v>
      </c>
      <c r="G15" s="46">
        <v>0</v>
      </c>
      <c r="H15" s="46">
        <v>0</v>
      </c>
      <c r="I15" s="46">
        <v>0</v>
      </c>
      <c r="J15" s="46">
        <v>9491070</v>
      </c>
      <c r="K15" s="46">
        <v>0</v>
      </c>
      <c r="L15" s="46">
        <v>0</v>
      </c>
      <c r="M15" s="46">
        <v>0</v>
      </c>
      <c r="N15" s="46">
        <f>SUM(D15:M15)</f>
        <v>44003474</v>
      </c>
      <c r="O15" s="47">
        <f t="shared" si="1"/>
        <v>146.83634045989515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18968348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18968348</v>
      </c>
      <c r="O16" s="47">
        <f t="shared" si="1"/>
        <v>63.295975333442343</v>
      </c>
      <c r="P16" s="9"/>
    </row>
    <row r="17" spans="1:16">
      <c r="A17" s="12"/>
      <c r="B17" s="44">
        <v>523</v>
      </c>
      <c r="C17" s="20" t="s">
        <v>31</v>
      </c>
      <c r="D17" s="46">
        <v>23932346</v>
      </c>
      <c r="E17" s="46">
        <v>1057629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24989975</v>
      </c>
      <c r="O17" s="47">
        <f t="shared" si="1"/>
        <v>83.389699576544075</v>
      </c>
      <c r="P17" s="9"/>
    </row>
    <row r="18" spans="1:16">
      <c r="A18" s="12"/>
      <c r="B18" s="44">
        <v>524</v>
      </c>
      <c r="C18" s="20" t="s">
        <v>32</v>
      </c>
      <c r="D18" s="46">
        <v>679933</v>
      </c>
      <c r="E18" s="46">
        <v>1010970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1690903</v>
      </c>
      <c r="O18" s="47">
        <f t="shared" si="1"/>
        <v>5.6424183370762524</v>
      </c>
      <c r="P18" s="9"/>
    </row>
    <row r="19" spans="1:16">
      <c r="A19" s="12"/>
      <c r="B19" s="44">
        <v>525</v>
      </c>
      <c r="C19" s="20" t="s">
        <v>33</v>
      </c>
      <c r="D19" s="46">
        <v>288354</v>
      </c>
      <c r="E19" s="46">
        <v>1398630</v>
      </c>
      <c r="F19" s="46">
        <v>0</v>
      </c>
      <c r="G19" s="46">
        <v>4194678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5881662</v>
      </c>
      <c r="O19" s="47">
        <f t="shared" si="1"/>
        <v>19.626671382855541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22220995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22220995</v>
      </c>
      <c r="O20" s="47">
        <f t="shared" si="1"/>
        <v>74.149817970681767</v>
      </c>
      <c r="P20" s="9"/>
    </row>
    <row r="21" spans="1:16">
      <c r="A21" s="12"/>
      <c r="B21" s="44">
        <v>527</v>
      </c>
      <c r="C21" s="20" t="s">
        <v>35</v>
      </c>
      <c r="D21" s="46">
        <v>780059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780059</v>
      </c>
      <c r="O21" s="47">
        <f t="shared" si="1"/>
        <v>2.6029992291700732</v>
      </c>
      <c r="P21" s="9"/>
    </row>
    <row r="22" spans="1:16">
      <c r="A22" s="12"/>
      <c r="B22" s="44">
        <v>529</v>
      </c>
      <c r="C22" s="20" t="s">
        <v>36</v>
      </c>
      <c r="D22" s="46">
        <v>2233910</v>
      </c>
      <c r="E22" s="46">
        <v>54500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2288410</v>
      </c>
      <c r="O22" s="47">
        <f t="shared" si="1"/>
        <v>7.6362550345872391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SUM(D24:D27)</f>
        <v>1236908</v>
      </c>
      <c r="E23" s="31">
        <f t="shared" si="5"/>
        <v>2005980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20406543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23649431</v>
      </c>
      <c r="O23" s="43">
        <f t="shared" si="1"/>
        <v>78.916403327582699</v>
      </c>
      <c r="P23" s="10"/>
    </row>
    <row r="24" spans="1:16">
      <c r="A24" s="12"/>
      <c r="B24" s="44">
        <v>533</v>
      </c>
      <c r="C24" s="20" t="s">
        <v>38</v>
      </c>
      <c r="D24" s="46">
        <v>21044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21044</v>
      </c>
      <c r="O24" s="47">
        <f t="shared" si="1"/>
        <v>7.0222272646883147E-2</v>
      </c>
      <c r="P24" s="9"/>
    </row>
    <row r="25" spans="1:16">
      <c r="A25" s="12"/>
      <c r="B25" s="44">
        <v>534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18417556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18417556</v>
      </c>
      <c r="O25" s="47">
        <f t="shared" si="1"/>
        <v>61.458023138245508</v>
      </c>
      <c r="P25" s="9"/>
    </row>
    <row r="26" spans="1:16">
      <c r="A26" s="12"/>
      <c r="B26" s="44">
        <v>537</v>
      </c>
      <c r="C26" s="20" t="s">
        <v>40</v>
      </c>
      <c r="D26" s="46">
        <v>1215864</v>
      </c>
      <c r="E26" s="46">
        <v>31789</v>
      </c>
      <c r="F26" s="46">
        <v>0</v>
      </c>
      <c r="G26" s="46">
        <v>0</v>
      </c>
      <c r="H26" s="46">
        <v>0</v>
      </c>
      <c r="I26" s="46">
        <v>1988987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3236640</v>
      </c>
      <c r="O26" s="47">
        <f t="shared" si="1"/>
        <v>10.800428461310011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1974191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1974191</v>
      </c>
      <c r="O27" s="47">
        <f t="shared" si="1"/>
        <v>6.587729455380293</v>
      </c>
      <c r="P27" s="9"/>
    </row>
    <row r="28" spans="1:16" ht="15.75">
      <c r="A28" s="28" t="s">
        <v>42</v>
      </c>
      <c r="B28" s="29"/>
      <c r="C28" s="30"/>
      <c r="D28" s="31">
        <f t="shared" ref="D28:M28" si="6">SUM(D29:D30)</f>
        <v>0</v>
      </c>
      <c r="E28" s="31">
        <f t="shared" si="6"/>
        <v>25473139</v>
      </c>
      <c r="F28" s="31">
        <f t="shared" si="6"/>
        <v>0</v>
      </c>
      <c r="G28" s="31">
        <f t="shared" si="6"/>
        <v>4854351</v>
      </c>
      <c r="H28" s="31">
        <f t="shared" si="6"/>
        <v>0</v>
      </c>
      <c r="I28" s="31">
        <f t="shared" si="6"/>
        <v>0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5" si="7">SUM(D28:M28)</f>
        <v>30327490</v>
      </c>
      <c r="O28" s="43">
        <f t="shared" si="1"/>
        <v>101.20059263807366</v>
      </c>
      <c r="P28" s="10"/>
    </row>
    <row r="29" spans="1:16">
      <c r="A29" s="12"/>
      <c r="B29" s="44">
        <v>541</v>
      </c>
      <c r="C29" s="20" t="s">
        <v>43</v>
      </c>
      <c r="D29" s="46">
        <v>0</v>
      </c>
      <c r="E29" s="46">
        <v>18232513</v>
      </c>
      <c r="F29" s="46">
        <v>0</v>
      </c>
      <c r="G29" s="46">
        <v>4854351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23086864</v>
      </c>
      <c r="O29" s="47">
        <f t="shared" si="1"/>
        <v>77.03915882767113</v>
      </c>
      <c r="P29" s="9"/>
    </row>
    <row r="30" spans="1:16">
      <c r="A30" s="12"/>
      <c r="B30" s="44">
        <v>549</v>
      </c>
      <c r="C30" s="20" t="s">
        <v>44</v>
      </c>
      <c r="D30" s="46">
        <v>0</v>
      </c>
      <c r="E30" s="46">
        <v>7240626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7240626</v>
      </c>
      <c r="O30" s="47">
        <f t="shared" si="1"/>
        <v>24.161433810402535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SUM(D32:D34)</f>
        <v>1198189</v>
      </c>
      <c r="E31" s="31">
        <f t="shared" si="8"/>
        <v>7331330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8529519</v>
      </c>
      <c r="O31" s="43">
        <f t="shared" si="1"/>
        <v>28.462374489867425</v>
      </c>
      <c r="P31" s="10"/>
    </row>
    <row r="32" spans="1:16">
      <c r="A32" s="13"/>
      <c r="B32" s="45">
        <v>552</v>
      </c>
      <c r="C32" s="21" t="s">
        <v>46</v>
      </c>
      <c r="D32" s="46">
        <v>1072194</v>
      </c>
      <c r="E32" s="46">
        <v>945248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2017442</v>
      </c>
      <c r="O32" s="47">
        <f t="shared" si="1"/>
        <v>6.7320548457172222</v>
      </c>
      <c r="P32" s="9"/>
    </row>
    <row r="33" spans="1:16">
      <c r="A33" s="13"/>
      <c r="B33" s="45">
        <v>553</v>
      </c>
      <c r="C33" s="21" t="s">
        <v>47</v>
      </c>
      <c r="D33" s="46">
        <v>125995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125995</v>
      </c>
      <c r="O33" s="47">
        <f t="shared" si="1"/>
        <v>0.42043600276297483</v>
      </c>
      <c r="P33" s="9"/>
    </row>
    <row r="34" spans="1:16">
      <c r="A34" s="13"/>
      <c r="B34" s="45">
        <v>554</v>
      </c>
      <c r="C34" s="21" t="s">
        <v>48</v>
      </c>
      <c r="D34" s="46">
        <v>0</v>
      </c>
      <c r="E34" s="46">
        <v>6386082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6386082</v>
      </c>
      <c r="O34" s="47">
        <f t="shared" si="1"/>
        <v>21.309883641387227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SUM(D36:D39)</f>
        <v>9132441</v>
      </c>
      <c r="E35" s="31">
        <f t="shared" si="9"/>
        <v>1063846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10196287</v>
      </c>
      <c r="O35" s="43">
        <f t="shared" si="1"/>
        <v>34.024256115751292</v>
      </c>
      <c r="P35" s="10"/>
    </row>
    <row r="36" spans="1:16">
      <c r="A36" s="12"/>
      <c r="B36" s="44">
        <v>562</v>
      </c>
      <c r="C36" s="20" t="s">
        <v>50</v>
      </c>
      <c r="D36" s="46">
        <v>3888429</v>
      </c>
      <c r="E36" s="46">
        <v>66529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0">SUM(D36:M36)</f>
        <v>3954958</v>
      </c>
      <c r="O36" s="47">
        <f t="shared" si="1"/>
        <v>13.197402536731214</v>
      </c>
      <c r="P36" s="9"/>
    </row>
    <row r="37" spans="1:16">
      <c r="A37" s="12"/>
      <c r="B37" s="44">
        <v>563</v>
      </c>
      <c r="C37" s="20" t="s">
        <v>51</v>
      </c>
      <c r="D37" s="46">
        <v>873987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873987</v>
      </c>
      <c r="O37" s="47">
        <f t="shared" ref="O37:O68" si="11">(N37/O$73)</f>
        <v>2.9164300229914208</v>
      </c>
      <c r="P37" s="9"/>
    </row>
    <row r="38" spans="1:16">
      <c r="A38" s="12"/>
      <c r="B38" s="44">
        <v>564</v>
      </c>
      <c r="C38" s="20" t="s">
        <v>52</v>
      </c>
      <c r="D38" s="46">
        <v>3537669</v>
      </c>
      <c r="E38" s="46">
        <v>717312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4254981</v>
      </c>
      <c r="O38" s="47">
        <f t="shared" si="11"/>
        <v>14.1985571131585</v>
      </c>
      <c r="P38" s="9"/>
    </row>
    <row r="39" spans="1:16">
      <c r="A39" s="12"/>
      <c r="B39" s="44">
        <v>569</v>
      </c>
      <c r="C39" s="20" t="s">
        <v>53</v>
      </c>
      <c r="D39" s="46">
        <v>832356</v>
      </c>
      <c r="E39" s="46">
        <v>280005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1112361</v>
      </c>
      <c r="O39" s="47">
        <f t="shared" si="11"/>
        <v>3.7118664428701567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SUM(D41:D45)</f>
        <v>204297</v>
      </c>
      <c r="E40" s="31">
        <f t="shared" si="12"/>
        <v>8079257</v>
      </c>
      <c r="F40" s="31">
        <f t="shared" si="12"/>
        <v>0</v>
      </c>
      <c r="G40" s="31">
        <f t="shared" si="12"/>
        <v>1484700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9768254</v>
      </c>
      <c r="O40" s="43">
        <f t="shared" si="11"/>
        <v>32.595941630488824</v>
      </c>
      <c r="P40" s="9"/>
    </row>
    <row r="41" spans="1:16">
      <c r="A41" s="12"/>
      <c r="B41" s="44">
        <v>571</v>
      </c>
      <c r="C41" s="20" t="s">
        <v>55</v>
      </c>
      <c r="D41" s="46">
        <v>0</v>
      </c>
      <c r="E41" s="46">
        <v>4480775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4480775</v>
      </c>
      <c r="O41" s="47">
        <f t="shared" si="11"/>
        <v>14.952015002819703</v>
      </c>
      <c r="P41" s="9"/>
    </row>
    <row r="42" spans="1:16">
      <c r="A42" s="12"/>
      <c r="B42" s="44">
        <v>572</v>
      </c>
      <c r="C42" s="20" t="s">
        <v>56</v>
      </c>
      <c r="D42" s="46">
        <v>15847</v>
      </c>
      <c r="E42" s="46">
        <v>3401452</v>
      </c>
      <c r="F42" s="46">
        <v>0</v>
      </c>
      <c r="G42" s="46">
        <v>1484700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4901999</v>
      </c>
      <c r="O42" s="47">
        <f t="shared" si="11"/>
        <v>16.35760835833247</v>
      </c>
      <c r="P42" s="9"/>
    </row>
    <row r="43" spans="1:16">
      <c r="A43" s="12"/>
      <c r="B43" s="44">
        <v>573</v>
      </c>
      <c r="C43" s="20" t="s">
        <v>57</v>
      </c>
      <c r="D43" s="46">
        <v>0</v>
      </c>
      <c r="E43" s="46">
        <v>10535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10535</v>
      </c>
      <c r="O43" s="47">
        <f t="shared" si="11"/>
        <v>3.5154516362617086E-2</v>
      </c>
      <c r="P43" s="9"/>
    </row>
    <row r="44" spans="1:16">
      <c r="A44" s="12"/>
      <c r="B44" s="44">
        <v>574</v>
      </c>
      <c r="C44" s="20" t="s">
        <v>58</v>
      </c>
      <c r="D44" s="46">
        <v>188450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188450</v>
      </c>
      <c r="O44" s="47">
        <f t="shared" si="11"/>
        <v>0.62884372174040715</v>
      </c>
      <c r="P44" s="9"/>
    </row>
    <row r="45" spans="1:16">
      <c r="A45" s="12"/>
      <c r="B45" s="44">
        <v>575</v>
      </c>
      <c r="C45" s="20" t="s">
        <v>59</v>
      </c>
      <c r="D45" s="46">
        <v>0</v>
      </c>
      <c r="E45" s="46">
        <v>186495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186495</v>
      </c>
      <c r="O45" s="47">
        <f t="shared" si="11"/>
        <v>0.62232003123362822</v>
      </c>
      <c r="P45" s="9"/>
    </row>
    <row r="46" spans="1:16" ht="15.75">
      <c r="A46" s="28" t="s">
        <v>79</v>
      </c>
      <c r="B46" s="29"/>
      <c r="C46" s="30"/>
      <c r="D46" s="31">
        <f t="shared" ref="D46:M46" si="13">SUM(D47:D50)</f>
        <v>16912043</v>
      </c>
      <c r="E46" s="31">
        <f t="shared" si="13"/>
        <v>15366499</v>
      </c>
      <c r="F46" s="31">
        <f t="shared" si="13"/>
        <v>47159</v>
      </c>
      <c r="G46" s="31">
        <f t="shared" si="13"/>
        <v>0</v>
      </c>
      <c r="H46" s="31">
        <f t="shared" si="13"/>
        <v>0</v>
      </c>
      <c r="I46" s="31">
        <f t="shared" si="13"/>
        <v>1144528</v>
      </c>
      <c r="J46" s="31">
        <f t="shared" si="13"/>
        <v>2088579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35558808</v>
      </c>
      <c r="O46" s="43">
        <f t="shared" si="11"/>
        <v>118.65711415957848</v>
      </c>
      <c r="P46" s="9"/>
    </row>
    <row r="47" spans="1:16">
      <c r="A47" s="12"/>
      <c r="B47" s="44">
        <v>581</v>
      </c>
      <c r="C47" s="20" t="s">
        <v>60</v>
      </c>
      <c r="D47" s="46">
        <v>16912043</v>
      </c>
      <c r="E47" s="46">
        <v>15086408</v>
      </c>
      <c r="F47" s="46">
        <v>47159</v>
      </c>
      <c r="G47" s="46">
        <v>0</v>
      </c>
      <c r="H47" s="46">
        <v>0</v>
      </c>
      <c r="I47" s="46">
        <v>1095218</v>
      </c>
      <c r="J47" s="46">
        <v>2088579</v>
      </c>
      <c r="K47" s="46">
        <v>0</v>
      </c>
      <c r="L47" s="46">
        <v>0</v>
      </c>
      <c r="M47" s="46">
        <v>0</v>
      </c>
      <c r="N47" s="46">
        <f>SUM(D47:M47)</f>
        <v>35229407</v>
      </c>
      <c r="O47" s="47">
        <f t="shared" si="11"/>
        <v>117.55792736846672</v>
      </c>
      <c r="P47" s="9"/>
    </row>
    <row r="48" spans="1:16">
      <c r="A48" s="12"/>
      <c r="B48" s="44">
        <v>587</v>
      </c>
      <c r="C48" s="20" t="s">
        <v>61</v>
      </c>
      <c r="D48" s="46">
        <v>0</v>
      </c>
      <c r="E48" s="46">
        <v>280091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4" si="14">SUM(D48:M48)</f>
        <v>280091</v>
      </c>
      <c r="O48" s="47">
        <f t="shared" si="11"/>
        <v>0.93464296559295512</v>
      </c>
      <c r="P48" s="9"/>
    </row>
    <row r="49" spans="1:16">
      <c r="A49" s="12"/>
      <c r="B49" s="44">
        <v>590</v>
      </c>
      <c r="C49" s="20" t="s">
        <v>87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6157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6157</v>
      </c>
      <c r="O49" s="47">
        <f t="shared" si="11"/>
        <v>2.0545453938740712E-2</v>
      </c>
      <c r="P49" s="9"/>
    </row>
    <row r="50" spans="1:16">
      <c r="A50" s="12"/>
      <c r="B50" s="44">
        <v>591</v>
      </c>
      <c r="C50" s="20" t="s">
        <v>88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43153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43153</v>
      </c>
      <c r="O50" s="47">
        <f t="shared" si="11"/>
        <v>0.14399837158006787</v>
      </c>
      <c r="P50" s="9"/>
    </row>
    <row r="51" spans="1:16" ht="15.75">
      <c r="A51" s="28" t="s">
        <v>62</v>
      </c>
      <c r="B51" s="29"/>
      <c r="C51" s="30"/>
      <c r="D51" s="31">
        <f t="shared" ref="D51:M51" si="15">SUM(D52:D70)</f>
        <v>3800846</v>
      </c>
      <c r="E51" s="31">
        <f t="shared" si="15"/>
        <v>6563854</v>
      </c>
      <c r="F51" s="31">
        <f t="shared" si="15"/>
        <v>0</v>
      </c>
      <c r="G51" s="31">
        <f t="shared" si="15"/>
        <v>0</v>
      </c>
      <c r="H51" s="31">
        <f t="shared" si="15"/>
        <v>0</v>
      </c>
      <c r="I51" s="31">
        <f t="shared" si="15"/>
        <v>0</v>
      </c>
      <c r="J51" s="31">
        <f t="shared" si="15"/>
        <v>0</v>
      </c>
      <c r="K51" s="31">
        <f t="shared" si="15"/>
        <v>0</v>
      </c>
      <c r="L51" s="31">
        <f t="shared" si="15"/>
        <v>0</v>
      </c>
      <c r="M51" s="31">
        <f t="shared" si="15"/>
        <v>0</v>
      </c>
      <c r="N51" s="31">
        <f>SUM(D51:M51)</f>
        <v>10364700</v>
      </c>
      <c r="O51" s="43">
        <f t="shared" si="11"/>
        <v>34.58623784941787</v>
      </c>
      <c r="P51" s="9"/>
    </row>
    <row r="52" spans="1:16">
      <c r="A52" s="12"/>
      <c r="B52" s="44">
        <v>601</v>
      </c>
      <c r="C52" s="20" t="s">
        <v>98</v>
      </c>
      <c r="D52" s="46">
        <v>36567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36567</v>
      </c>
      <c r="O52" s="47">
        <f t="shared" si="11"/>
        <v>0.12202137634853526</v>
      </c>
      <c r="P52" s="9"/>
    </row>
    <row r="53" spans="1:16">
      <c r="A53" s="12"/>
      <c r="B53" s="44">
        <v>604</v>
      </c>
      <c r="C53" s="20" t="s">
        <v>63</v>
      </c>
      <c r="D53" s="46">
        <v>0</v>
      </c>
      <c r="E53" s="46">
        <v>883232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883232</v>
      </c>
      <c r="O53" s="47">
        <f t="shared" si="11"/>
        <v>2.9472799046973908</v>
      </c>
      <c r="P53" s="9"/>
    </row>
    <row r="54" spans="1:16">
      <c r="A54" s="12"/>
      <c r="B54" s="44">
        <v>608</v>
      </c>
      <c r="C54" s="20" t="s">
        <v>64</v>
      </c>
      <c r="D54" s="46">
        <v>0</v>
      </c>
      <c r="E54" s="46">
        <v>226865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226865</v>
      </c>
      <c r="O54" s="47">
        <f t="shared" si="11"/>
        <v>0.75703173750404607</v>
      </c>
      <c r="P54" s="9"/>
    </row>
    <row r="55" spans="1:16">
      <c r="A55" s="12"/>
      <c r="B55" s="44">
        <v>614</v>
      </c>
      <c r="C55" s="20" t="s">
        <v>65</v>
      </c>
      <c r="D55" s="46">
        <v>0</v>
      </c>
      <c r="E55" s="46">
        <v>935086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4" si="16">SUM(D55:M55)</f>
        <v>935086</v>
      </c>
      <c r="O55" s="47">
        <f t="shared" si="11"/>
        <v>3.1203128701902383</v>
      </c>
      <c r="P55" s="9"/>
    </row>
    <row r="56" spans="1:16">
      <c r="A56" s="12"/>
      <c r="B56" s="44">
        <v>634</v>
      </c>
      <c r="C56" s="20" t="s">
        <v>66</v>
      </c>
      <c r="D56" s="46">
        <v>0</v>
      </c>
      <c r="E56" s="46">
        <v>749035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749035</v>
      </c>
      <c r="O56" s="47">
        <f t="shared" si="11"/>
        <v>2.4994744341407582</v>
      </c>
      <c r="P56" s="9"/>
    </row>
    <row r="57" spans="1:16">
      <c r="A57" s="12"/>
      <c r="B57" s="44">
        <v>654</v>
      </c>
      <c r="C57" s="20" t="s">
        <v>67</v>
      </c>
      <c r="D57" s="46">
        <v>0</v>
      </c>
      <c r="E57" s="46">
        <v>355671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355671</v>
      </c>
      <c r="O57" s="47">
        <f t="shared" si="11"/>
        <v>1.1868478395072029</v>
      </c>
      <c r="P57" s="9"/>
    </row>
    <row r="58" spans="1:16">
      <c r="A58" s="12"/>
      <c r="B58" s="44">
        <v>674</v>
      </c>
      <c r="C58" s="20" t="s">
        <v>68</v>
      </c>
      <c r="D58" s="46">
        <v>0</v>
      </c>
      <c r="E58" s="46">
        <v>312307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312307</v>
      </c>
      <c r="O58" s="47">
        <f t="shared" si="11"/>
        <v>1.0421453765220554</v>
      </c>
      <c r="P58" s="9"/>
    </row>
    <row r="59" spans="1:16">
      <c r="A59" s="12"/>
      <c r="B59" s="44">
        <v>685</v>
      </c>
      <c r="C59" s="20" t="s">
        <v>69</v>
      </c>
      <c r="D59" s="46">
        <v>15050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15050</v>
      </c>
      <c r="O59" s="47">
        <f t="shared" si="11"/>
        <v>5.0220737660881552E-2</v>
      </c>
      <c r="P59" s="9"/>
    </row>
    <row r="60" spans="1:16">
      <c r="A60" s="12"/>
      <c r="B60" s="44">
        <v>694</v>
      </c>
      <c r="C60" s="20" t="s">
        <v>70</v>
      </c>
      <c r="D60" s="46">
        <v>0</v>
      </c>
      <c r="E60" s="46">
        <v>258387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258387</v>
      </c>
      <c r="O60" s="47">
        <f t="shared" si="11"/>
        <v>0.86221832172639212</v>
      </c>
      <c r="P60" s="9"/>
    </row>
    <row r="61" spans="1:16">
      <c r="A61" s="12"/>
      <c r="B61" s="44">
        <v>711</v>
      </c>
      <c r="C61" s="20" t="s">
        <v>71</v>
      </c>
      <c r="D61" s="46">
        <v>1926304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1926304</v>
      </c>
      <c r="O61" s="47">
        <f t="shared" si="11"/>
        <v>6.4279340756881576</v>
      </c>
      <c r="P61" s="9"/>
    </row>
    <row r="62" spans="1:16">
      <c r="A62" s="12"/>
      <c r="B62" s="44">
        <v>712</v>
      </c>
      <c r="C62" s="20" t="s">
        <v>72</v>
      </c>
      <c r="D62" s="46">
        <v>794068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794068</v>
      </c>
      <c r="O62" s="47">
        <f t="shared" si="11"/>
        <v>2.6497462267708234</v>
      </c>
      <c r="P62" s="9"/>
    </row>
    <row r="63" spans="1:16">
      <c r="A63" s="12"/>
      <c r="B63" s="44">
        <v>713</v>
      </c>
      <c r="C63" s="20" t="s">
        <v>73</v>
      </c>
      <c r="D63" s="46">
        <v>913787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913787</v>
      </c>
      <c r="O63" s="47">
        <f t="shared" si="11"/>
        <v>3.0492396813902971</v>
      </c>
      <c r="P63" s="9"/>
    </row>
    <row r="64" spans="1:16">
      <c r="A64" s="12"/>
      <c r="B64" s="44">
        <v>714</v>
      </c>
      <c r="C64" s="20" t="s">
        <v>74</v>
      </c>
      <c r="D64" s="46">
        <v>0</v>
      </c>
      <c r="E64" s="46">
        <v>173362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173362</v>
      </c>
      <c r="O64" s="47">
        <f t="shared" si="11"/>
        <v>0.57849618088808952</v>
      </c>
      <c r="P64" s="9"/>
    </row>
    <row r="65" spans="1:119">
      <c r="A65" s="12"/>
      <c r="B65" s="44">
        <v>715</v>
      </c>
      <c r="C65" s="20" t="s">
        <v>75</v>
      </c>
      <c r="D65" s="46">
        <v>115070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0" si="17">SUM(D65:M65)</f>
        <v>115070</v>
      </c>
      <c r="O65" s="47">
        <f t="shared" si="11"/>
        <v>0.38398008522509236</v>
      </c>
      <c r="P65" s="9"/>
    </row>
    <row r="66" spans="1:119">
      <c r="A66" s="12"/>
      <c r="B66" s="44">
        <v>716</v>
      </c>
      <c r="C66" s="20" t="s">
        <v>76</v>
      </c>
      <c r="D66" s="46">
        <v>0</v>
      </c>
      <c r="E66" s="46">
        <v>342156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342156</v>
      </c>
      <c r="O66" s="47">
        <f t="shared" si="11"/>
        <v>1.1417492833951222</v>
      </c>
      <c r="P66" s="9"/>
    </row>
    <row r="67" spans="1:119">
      <c r="A67" s="12"/>
      <c r="B67" s="44">
        <v>719</v>
      </c>
      <c r="C67" s="20" t="s">
        <v>77</v>
      </c>
      <c r="D67" s="46">
        <v>0</v>
      </c>
      <c r="E67" s="46">
        <v>113615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113615</v>
      </c>
      <c r="O67" s="47">
        <f t="shared" si="11"/>
        <v>0.37912485776352539</v>
      </c>
      <c r="P67" s="9"/>
    </row>
    <row r="68" spans="1:119">
      <c r="A68" s="12"/>
      <c r="B68" s="44">
        <v>724</v>
      </c>
      <c r="C68" s="20" t="s">
        <v>78</v>
      </c>
      <c r="D68" s="46">
        <v>0</v>
      </c>
      <c r="E68" s="46">
        <v>573755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573755</v>
      </c>
      <c r="O68" s="47">
        <f t="shared" si="11"/>
        <v>1.9145780290112355</v>
      </c>
      <c r="P68" s="9"/>
    </row>
    <row r="69" spans="1:119">
      <c r="A69" s="12"/>
      <c r="B69" s="44">
        <v>744</v>
      </c>
      <c r="C69" s="20" t="s">
        <v>80</v>
      </c>
      <c r="D69" s="46">
        <v>0</v>
      </c>
      <c r="E69" s="46">
        <v>447939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447939</v>
      </c>
      <c r="O69" s="47">
        <f>(N69/O$73)</f>
        <v>1.4947393360184464</v>
      </c>
      <c r="P69" s="9"/>
    </row>
    <row r="70" spans="1:119" ht="15.75" thickBot="1">
      <c r="A70" s="12"/>
      <c r="B70" s="44">
        <v>764</v>
      </c>
      <c r="C70" s="20" t="s">
        <v>81</v>
      </c>
      <c r="D70" s="46">
        <v>0</v>
      </c>
      <c r="E70" s="46">
        <v>1192444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1192444</v>
      </c>
      <c r="O70" s="47">
        <f>(N70/O$73)</f>
        <v>3.9790974949695839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8">SUM(D5,D14,D23,D28,D31,D35,D40,D46,D51)</f>
        <v>120691049</v>
      </c>
      <c r="E71" s="15">
        <f t="shared" si="18"/>
        <v>114879894</v>
      </c>
      <c r="F71" s="15">
        <f t="shared" si="18"/>
        <v>9993900</v>
      </c>
      <c r="G71" s="15">
        <f t="shared" si="18"/>
        <v>28431108</v>
      </c>
      <c r="H71" s="15">
        <f t="shared" si="18"/>
        <v>0</v>
      </c>
      <c r="I71" s="15">
        <f t="shared" si="18"/>
        <v>21551071</v>
      </c>
      <c r="J71" s="15">
        <f t="shared" si="18"/>
        <v>29023706</v>
      </c>
      <c r="K71" s="15">
        <f t="shared" si="18"/>
        <v>0</v>
      </c>
      <c r="L71" s="15">
        <f t="shared" si="18"/>
        <v>0</v>
      </c>
      <c r="M71" s="15">
        <f t="shared" si="18"/>
        <v>0</v>
      </c>
      <c r="N71" s="15">
        <f>SUM(D71:M71)</f>
        <v>324570728</v>
      </c>
      <c r="O71" s="37">
        <f>(N71/O$73)</f>
        <v>1083.0685304511189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99</v>
      </c>
      <c r="M73" s="48"/>
      <c r="N73" s="48"/>
      <c r="O73" s="41">
        <v>299677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90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30008235</v>
      </c>
      <c r="E5" s="26">
        <f t="shared" si="0"/>
        <v>990762</v>
      </c>
      <c r="F5" s="26">
        <f t="shared" si="0"/>
        <v>9961045</v>
      </c>
      <c r="G5" s="26">
        <f t="shared" si="0"/>
        <v>21395276</v>
      </c>
      <c r="H5" s="26">
        <f t="shared" si="0"/>
        <v>0</v>
      </c>
      <c r="I5" s="26">
        <f t="shared" si="0"/>
        <v>0</v>
      </c>
      <c r="J5" s="26">
        <f t="shared" si="0"/>
        <v>17706304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80061622</v>
      </c>
      <c r="O5" s="32">
        <f t="shared" ref="O5:O36" si="1">(N5/O$73)</f>
        <v>268.42446146882804</v>
      </c>
      <c r="P5" s="6"/>
    </row>
    <row r="6" spans="1:133">
      <c r="A6" s="12"/>
      <c r="B6" s="44">
        <v>511</v>
      </c>
      <c r="C6" s="20" t="s">
        <v>20</v>
      </c>
      <c r="D6" s="46">
        <v>506095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506095</v>
      </c>
      <c r="O6" s="47">
        <f t="shared" si="1"/>
        <v>1.6967964729351415</v>
      </c>
      <c r="P6" s="9"/>
    </row>
    <row r="7" spans="1:133">
      <c r="A7" s="12"/>
      <c r="B7" s="44">
        <v>512</v>
      </c>
      <c r="C7" s="20" t="s">
        <v>21</v>
      </c>
      <c r="D7" s="46">
        <v>537595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537595</v>
      </c>
      <c r="O7" s="47">
        <f t="shared" si="1"/>
        <v>1.8024072552931119</v>
      </c>
      <c r="P7" s="9"/>
    </row>
    <row r="8" spans="1:133">
      <c r="A8" s="12"/>
      <c r="B8" s="44">
        <v>513</v>
      </c>
      <c r="C8" s="20" t="s">
        <v>22</v>
      </c>
      <c r="D8" s="46">
        <v>15502740</v>
      </c>
      <c r="E8" s="46">
        <v>514891</v>
      </c>
      <c r="F8" s="46">
        <v>0</v>
      </c>
      <c r="G8" s="46">
        <v>21395276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37412907</v>
      </c>
      <c r="O8" s="47">
        <f t="shared" si="1"/>
        <v>125.43512312876133</v>
      </c>
      <c r="P8" s="9"/>
    </row>
    <row r="9" spans="1:133">
      <c r="A9" s="12"/>
      <c r="B9" s="44">
        <v>514</v>
      </c>
      <c r="C9" s="20" t="s">
        <v>23</v>
      </c>
      <c r="D9" s="46">
        <v>612946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612946</v>
      </c>
      <c r="O9" s="47">
        <f t="shared" si="1"/>
        <v>2.0550383048631251</v>
      </c>
      <c r="P9" s="9"/>
    </row>
    <row r="10" spans="1:133">
      <c r="A10" s="12"/>
      <c r="B10" s="44">
        <v>515</v>
      </c>
      <c r="C10" s="20" t="s">
        <v>24</v>
      </c>
      <c r="D10" s="46">
        <v>1819198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1819198</v>
      </c>
      <c r="O10" s="47">
        <f t="shared" si="1"/>
        <v>6.0992674299699932</v>
      </c>
      <c r="P10" s="9"/>
    </row>
    <row r="11" spans="1:133">
      <c r="A11" s="12"/>
      <c r="B11" s="44">
        <v>516</v>
      </c>
      <c r="C11" s="20" t="s">
        <v>25</v>
      </c>
      <c r="D11" s="46">
        <v>512030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512030</v>
      </c>
      <c r="O11" s="47">
        <f t="shared" si="1"/>
        <v>1.7166948854206829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9961045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9961045</v>
      </c>
      <c r="O12" s="47">
        <f t="shared" si="1"/>
        <v>33.396627160411043</v>
      </c>
      <c r="P12" s="9"/>
    </row>
    <row r="13" spans="1:133">
      <c r="A13" s="12"/>
      <c r="B13" s="44">
        <v>519</v>
      </c>
      <c r="C13" s="20" t="s">
        <v>27</v>
      </c>
      <c r="D13" s="46">
        <v>10517631</v>
      </c>
      <c r="E13" s="46">
        <v>475871</v>
      </c>
      <c r="F13" s="46">
        <v>0</v>
      </c>
      <c r="G13" s="46">
        <v>0</v>
      </c>
      <c r="H13" s="46">
        <v>0</v>
      </c>
      <c r="I13" s="46">
        <v>0</v>
      </c>
      <c r="J13" s="46">
        <v>17706304</v>
      </c>
      <c r="K13" s="46">
        <v>0</v>
      </c>
      <c r="L13" s="46">
        <v>0</v>
      </c>
      <c r="M13" s="46">
        <v>0</v>
      </c>
      <c r="N13" s="46">
        <f t="shared" si="2"/>
        <v>28699806</v>
      </c>
      <c r="O13" s="47">
        <f t="shared" si="1"/>
        <v>96.222506831173618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64249418</v>
      </c>
      <c r="E14" s="31">
        <f t="shared" si="3"/>
        <v>35544402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9573733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109367553</v>
      </c>
      <c r="O14" s="43">
        <f t="shared" si="1"/>
        <v>366.67913767958026</v>
      </c>
      <c r="P14" s="10"/>
    </row>
    <row r="15" spans="1:133">
      <c r="A15" s="12"/>
      <c r="B15" s="44">
        <v>521</v>
      </c>
      <c r="C15" s="20" t="s">
        <v>29</v>
      </c>
      <c r="D15" s="46">
        <v>35487642</v>
      </c>
      <c r="E15" s="46">
        <v>3489467</v>
      </c>
      <c r="F15" s="46">
        <v>0</v>
      </c>
      <c r="G15" s="46">
        <v>0</v>
      </c>
      <c r="H15" s="46">
        <v>0</v>
      </c>
      <c r="I15" s="46">
        <v>0</v>
      </c>
      <c r="J15" s="46">
        <v>9573733</v>
      </c>
      <c r="K15" s="46">
        <v>0</v>
      </c>
      <c r="L15" s="46">
        <v>0</v>
      </c>
      <c r="M15" s="46">
        <v>0</v>
      </c>
      <c r="N15" s="46">
        <f>SUM(D15:M15)</f>
        <v>48550842</v>
      </c>
      <c r="O15" s="47">
        <f t="shared" si="1"/>
        <v>162.77753675422863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19587237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19587237</v>
      </c>
      <c r="O16" s="47">
        <f t="shared" si="1"/>
        <v>65.670584882570864</v>
      </c>
      <c r="P16" s="9"/>
    </row>
    <row r="17" spans="1:16">
      <c r="A17" s="12"/>
      <c r="B17" s="44">
        <v>523</v>
      </c>
      <c r="C17" s="20" t="s">
        <v>31</v>
      </c>
      <c r="D17" s="46">
        <v>24506690</v>
      </c>
      <c r="E17" s="46">
        <v>809567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25316257</v>
      </c>
      <c r="O17" s="47">
        <f t="shared" si="1"/>
        <v>84.878403433188609</v>
      </c>
      <c r="P17" s="9"/>
    </row>
    <row r="18" spans="1:16">
      <c r="A18" s="12"/>
      <c r="B18" s="44">
        <v>524</v>
      </c>
      <c r="C18" s="20" t="s">
        <v>32</v>
      </c>
      <c r="D18" s="46">
        <v>753428</v>
      </c>
      <c r="E18" s="46">
        <v>1077308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1830736</v>
      </c>
      <c r="O18" s="47">
        <f t="shared" si="1"/>
        <v>6.1379511508222553</v>
      </c>
      <c r="P18" s="9"/>
    </row>
    <row r="19" spans="1:16">
      <c r="A19" s="12"/>
      <c r="B19" s="44">
        <v>525</v>
      </c>
      <c r="C19" s="20" t="s">
        <v>33</v>
      </c>
      <c r="D19" s="46">
        <v>392988</v>
      </c>
      <c r="E19" s="46">
        <v>3511013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3904001</v>
      </c>
      <c r="O19" s="47">
        <f t="shared" si="1"/>
        <v>13.089034918612644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7069810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7069810</v>
      </c>
      <c r="O20" s="47">
        <f t="shared" si="1"/>
        <v>23.703116356260374</v>
      </c>
      <c r="P20" s="9"/>
    </row>
    <row r="21" spans="1:16">
      <c r="A21" s="12"/>
      <c r="B21" s="44">
        <v>527</v>
      </c>
      <c r="C21" s="20" t="s">
        <v>35</v>
      </c>
      <c r="D21" s="46">
        <v>771464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771464</v>
      </c>
      <c r="O21" s="47">
        <f t="shared" si="1"/>
        <v>2.5865052889209261</v>
      </c>
      <c r="P21" s="9"/>
    </row>
    <row r="22" spans="1:16">
      <c r="A22" s="12"/>
      <c r="B22" s="44">
        <v>529</v>
      </c>
      <c r="C22" s="20" t="s">
        <v>36</v>
      </c>
      <c r="D22" s="46">
        <v>2337206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2337206</v>
      </c>
      <c r="O22" s="47">
        <f t="shared" si="1"/>
        <v>7.836004894975944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SUM(D24:D27)</f>
        <v>1829531</v>
      </c>
      <c r="E23" s="31">
        <f t="shared" si="5"/>
        <v>1229641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19199241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22258413</v>
      </c>
      <c r="O23" s="43">
        <f t="shared" si="1"/>
        <v>74.626298761168755</v>
      </c>
      <c r="P23" s="10"/>
    </row>
    <row r="24" spans="1:16">
      <c r="A24" s="12"/>
      <c r="B24" s="44">
        <v>533</v>
      </c>
      <c r="C24" s="20" t="s">
        <v>38</v>
      </c>
      <c r="D24" s="46">
        <v>24320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24320</v>
      </c>
      <c r="O24" s="47">
        <f t="shared" si="1"/>
        <v>8.153822942685196E-2</v>
      </c>
      <c r="P24" s="9"/>
    </row>
    <row r="25" spans="1:16">
      <c r="A25" s="12"/>
      <c r="B25" s="44">
        <v>534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18527496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18527496</v>
      </c>
      <c r="O25" s="47">
        <f t="shared" si="1"/>
        <v>62.11756659346554</v>
      </c>
      <c r="P25" s="9"/>
    </row>
    <row r="26" spans="1:16">
      <c r="A26" s="12"/>
      <c r="B26" s="44">
        <v>537</v>
      </c>
      <c r="C26" s="20" t="s">
        <v>40</v>
      </c>
      <c r="D26" s="46">
        <v>1805211</v>
      </c>
      <c r="E26" s="46">
        <v>66945</v>
      </c>
      <c r="F26" s="46">
        <v>0</v>
      </c>
      <c r="G26" s="46">
        <v>0</v>
      </c>
      <c r="H26" s="46">
        <v>0</v>
      </c>
      <c r="I26" s="46">
        <v>671745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2543901</v>
      </c>
      <c r="O26" s="47">
        <f t="shared" si="1"/>
        <v>8.5289960270229486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1162696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1162696</v>
      </c>
      <c r="O27" s="47">
        <f t="shared" si="1"/>
        <v>3.8981979112534155</v>
      </c>
      <c r="P27" s="9"/>
    </row>
    <row r="28" spans="1:16" ht="15.75">
      <c r="A28" s="28" t="s">
        <v>42</v>
      </c>
      <c r="B28" s="29"/>
      <c r="C28" s="30"/>
      <c r="D28" s="31">
        <f t="shared" ref="D28:M28" si="6">SUM(D29:D30)</f>
        <v>0</v>
      </c>
      <c r="E28" s="31">
        <f t="shared" si="6"/>
        <v>34245506</v>
      </c>
      <c r="F28" s="31">
        <f t="shared" si="6"/>
        <v>0</v>
      </c>
      <c r="G28" s="31">
        <f t="shared" si="6"/>
        <v>5422941</v>
      </c>
      <c r="H28" s="31">
        <f t="shared" si="6"/>
        <v>0</v>
      </c>
      <c r="I28" s="31">
        <f t="shared" si="6"/>
        <v>0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5" si="7">SUM(D28:M28)</f>
        <v>39668447</v>
      </c>
      <c r="O28" s="43">
        <f t="shared" si="1"/>
        <v>132.99732452684694</v>
      </c>
      <c r="P28" s="10"/>
    </row>
    <row r="29" spans="1:16">
      <c r="A29" s="12"/>
      <c r="B29" s="44">
        <v>541</v>
      </c>
      <c r="C29" s="20" t="s">
        <v>43</v>
      </c>
      <c r="D29" s="46">
        <v>0</v>
      </c>
      <c r="E29" s="46">
        <v>27582809</v>
      </c>
      <c r="F29" s="46">
        <v>0</v>
      </c>
      <c r="G29" s="46">
        <v>5422941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33005750</v>
      </c>
      <c r="O29" s="47">
        <f t="shared" si="1"/>
        <v>110.65914539084372</v>
      </c>
      <c r="P29" s="9"/>
    </row>
    <row r="30" spans="1:16">
      <c r="A30" s="12"/>
      <c r="B30" s="44">
        <v>549</v>
      </c>
      <c r="C30" s="20" t="s">
        <v>44</v>
      </c>
      <c r="D30" s="46">
        <v>0</v>
      </c>
      <c r="E30" s="46">
        <v>6662697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6662697</v>
      </c>
      <c r="O30" s="47">
        <f t="shared" si="1"/>
        <v>22.33817913600322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SUM(D32:D34)</f>
        <v>824639</v>
      </c>
      <c r="E31" s="31">
        <f t="shared" si="8"/>
        <v>7307288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8131927</v>
      </c>
      <c r="O31" s="43">
        <f t="shared" si="1"/>
        <v>27.264100715806414</v>
      </c>
      <c r="P31" s="10"/>
    </row>
    <row r="32" spans="1:16">
      <c r="A32" s="13"/>
      <c r="B32" s="45">
        <v>552</v>
      </c>
      <c r="C32" s="21" t="s">
        <v>46</v>
      </c>
      <c r="D32" s="46">
        <v>695255</v>
      </c>
      <c r="E32" s="46">
        <v>954900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1650155</v>
      </c>
      <c r="O32" s="47">
        <f t="shared" si="1"/>
        <v>5.5325130337116324</v>
      </c>
      <c r="P32" s="9"/>
    </row>
    <row r="33" spans="1:16">
      <c r="A33" s="13"/>
      <c r="B33" s="45">
        <v>553</v>
      </c>
      <c r="C33" s="21" t="s">
        <v>47</v>
      </c>
      <c r="D33" s="46">
        <v>129384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129384</v>
      </c>
      <c r="O33" s="47">
        <f t="shared" si="1"/>
        <v>0.43378874490805158</v>
      </c>
      <c r="P33" s="9"/>
    </row>
    <row r="34" spans="1:16">
      <c r="A34" s="13"/>
      <c r="B34" s="45">
        <v>554</v>
      </c>
      <c r="C34" s="21" t="s">
        <v>48</v>
      </c>
      <c r="D34" s="46">
        <v>0</v>
      </c>
      <c r="E34" s="46">
        <v>6352388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6352388</v>
      </c>
      <c r="O34" s="47">
        <f t="shared" si="1"/>
        <v>21.29779893718673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SUM(D36:D39)</f>
        <v>8669251</v>
      </c>
      <c r="E35" s="31">
        <f t="shared" si="9"/>
        <v>1023127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9692378</v>
      </c>
      <c r="O35" s="43">
        <f t="shared" si="1"/>
        <v>32.495861063148546</v>
      </c>
      <c r="P35" s="10"/>
    </row>
    <row r="36" spans="1:16">
      <c r="A36" s="12"/>
      <c r="B36" s="44">
        <v>562</v>
      </c>
      <c r="C36" s="20" t="s">
        <v>50</v>
      </c>
      <c r="D36" s="46">
        <v>3014144</v>
      </c>
      <c r="E36" s="46">
        <v>48079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0">SUM(D36:M36)</f>
        <v>3062223</v>
      </c>
      <c r="O36" s="47">
        <f t="shared" si="1"/>
        <v>10.266786247129231</v>
      </c>
      <c r="P36" s="9"/>
    </row>
    <row r="37" spans="1:16">
      <c r="A37" s="12"/>
      <c r="B37" s="44">
        <v>563</v>
      </c>
      <c r="C37" s="20" t="s">
        <v>51</v>
      </c>
      <c r="D37" s="46">
        <v>919986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919986</v>
      </c>
      <c r="O37" s="47">
        <f t="shared" ref="O37:O68" si="11">(N37/O$73)</f>
        <v>3.0844584513771309</v>
      </c>
      <c r="P37" s="9"/>
    </row>
    <row r="38" spans="1:16">
      <c r="A38" s="12"/>
      <c r="B38" s="44">
        <v>564</v>
      </c>
      <c r="C38" s="20" t="s">
        <v>52</v>
      </c>
      <c r="D38" s="46">
        <v>3891624</v>
      </c>
      <c r="E38" s="46">
        <v>589215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4480839</v>
      </c>
      <c r="O38" s="47">
        <f t="shared" si="11"/>
        <v>15.023013092384289</v>
      </c>
      <c r="P38" s="9"/>
    </row>
    <row r="39" spans="1:16">
      <c r="A39" s="12"/>
      <c r="B39" s="44">
        <v>569</v>
      </c>
      <c r="C39" s="20" t="s">
        <v>53</v>
      </c>
      <c r="D39" s="46">
        <v>843497</v>
      </c>
      <c r="E39" s="46">
        <v>385833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1229330</v>
      </c>
      <c r="O39" s="47">
        <f t="shared" si="11"/>
        <v>4.1216032722578912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SUM(D41:D45)</f>
        <v>223462</v>
      </c>
      <c r="E40" s="31">
        <f t="shared" si="12"/>
        <v>8247572</v>
      </c>
      <c r="F40" s="31">
        <f t="shared" si="12"/>
        <v>0</v>
      </c>
      <c r="G40" s="31">
        <f t="shared" si="12"/>
        <v>420200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8891234</v>
      </c>
      <c r="O40" s="43">
        <f t="shared" si="11"/>
        <v>29.809846948183662</v>
      </c>
      <c r="P40" s="9"/>
    </row>
    <row r="41" spans="1:16">
      <c r="A41" s="12"/>
      <c r="B41" s="44">
        <v>571</v>
      </c>
      <c r="C41" s="20" t="s">
        <v>55</v>
      </c>
      <c r="D41" s="46">
        <v>0</v>
      </c>
      <c r="E41" s="46">
        <v>4959563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4959563</v>
      </c>
      <c r="O41" s="47">
        <f t="shared" si="11"/>
        <v>16.628042177258479</v>
      </c>
      <c r="P41" s="9"/>
    </row>
    <row r="42" spans="1:16">
      <c r="A42" s="12"/>
      <c r="B42" s="44">
        <v>572</v>
      </c>
      <c r="C42" s="20" t="s">
        <v>56</v>
      </c>
      <c r="D42" s="46">
        <v>16062</v>
      </c>
      <c r="E42" s="46">
        <v>3138213</v>
      </c>
      <c r="F42" s="46">
        <v>0</v>
      </c>
      <c r="G42" s="46">
        <v>420200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3574475</v>
      </c>
      <c r="O42" s="47">
        <f t="shared" si="11"/>
        <v>11.984225437111293</v>
      </c>
      <c r="P42" s="9"/>
    </row>
    <row r="43" spans="1:16">
      <c r="A43" s="12"/>
      <c r="B43" s="44">
        <v>573</v>
      </c>
      <c r="C43" s="20" t="s">
        <v>57</v>
      </c>
      <c r="D43" s="46">
        <v>0</v>
      </c>
      <c r="E43" s="46">
        <v>10158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10158</v>
      </c>
      <c r="O43" s="47">
        <f t="shared" si="11"/>
        <v>3.4056962768008313E-2</v>
      </c>
      <c r="P43" s="9"/>
    </row>
    <row r="44" spans="1:16">
      <c r="A44" s="12"/>
      <c r="B44" s="44">
        <v>574</v>
      </c>
      <c r="C44" s="20" t="s">
        <v>58</v>
      </c>
      <c r="D44" s="46">
        <v>207400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207400</v>
      </c>
      <c r="O44" s="47">
        <f t="shared" si="11"/>
        <v>0.69535480193787402</v>
      </c>
      <c r="P44" s="9"/>
    </row>
    <row r="45" spans="1:16">
      <c r="A45" s="12"/>
      <c r="B45" s="44">
        <v>575</v>
      </c>
      <c r="C45" s="20" t="s">
        <v>59</v>
      </c>
      <c r="D45" s="46">
        <v>0</v>
      </c>
      <c r="E45" s="46">
        <v>139638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139638</v>
      </c>
      <c r="O45" s="47">
        <f t="shared" si="11"/>
        <v>0.468167569108008</v>
      </c>
      <c r="P45" s="9"/>
    </row>
    <row r="46" spans="1:16" ht="15.75">
      <c r="A46" s="28" t="s">
        <v>79</v>
      </c>
      <c r="B46" s="29"/>
      <c r="C46" s="30"/>
      <c r="D46" s="31">
        <f t="shared" ref="D46:M46" si="13">SUM(D47:D51)</f>
        <v>14978668</v>
      </c>
      <c r="E46" s="31">
        <f t="shared" si="13"/>
        <v>14643624</v>
      </c>
      <c r="F46" s="31">
        <f t="shared" si="13"/>
        <v>3643926</v>
      </c>
      <c r="G46" s="31">
        <f t="shared" si="13"/>
        <v>4410882</v>
      </c>
      <c r="H46" s="31">
        <f t="shared" si="13"/>
        <v>0</v>
      </c>
      <c r="I46" s="31">
        <f t="shared" si="13"/>
        <v>1231121</v>
      </c>
      <c r="J46" s="31">
        <f t="shared" si="13"/>
        <v>279336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39187557</v>
      </c>
      <c r="O46" s="43">
        <f t="shared" si="11"/>
        <v>131.38503344341441</v>
      </c>
      <c r="P46" s="9"/>
    </row>
    <row r="47" spans="1:16">
      <c r="A47" s="12"/>
      <c r="B47" s="44">
        <v>581</v>
      </c>
      <c r="C47" s="20" t="s">
        <v>60</v>
      </c>
      <c r="D47" s="46">
        <v>14978668</v>
      </c>
      <c r="E47" s="46">
        <v>14324532</v>
      </c>
      <c r="F47" s="46">
        <v>51315</v>
      </c>
      <c r="G47" s="46">
        <v>4410882</v>
      </c>
      <c r="H47" s="46">
        <v>0</v>
      </c>
      <c r="I47" s="46">
        <v>1076676</v>
      </c>
      <c r="J47" s="46">
        <v>279336</v>
      </c>
      <c r="K47" s="46">
        <v>0</v>
      </c>
      <c r="L47" s="46">
        <v>0</v>
      </c>
      <c r="M47" s="46">
        <v>0</v>
      </c>
      <c r="N47" s="46">
        <f>SUM(D47:M47)</f>
        <v>35121409</v>
      </c>
      <c r="O47" s="47">
        <f t="shared" si="11"/>
        <v>117.75236450807168</v>
      </c>
      <c r="P47" s="9"/>
    </row>
    <row r="48" spans="1:16">
      <c r="A48" s="12"/>
      <c r="B48" s="44">
        <v>585</v>
      </c>
      <c r="C48" s="20" t="s">
        <v>86</v>
      </c>
      <c r="D48" s="46">
        <v>0</v>
      </c>
      <c r="E48" s="46">
        <v>0</v>
      </c>
      <c r="F48" s="46">
        <v>3592611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4" si="14">SUM(D48:M48)</f>
        <v>3592611</v>
      </c>
      <c r="O48" s="47">
        <f t="shared" si="11"/>
        <v>12.045030425963489</v>
      </c>
      <c r="P48" s="9"/>
    </row>
    <row r="49" spans="1:16">
      <c r="A49" s="12"/>
      <c r="B49" s="44">
        <v>587</v>
      </c>
      <c r="C49" s="20" t="s">
        <v>61</v>
      </c>
      <c r="D49" s="46">
        <v>0</v>
      </c>
      <c r="E49" s="46">
        <v>319092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319092</v>
      </c>
      <c r="O49" s="47">
        <f t="shared" si="11"/>
        <v>1.0698271671164903</v>
      </c>
      <c r="P49" s="9"/>
    </row>
    <row r="50" spans="1:16">
      <c r="A50" s="12"/>
      <c r="B50" s="44">
        <v>590</v>
      </c>
      <c r="C50" s="20" t="s">
        <v>87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73572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73572</v>
      </c>
      <c r="O50" s="47">
        <f t="shared" si="11"/>
        <v>0.24666655490922501</v>
      </c>
      <c r="P50" s="9"/>
    </row>
    <row r="51" spans="1:16">
      <c r="A51" s="12"/>
      <c r="B51" s="44">
        <v>591</v>
      </c>
      <c r="C51" s="20" t="s">
        <v>88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80873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80873</v>
      </c>
      <c r="O51" s="47">
        <f t="shared" si="11"/>
        <v>0.27114478735352793</v>
      </c>
      <c r="P51" s="9"/>
    </row>
    <row r="52" spans="1:16" ht="15.75">
      <c r="A52" s="28" t="s">
        <v>62</v>
      </c>
      <c r="B52" s="29"/>
      <c r="C52" s="30"/>
      <c r="D52" s="31">
        <f t="shared" ref="D52:M52" si="15">SUM(D53:D70)</f>
        <v>3646430</v>
      </c>
      <c r="E52" s="31">
        <f t="shared" si="15"/>
        <v>6745333</v>
      </c>
      <c r="F52" s="31">
        <f t="shared" si="15"/>
        <v>0</v>
      </c>
      <c r="G52" s="31">
        <f t="shared" si="15"/>
        <v>0</v>
      </c>
      <c r="H52" s="31">
        <f t="shared" si="15"/>
        <v>0</v>
      </c>
      <c r="I52" s="31">
        <f t="shared" si="15"/>
        <v>0</v>
      </c>
      <c r="J52" s="31">
        <f t="shared" si="15"/>
        <v>0</v>
      </c>
      <c r="K52" s="31">
        <f t="shared" si="15"/>
        <v>0</v>
      </c>
      <c r="L52" s="31">
        <f t="shared" si="15"/>
        <v>0</v>
      </c>
      <c r="M52" s="31">
        <f t="shared" si="15"/>
        <v>0</v>
      </c>
      <c r="N52" s="31">
        <f>SUM(D52:M52)</f>
        <v>10391763</v>
      </c>
      <c r="O52" s="43">
        <f t="shared" si="11"/>
        <v>34.840705412971687</v>
      </c>
      <c r="P52" s="9"/>
    </row>
    <row r="53" spans="1:16">
      <c r="A53" s="12"/>
      <c r="B53" s="44">
        <v>604</v>
      </c>
      <c r="C53" s="20" t="s">
        <v>63</v>
      </c>
      <c r="D53" s="46">
        <v>0</v>
      </c>
      <c r="E53" s="46">
        <v>646474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646474</v>
      </c>
      <c r="O53" s="47">
        <f t="shared" si="11"/>
        <v>2.1674484099709987</v>
      </c>
      <c r="P53" s="9"/>
    </row>
    <row r="54" spans="1:16">
      <c r="A54" s="12"/>
      <c r="B54" s="44">
        <v>608</v>
      </c>
      <c r="C54" s="20" t="s">
        <v>64</v>
      </c>
      <c r="D54" s="46">
        <v>0</v>
      </c>
      <c r="E54" s="46">
        <v>233667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233667</v>
      </c>
      <c r="O54" s="47">
        <f t="shared" si="11"/>
        <v>0.78342078353142341</v>
      </c>
      <c r="P54" s="9"/>
    </row>
    <row r="55" spans="1:16">
      <c r="A55" s="12"/>
      <c r="B55" s="44">
        <v>614</v>
      </c>
      <c r="C55" s="20" t="s">
        <v>65</v>
      </c>
      <c r="D55" s="46">
        <v>0</v>
      </c>
      <c r="E55" s="46">
        <v>1108266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4" si="16">SUM(D55:M55)</f>
        <v>1108266</v>
      </c>
      <c r="O55" s="47">
        <f t="shared" si="11"/>
        <v>3.7157091847853421</v>
      </c>
      <c r="P55" s="9"/>
    </row>
    <row r="56" spans="1:16">
      <c r="A56" s="12"/>
      <c r="B56" s="44">
        <v>634</v>
      </c>
      <c r="C56" s="20" t="s">
        <v>66</v>
      </c>
      <c r="D56" s="46">
        <v>0</v>
      </c>
      <c r="E56" s="46">
        <v>612898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612898</v>
      </c>
      <c r="O56" s="47">
        <f t="shared" si="11"/>
        <v>2.0548773741471509</v>
      </c>
      <c r="P56" s="9"/>
    </row>
    <row r="57" spans="1:16">
      <c r="A57" s="12"/>
      <c r="B57" s="44">
        <v>654</v>
      </c>
      <c r="C57" s="20" t="s">
        <v>67</v>
      </c>
      <c r="D57" s="46">
        <v>0</v>
      </c>
      <c r="E57" s="46">
        <v>477615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477615</v>
      </c>
      <c r="O57" s="47">
        <f t="shared" si="11"/>
        <v>1.6013109147905387</v>
      </c>
      <c r="P57" s="9"/>
    </row>
    <row r="58" spans="1:16">
      <c r="A58" s="12"/>
      <c r="B58" s="44">
        <v>674</v>
      </c>
      <c r="C58" s="20" t="s">
        <v>68</v>
      </c>
      <c r="D58" s="46">
        <v>0</v>
      </c>
      <c r="E58" s="46">
        <v>351566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351566</v>
      </c>
      <c r="O58" s="47">
        <f t="shared" si="11"/>
        <v>1.1787035019194341</v>
      </c>
      <c r="P58" s="9"/>
    </row>
    <row r="59" spans="1:16">
      <c r="A59" s="12"/>
      <c r="B59" s="44">
        <v>685</v>
      </c>
      <c r="C59" s="20" t="s">
        <v>69</v>
      </c>
      <c r="D59" s="46">
        <v>12349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12349</v>
      </c>
      <c r="O59" s="47">
        <f t="shared" si="11"/>
        <v>4.1402779407573802E-2</v>
      </c>
      <c r="P59" s="9"/>
    </row>
    <row r="60" spans="1:16">
      <c r="A60" s="12"/>
      <c r="B60" s="44">
        <v>694</v>
      </c>
      <c r="C60" s="20" t="s">
        <v>70</v>
      </c>
      <c r="D60" s="46">
        <v>0</v>
      </c>
      <c r="E60" s="46">
        <v>259796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259796</v>
      </c>
      <c r="O60" s="47">
        <f t="shared" si="11"/>
        <v>0.8710240893165474</v>
      </c>
      <c r="P60" s="9"/>
    </row>
    <row r="61" spans="1:16">
      <c r="A61" s="12"/>
      <c r="B61" s="44">
        <v>711</v>
      </c>
      <c r="C61" s="20" t="s">
        <v>71</v>
      </c>
      <c r="D61" s="46">
        <v>2020926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2020926</v>
      </c>
      <c r="O61" s="47">
        <f t="shared" si="11"/>
        <v>6.7756055856369333</v>
      </c>
      <c r="P61" s="9"/>
    </row>
    <row r="62" spans="1:16">
      <c r="A62" s="12"/>
      <c r="B62" s="44">
        <v>712</v>
      </c>
      <c r="C62" s="20" t="s">
        <v>72</v>
      </c>
      <c r="D62" s="46">
        <v>639492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639492</v>
      </c>
      <c r="O62" s="47">
        <f t="shared" si="11"/>
        <v>2.1440396962432735</v>
      </c>
      <c r="P62" s="9"/>
    </row>
    <row r="63" spans="1:16">
      <c r="A63" s="12"/>
      <c r="B63" s="44">
        <v>713</v>
      </c>
      <c r="C63" s="20" t="s">
        <v>73</v>
      </c>
      <c r="D63" s="46">
        <v>858593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858593</v>
      </c>
      <c r="O63" s="47">
        <f t="shared" si="11"/>
        <v>2.878624712923072</v>
      </c>
      <c r="P63" s="9"/>
    </row>
    <row r="64" spans="1:16">
      <c r="A64" s="12"/>
      <c r="B64" s="44">
        <v>714</v>
      </c>
      <c r="C64" s="20" t="s">
        <v>74</v>
      </c>
      <c r="D64" s="46">
        <v>0</v>
      </c>
      <c r="E64" s="46">
        <v>168801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168801</v>
      </c>
      <c r="O64" s="47">
        <f t="shared" si="11"/>
        <v>0.56594303723199169</v>
      </c>
      <c r="P64" s="9"/>
    </row>
    <row r="65" spans="1:119">
      <c r="A65" s="12"/>
      <c r="B65" s="44">
        <v>715</v>
      </c>
      <c r="C65" s="20" t="s">
        <v>75</v>
      </c>
      <c r="D65" s="46">
        <v>115070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0" si="17">SUM(D65:M65)</f>
        <v>115070</v>
      </c>
      <c r="O65" s="47">
        <f t="shared" si="11"/>
        <v>0.38579786431529012</v>
      </c>
      <c r="P65" s="9"/>
    </row>
    <row r="66" spans="1:119">
      <c r="A66" s="12"/>
      <c r="B66" s="44">
        <v>716</v>
      </c>
      <c r="C66" s="20" t="s">
        <v>76</v>
      </c>
      <c r="D66" s="46">
        <v>0</v>
      </c>
      <c r="E66" s="46">
        <v>404652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404652</v>
      </c>
      <c r="O66" s="47">
        <f t="shared" si="11"/>
        <v>1.3566861683402343</v>
      </c>
      <c r="P66" s="9"/>
    </row>
    <row r="67" spans="1:119">
      <c r="A67" s="12"/>
      <c r="B67" s="44">
        <v>719</v>
      </c>
      <c r="C67" s="20" t="s">
        <v>77</v>
      </c>
      <c r="D67" s="46">
        <v>0</v>
      </c>
      <c r="E67" s="46">
        <v>112930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112930</v>
      </c>
      <c r="O67" s="47">
        <f t="shared" si="11"/>
        <v>0.37862303656144702</v>
      </c>
      <c r="P67" s="9"/>
    </row>
    <row r="68" spans="1:119">
      <c r="A68" s="12"/>
      <c r="B68" s="44">
        <v>724</v>
      </c>
      <c r="C68" s="20" t="s">
        <v>78</v>
      </c>
      <c r="D68" s="46">
        <v>0</v>
      </c>
      <c r="E68" s="46">
        <v>1068842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1068842</v>
      </c>
      <c r="O68" s="47">
        <f t="shared" si="11"/>
        <v>3.5835314233986555</v>
      </c>
      <c r="P68" s="9"/>
    </row>
    <row r="69" spans="1:119">
      <c r="A69" s="12"/>
      <c r="B69" s="44">
        <v>744</v>
      </c>
      <c r="C69" s="20" t="s">
        <v>80</v>
      </c>
      <c r="D69" s="46">
        <v>0</v>
      </c>
      <c r="E69" s="46">
        <v>515722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515722</v>
      </c>
      <c r="O69" s="47">
        <f>(N69/O$73)</f>
        <v>1.7290731396576871</v>
      </c>
      <c r="P69" s="9"/>
    </row>
    <row r="70" spans="1:119" ht="15.75" thickBot="1">
      <c r="A70" s="12"/>
      <c r="B70" s="44">
        <v>764</v>
      </c>
      <c r="C70" s="20" t="s">
        <v>81</v>
      </c>
      <c r="D70" s="46">
        <v>0</v>
      </c>
      <c r="E70" s="46">
        <v>784104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784104</v>
      </c>
      <c r="O70" s="47">
        <f>(N70/O$73)</f>
        <v>2.6288837107940926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8">SUM(D5,D14,D23,D28,D31,D35,D40,D46,D52)</f>
        <v>124429634</v>
      </c>
      <c r="E71" s="15">
        <f t="shared" si="18"/>
        <v>109977255</v>
      </c>
      <c r="F71" s="15">
        <f t="shared" si="18"/>
        <v>13604971</v>
      </c>
      <c r="G71" s="15">
        <f t="shared" si="18"/>
        <v>31649299</v>
      </c>
      <c r="H71" s="15">
        <f t="shared" si="18"/>
        <v>0</v>
      </c>
      <c r="I71" s="15">
        <f t="shared" si="18"/>
        <v>20430362</v>
      </c>
      <c r="J71" s="15">
        <f t="shared" si="18"/>
        <v>27559373</v>
      </c>
      <c r="K71" s="15">
        <f t="shared" si="18"/>
        <v>0</v>
      </c>
      <c r="L71" s="15">
        <f t="shared" si="18"/>
        <v>0</v>
      </c>
      <c r="M71" s="15">
        <f t="shared" si="18"/>
        <v>0</v>
      </c>
      <c r="N71" s="15">
        <f>SUM(D71:M71)</f>
        <v>327650894</v>
      </c>
      <c r="O71" s="37">
        <f>(N71/O$73)</f>
        <v>1098.5227700199487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89</v>
      </c>
      <c r="M73" s="48"/>
      <c r="N73" s="48"/>
      <c r="O73" s="41">
        <v>298265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thickBot="1">
      <c r="A75" s="52" t="s">
        <v>90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32657620</v>
      </c>
      <c r="E5" s="26">
        <f t="shared" si="0"/>
        <v>1263350</v>
      </c>
      <c r="F5" s="26">
        <f t="shared" si="0"/>
        <v>9950545</v>
      </c>
      <c r="G5" s="26">
        <f t="shared" si="0"/>
        <v>9072854</v>
      </c>
      <c r="H5" s="26">
        <f t="shared" si="0"/>
        <v>0</v>
      </c>
      <c r="I5" s="26">
        <f t="shared" si="0"/>
        <v>118080</v>
      </c>
      <c r="J5" s="26">
        <f t="shared" si="0"/>
        <v>14800325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67862774</v>
      </c>
      <c r="O5" s="32">
        <f t="shared" ref="O5:O36" si="1">(N5/O$69)</f>
        <v>228.45418983881609</v>
      </c>
      <c r="P5" s="6"/>
    </row>
    <row r="6" spans="1:133">
      <c r="A6" s="12"/>
      <c r="B6" s="44">
        <v>511</v>
      </c>
      <c r="C6" s="20" t="s">
        <v>20</v>
      </c>
      <c r="D6" s="46">
        <v>509393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509393</v>
      </c>
      <c r="O6" s="47">
        <f t="shared" si="1"/>
        <v>1.7148277069334661</v>
      </c>
      <c r="P6" s="9"/>
    </row>
    <row r="7" spans="1:133">
      <c r="A7" s="12"/>
      <c r="B7" s="44">
        <v>512</v>
      </c>
      <c r="C7" s="20" t="s">
        <v>21</v>
      </c>
      <c r="D7" s="46">
        <v>456011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456011</v>
      </c>
      <c r="O7" s="47">
        <f t="shared" si="1"/>
        <v>1.535121796857116</v>
      </c>
      <c r="P7" s="9"/>
    </row>
    <row r="8" spans="1:133">
      <c r="A8" s="12"/>
      <c r="B8" s="44">
        <v>513</v>
      </c>
      <c r="C8" s="20" t="s">
        <v>22</v>
      </c>
      <c r="D8" s="46">
        <v>16414179</v>
      </c>
      <c r="E8" s="46">
        <v>805564</v>
      </c>
      <c r="F8" s="46">
        <v>0</v>
      </c>
      <c r="G8" s="46">
        <v>9072854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26292597</v>
      </c>
      <c r="O8" s="47">
        <f t="shared" si="1"/>
        <v>88.511765616794364</v>
      </c>
      <c r="P8" s="9"/>
    </row>
    <row r="9" spans="1:133">
      <c r="A9" s="12"/>
      <c r="B9" s="44">
        <v>514</v>
      </c>
      <c r="C9" s="20" t="s">
        <v>23</v>
      </c>
      <c r="D9" s="46">
        <v>700023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700023</v>
      </c>
      <c r="O9" s="47">
        <f t="shared" si="1"/>
        <v>2.3565672003554932</v>
      </c>
      <c r="P9" s="9"/>
    </row>
    <row r="10" spans="1:133">
      <c r="A10" s="12"/>
      <c r="B10" s="44">
        <v>515</v>
      </c>
      <c r="C10" s="20" t="s">
        <v>24</v>
      </c>
      <c r="D10" s="46">
        <v>1989142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1989142</v>
      </c>
      <c r="O10" s="47">
        <f t="shared" si="1"/>
        <v>6.6962753995933371</v>
      </c>
      <c r="P10" s="9"/>
    </row>
    <row r="11" spans="1:133">
      <c r="A11" s="12"/>
      <c r="B11" s="44">
        <v>516</v>
      </c>
      <c r="C11" s="20" t="s">
        <v>25</v>
      </c>
      <c r="D11" s="46">
        <v>437211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437211</v>
      </c>
      <c r="O11" s="47">
        <f t="shared" si="1"/>
        <v>1.4718332143867068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9950545</v>
      </c>
      <c r="G12" s="46">
        <v>0</v>
      </c>
      <c r="H12" s="46">
        <v>0</v>
      </c>
      <c r="I12" s="46">
        <v>118080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10068625</v>
      </c>
      <c r="O12" s="47">
        <f t="shared" si="1"/>
        <v>33.8951597700066</v>
      </c>
      <c r="P12" s="9"/>
    </row>
    <row r="13" spans="1:133">
      <c r="A13" s="12"/>
      <c r="B13" s="44">
        <v>519</v>
      </c>
      <c r="C13" s="20" t="s">
        <v>27</v>
      </c>
      <c r="D13" s="46">
        <v>12151661</v>
      </c>
      <c r="E13" s="46">
        <v>457786</v>
      </c>
      <c r="F13" s="46">
        <v>0</v>
      </c>
      <c r="G13" s="46">
        <v>0</v>
      </c>
      <c r="H13" s="46">
        <v>0</v>
      </c>
      <c r="I13" s="46">
        <v>0</v>
      </c>
      <c r="J13" s="46">
        <v>14800325</v>
      </c>
      <c r="K13" s="46">
        <v>0</v>
      </c>
      <c r="L13" s="46">
        <v>0</v>
      </c>
      <c r="M13" s="46">
        <v>0</v>
      </c>
      <c r="N13" s="46">
        <f t="shared" si="2"/>
        <v>27409772</v>
      </c>
      <c r="O13" s="47">
        <f t="shared" si="1"/>
        <v>92.272639133889015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62696353</v>
      </c>
      <c r="E14" s="31">
        <f t="shared" si="3"/>
        <v>37431791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8019172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108147316</v>
      </c>
      <c r="O14" s="43">
        <f t="shared" si="1"/>
        <v>364.06863444784079</v>
      </c>
      <c r="P14" s="10"/>
    </row>
    <row r="15" spans="1:133">
      <c r="A15" s="12"/>
      <c r="B15" s="44">
        <v>521</v>
      </c>
      <c r="C15" s="20" t="s">
        <v>29</v>
      </c>
      <c r="D15" s="46">
        <v>32323338</v>
      </c>
      <c r="E15" s="46">
        <v>3527254</v>
      </c>
      <c r="F15" s="46">
        <v>0</v>
      </c>
      <c r="G15" s="46">
        <v>0</v>
      </c>
      <c r="H15" s="46">
        <v>0</v>
      </c>
      <c r="I15" s="46">
        <v>0</v>
      </c>
      <c r="J15" s="46">
        <v>8019172</v>
      </c>
      <c r="K15" s="46">
        <v>0</v>
      </c>
      <c r="L15" s="46">
        <v>0</v>
      </c>
      <c r="M15" s="46">
        <v>0</v>
      </c>
      <c r="N15" s="46">
        <f>SUM(D15:M15)</f>
        <v>43869764</v>
      </c>
      <c r="O15" s="47">
        <f t="shared" si="1"/>
        <v>147.68378600379731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22277608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22277608</v>
      </c>
      <c r="O16" s="47">
        <f t="shared" si="1"/>
        <v>74.995650593162139</v>
      </c>
      <c r="P16" s="9"/>
    </row>
    <row r="17" spans="1:16">
      <c r="A17" s="12"/>
      <c r="B17" s="44">
        <v>523</v>
      </c>
      <c r="C17" s="20" t="s">
        <v>31</v>
      </c>
      <c r="D17" s="46">
        <v>25832527</v>
      </c>
      <c r="E17" s="46">
        <v>783878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26616405</v>
      </c>
      <c r="O17" s="47">
        <f t="shared" si="1"/>
        <v>89.601837388740023</v>
      </c>
      <c r="P17" s="9"/>
    </row>
    <row r="18" spans="1:16">
      <c r="A18" s="12"/>
      <c r="B18" s="44">
        <v>524</v>
      </c>
      <c r="C18" s="20" t="s">
        <v>32</v>
      </c>
      <c r="D18" s="46">
        <v>785263</v>
      </c>
      <c r="E18" s="46">
        <v>1326851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2112114</v>
      </c>
      <c r="O18" s="47">
        <f t="shared" si="1"/>
        <v>7.1102500572290372</v>
      </c>
      <c r="P18" s="9"/>
    </row>
    <row r="19" spans="1:16">
      <c r="A19" s="12"/>
      <c r="B19" s="44">
        <v>525</v>
      </c>
      <c r="C19" s="20" t="s">
        <v>33</v>
      </c>
      <c r="D19" s="46">
        <v>443804</v>
      </c>
      <c r="E19" s="46">
        <v>2132659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2576463</v>
      </c>
      <c r="O19" s="47">
        <f t="shared" si="1"/>
        <v>8.6734410136945712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7383541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7383541</v>
      </c>
      <c r="O20" s="47">
        <f t="shared" si="1"/>
        <v>24.856055505433392</v>
      </c>
      <c r="P20" s="9"/>
    </row>
    <row r="21" spans="1:16">
      <c r="A21" s="12"/>
      <c r="B21" s="44">
        <v>527</v>
      </c>
      <c r="C21" s="20" t="s">
        <v>35</v>
      </c>
      <c r="D21" s="46">
        <v>768352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768352</v>
      </c>
      <c r="O21" s="47">
        <f t="shared" si="1"/>
        <v>2.5865908999097802</v>
      </c>
      <c r="P21" s="9"/>
    </row>
    <row r="22" spans="1:16">
      <c r="A22" s="12"/>
      <c r="B22" s="44">
        <v>529</v>
      </c>
      <c r="C22" s="20" t="s">
        <v>36</v>
      </c>
      <c r="D22" s="46">
        <v>2543069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2543069</v>
      </c>
      <c r="O22" s="47">
        <f t="shared" si="1"/>
        <v>8.5610229858745264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SUM(D24:D27)</f>
        <v>1790380</v>
      </c>
      <c r="E23" s="31">
        <f t="shared" si="5"/>
        <v>3610669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20394826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25795875</v>
      </c>
      <c r="O23" s="43">
        <f t="shared" si="1"/>
        <v>86.839593741163156</v>
      </c>
      <c r="P23" s="10"/>
    </row>
    <row r="24" spans="1:16">
      <c r="A24" s="12"/>
      <c r="B24" s="44">
        <v>533</v>
      </c>
      <c r="C24" s="20" t="s">
        <v>38</v>
      </c>
      <c r="D24" s="46">
        <v>35538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35538</v>
      </c>
      <c r="O24" s="47">
        <f t="shared" si="1"/>
        <v>0.11963561935284057</v>
      </c>
      <c r="P24" s="9"/>
    </row>
    <row r="25" spans="1:16">
      <c r="A25" s="12"/>
      <c r="B25" s="44">
        <v>534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19762992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19762992</v>
      </c>
      <c r="O25" s="47">
        <f t="shared" si="1"/>
        <v>66.530412183725403</v>
      </c>
      <c r="P25" s="9"/>
    </row>
    <row r="26" spans="1:16">
      <c r="A26" s="12"/>
      <c r="B26" s="44">
        <v>537</v>
      </c>
      <c r="C26" s="20" t="s">
        <v>40</v>
      </c>
      <c r="D26" s="46">
        <v>1754842</v>
      </c>
      <c r="E26" s="46">
        <v>11930</v>
      </c>
      <c r="F26" s="46">
        <v>0</v>
      </c>
      <c r="G26" s="46">
        <v>0</v>
      </c>
      <c r="H26" s="46">
        <v>0</v>
      </c>
      <c r="I26" s="46">
        <v>631834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2398606</v>
      </c>
      <c r="O26" s="47">
        <f t="shared" si="1"/>
        <v>8.0747007257988503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3598739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3598739</v>
      </c>
      <c r="O27" s="47">
        <f t="shared" si="1"/>
        <v>12.114845212286065</v>
      </c>
      <c r="P27" s="9"/>
    </row>
    <row r="28" spans="1:16" ht="15.75">
      <c r="A28" s="28" t="s">
        <v>42</v>
      </c>
      <c r="B28" s="29"/>
      <c r="C28" s="30"/>
      <c r="D28" s="31">
        <f t="shared" ref="D28:M28" si="6">SUM(D29:D30)</f>
        <v>0</v>
      </c>
      <c r="E28" s="31">
        <f t="shared" si="6"/>
        <v>35205568</v>
      </c>
      <c r="F28" s="31">
        <f t="shared" si="6"/>
        <v>0</v>
      </c>
      <c r="G28" s="31">
        <f t="shared" si="6"/>
        <v>2778441</v>
      </c>
      <c r="H28" s="31">
        <f t="shared" si="6"/>
        <v>0</v>
      </c>
      <c r="I28" s="31">
        <f t="shared" si="6"/>
        <v>0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5" si="7">SUM(D28:M28)</f>
        <v>37984009</v>
      </c>
      <c r="O28" s="43">
        <f t="shared" si="1"/>
        <v>127.86989819964181</v>
      </c>
      <c r="P28" s="10"/>
    </row>
    <row r="29" spans="1:16">
      <c r="A29" s="12"/>
      <c r="B29" s="44">
        <v>541</v>
      </c>
      <c r="C29" s="20" t="s">
        <v>43</v>
      </c>
      <c r="D29" s="46">
        <v>0</v>
      </c>
      <c r="E29" s="46">
        <v>27726967</v>
      </c>
      <c r="F29" s="46">
        <v>0</v>
      </c>
      <c r="G29" s="46">
        <v>2778441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30505408</v>
      </c>
      <c r="O29" s="47">
        <f t="shared" si="1"/>
        <v>102.69383138305751</v>
      </c>
      <c r="P29" s="9"/>
    </row>
    <row r="30" spans="1:16">
      <c r="A30" s="12"/>
      <c r="B30" s="44">
        <v>549</v>
      </c>
      <c r="C30" s="20" t="s">
        <v>44</v>
      </c>
      <c r="D30" s="46">
        <v>0</v>
      </c>
      <c r="E30" s="46">
        <v>7478601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7478601</v>
      </c>
      <c r="O30" s="47">
        <f t="shared" si="1"/>
        <v>25.176066816584303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SUM(D32:D34)</f>
        <v>1074135</v>
      </c>
      <c r="E31" s="31">
        <f t="shared" si="8"/>
        <v>9017361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10091496</v>
      </c>
      <c r="O31" s="43">
        <f t="shared" si="1"/>
        <v>33.97215302371302</v>
      </c>
      <c r="P31" s="10"/>
    </row>
    <row r="32" spans="1:16">
      <c r="A32" s="13"/>
      <c r="B32" s="45">
        <v>552</v>
      </c>
      <c r="C32" s="21" t="s">
        <v>46</v>
      </c>
      <c r="D32" s="46">
        <v>941527</v>
      </c>
      <c r="E32" s="46">
        <v>1078354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2019881</v>
      </c>
      <c r="O32" s="47">
        <f t="shared" si="1"/>
        <v>6.7997555983464171</v>
      </c>
      <c r="P32" s="9"/>
    </row>
    <row r="33" spans="1:16">
      <c r="A33" s="13"/>
      <c r="B33" s="45">
        <v>553</v>
      </c>
      <c r="C33" s="21" t="s">
        <v>47</v>
      </c>
      <c r="D33" s="46">
        <v>132608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132608</v>
      </c>
      <c r="O33" s="47">
        <f t="shared" si="1"/>
        <v>0.44641342256574607</v>
      </c>
      <c r="P33" s="9"/>
    </row>
    <row r="34" spans="1:16">
      <c r="A34" s="13"/>
      <c r="B34" s="45">
        <v>554</v>
      </c>
      <c r="C34" s="21" t="s">
        <v>48</v>
      </c>
      <c r="D34" s="46">
        <v>0</v>
      </c>
      <c r="E34" s="46">
        <v>7939007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7939007</v>
      </c>
      <c r="O34" s="47">
        <f t="shared" si="1"/>
        <v>26.725984002800857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SUM(D36:D39)</f>
        <v>7776692</v>
      </c>
      <c r="E35" s="31">
        <f t="shared" si="9"/>
        <v>529980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8306672</v>
      </c>
      <c r="O35" s="43">
        <f t="shared" si="1"/>
        <v>27.963696591842506</v>
      </c>
      <c r="P35" s="10"/>
    </row>
    <row r="36" spans="1:16">
      <c r="A36" s="12"/>
      <c r="B36" s="44">
        <v>562</v>
      </c>
      <c r="C36" s="20" t="s">
        <v>50</v>
      </c>
      <c r="D36" s="46">
        <v>3342643</v>
      </c>
      <c r="E36" s="46">
        <v>60489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10">SUM(D36:M36)</f>
        <v>3403132</v>
      </c>
      <c r="O36" s="47">
        <f t="shared" si="1"/>
        <v>11.456351076579185</v>
      </c>
      <c r="P36" s="9"/>
    </row>
    <row r="37" spans="1:16">
      <c r="A37" s="12"/>
      <c r="B37" s="44">
        <v>563</v>
      </c>
      <c r="C37" s="20" t="s">
        <v>51</v>
      </c>
      <c r="D37" s="46">
        <v>919986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919986</v>
      </c>
      <c r="O37" s="47">
        <f t="shared" ref="O37:O67" si="11">(N37/O$69)</f>
        <v>3.0970537145011647</v>
      </c>
      <c r="P37" s="9"/>
    </row>
    <row r="38" spans="1:16">
      <c r="A38" s="12"/>
      <c r="B38" s="44">
        <v>564</v>
      </c>
      <c r="C38" s="20" t="s">
        <v>52</v>
      </c>
      <c r="D38" s="46">
        <v>2853604</v>
      </c>
      <c r="E38" s="46">
        <v>162064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3015668</v>
      </c>
      <c r="O38" s="47">
        <f t="shared" si="11"/>
        <v>10.151986857519896</v>
      </c>
      <c r="P38" s="9"/>
    </row>
    <row r="39" spans="1:16">
      <c r="A39" s="12"/>
      <c r="B39" s="44">
        <v>569</v>
      </c>
      <c r="C39" s="20" t="s">
        <v>53</v>
      </c>
      <c r="D39" s="46">
        <v>660459</v>
      </c>
      <c r="E39" s="46">
        <v>307427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967886</v>
      </c>
      <c r="O39" s="47">
        <f t="shared" si="11"/>
        <v>3.2583049432422606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SUM(D41:D44)</f>
        <v>217417</v>
      </c>
      <c r="E40" s="31">
        <f t="shared" si="12"/>
        <v>8686806</v>
      </c>
      <c r="F40" s="31">
        <f t="shared" si="12"/>
        <v>0</v>
      </c>
      <c r="G40" s="31">
        <f t="shared" si="12"/>
        <v>282168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9186391</v>
      </c>
      <c r="O40" s="43">
        <f t="shared" si="11"/>
        <v>30.925194915368355</v>
      </c>
      <c r="P40" s="9"/>
    </row>
    <row r="41" spans="1:16">
      <c r="A41" s="12"/>
      <c r="B41" s="44">
        <v>571</v>
      </c>
      <c r="C41" s="20" t="s">
        <v>55</v>
      </c>
      <c r="D41" s="46">
        <v>0</v>
      </c>
      <c r="E41" s="46">
        <v>5691761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5691761</v>
      </c>
      <c r="O41" s="47">
        <f t="shared" si="11"/>
        <v>19.160823694168023</v>
      </c>
      <c r="P41" s="9"/>
    </row>
    <row r="42" spans="1:16">
      <c r="A42" s="12"/>
      <c r="B42" s="44">
        <v>572</v>
      </c>
      <c r="C42" s="20" t="s">
        <v>56</v>
      </c>
      <c r="D42" s="46">
        <v>15179</v>
      </c>
      <c r="E42" s="46">
        <v>2990005</v>
      </c>
      <c r="F42" s="46">
        <v>0</v>
      </c>
      <c r="G42" s="46">
        <v>282168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3287352</v>
      </c>
      <c r="O42" s="47">
        <f t="shared" si="11"/>
        <v>11.066587668152378</v>
      </c>
      <c r="P42" s="9"/>
    </row>
    <row r="43" spans="1:16">
      <c r="A43" s="12"/>
      <c r="B43" s="44">
        <v>573</v>
      </c>
      <c r="C43" s="20" t="s">
        <v>57</v>
      </c>
      <c r="D43" s="46">
        <v>0</v>
      </c>
      <c r="E43" s="46">
        <v>5040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5040</v>
      </c>
      <c r="O43" s="47">
        <f t="shared" si="11"/>
        <v>1.6966726364407578E-2</v>
      </c>
      <c r="P43" s="9"/>
    </row>
    <row r="44" spans="1:16">
      <c r="A44" s="12"/>
      <c r="B44" s="44">
        <v>574</v>
      </c>
      <c r="C44" s="20" t="s">
        <v>58</v>
      </c>
      <c r="D44" s="46">
        <v>202238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202238</v>
      </c>
      <c r="O44" s="47">
        <f t="shared" si="11"/>
        <v>0.6808168266835436</v>
      </c>
      <c r="P44" s="9"/>
    </row>
    <row r="45" spans="1:16" ht="15.75">
      <c r="A45" s="28" t="s">
        <v>79</v>
      </c>
      <c r="B45" s="29"/>
      <c r="C45" s="30"/>
      <c r="D45" s="31">
        <f t="shared" ref="D45:M45" si="13">SUM(D46:D47)</f>
        <v>17830742</v>
      </c>
      <c r="E45" s="31">
        <f t="shared" si="13"/>
        <v>16550915</v>
      </c>
      <c r="F45" s="31">
        <f t="shared" si="13"/>
        <v>57066</v>
      </c>
      <c r="G45" s="31">
        <f t="shared" si="13"/>
        <v>0</v>
      </c>
      <c r="H45" s="31">
        <f t="shared" si="13"/>
        <v>0</v>
      </c>
      <c r="I45" s="31">
        <f t="shared" si="13"/>
        <v>1089184</v>
      </c>
      <c r="J45" s="31">
        <f t="shared" si="13"/>
        <v>354874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 t="shared" ref="N45:N50" si="14">SUM(D45:M45)</f>
        <v>35882781</v>
      </c>
      <c r="O45" s="43">
        <f t="shared" si="11"/>
        <v>120.79629492479431</v>
      </c>
      <c r="P45" s="9"/>
    </row>
    <row r="46" spans="1:16">
      <c r="A46" s="12"/>
      <c r="B46" s="44">
        <v>581</v>
      </c>
      <c r="C46" s="20" t="s">
        <v>60</v>
      </c>
      <c r="D46" s="46">
        <v>17830742</v>
      </c>
      <c r="E46" s="46">
        <v>16377733</v>
      </c>
      <c r="F46" s="46">
        <v>57066</v>
      </c>
      <c r="G46" s="46">
        <v>0</v>
      </c>
      <c r="H46" s="46">
        <v>0</v>
      </c>
      <c r="I46" s="46">
        <v>1089184</v>
      </c>
      <c r="J46" s="46">
        <v>354874</v>
      </c>
      <c r="K46" s="46">
        <v>0</v>
      </c>
      <c r="L46" s="46">
        <v>0</v>
      </c>
      <c r="M46" s="46">
        <v>0</v>
      </c>
      <c r="N46" s="46">
        <f t="shared" si="14"/>
        <v>35709599</v>
      </c>
      <c r="O46" s="47">
        <f t="shared" si="11"/>
        <v>120.21329262216716</v>
      </c>
      <c r="P46" s="9"/>
    </row>
    <row r="47" spans="1:16">
      <c r="A47" s="12"/>
      <c r="B47" s="44">
        <v>587</v>
      </c>
      <c r="C47" s="20" t="s">
        <v>61</v>
      </c>
      <c r="D47" s="46">
        <v>0</v>
      </c>
      <c r="E47" s="46">
        <v>173182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173182</v>
      </c>
      <c r="O47" s="47">
        <f t="shared" si="11"/>
        <v>0.58300230262714947</v>
      </c>
      <c r="P47" s="9"/>
    </row>
    <row r="48" spans="1:16" ht="15.75">
      <c r="A48" s="28" t="s">
        <v>62</v>
      </c>
      <c r="B48" s="29"/>
      <c r="C48" s="30"/>
      <c r="D48" s="31">
        <f t="shared" ref="D48:M48" si="15">SUM(D49:D66)</f>
        <v>3825281</v>
      </c>
      <c r="E48" s="31">
        <f t="shared" si="15"/>
        <v>7059508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 t="shared" si="14"/>
        <v>10884789</v>
      </c>
      <c r="O48" s="43">
        <f t="shared" si="11"/>
        <v>36.642705654228891</v>
      </c>
      <c r="P48" s="9"/>
    </row>
    <row r="49" spans="1:16">
      <c r="A49" s="12"/>
      <c r="B49" s="44">
        <v>604</v>
      </c>
      <c r="C49" s="20" t="s">
        <v>63</v>
      </c>
      <c r="D49" s="46">
        <v>0</v>
      </c>
      <c r="E49" s="46">
        <v>1556694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1556694</v>
      </c>
      <c r="O49" s="47">
        <f t="shared" si="11"/>
        <v>5.2404764149037879</v>
      </c>
      <c r="P49" s="9"/>
    </row>
    <row r="50" spans="1:16">
      <c r="A50" s="12"/>
      <c r="B50" s="44">
        <v>608</v>
      </c>
      <c r="C50" s="20" t="s">
        <v>64</v>
      </c>
      <c r="D50" s="46">
        <v>0</v>
      </c>
      <c r="E50" s="46">
        <v>235036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235036</v>
      </c>
      <c r="O50" s="47">
        <f t="shared" si="11"/>
        <v>0.79122847178271816</v>
      </c>
      <c r="P50" s="9"/>
    </row>
    <row r="51" spans="1:16">
      <c r="A51" s="12"/>
      <c r="B51" s="44">
        <v>614</v>
      </c>
      <c r="C51" s="20" t="s">
        <v>65</v>
      </c>
      <c r="D51" s="46">
        <v>0</v>
      </c>
      <c r="E51" s="46">
        <v>911611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0" si="16">SUM(D51:M51)</f>
        <v>911611</v>
      </c>
      <c r="O51" s="47">
        <f t="shared" si="11"/>
        <v>3.0688599975761819</v>
      </c>
      <c r="P51" s="9"/>
    </row>
    <row r="52" spans="1:16">
      <c r="A52" s="12"/>
      <c r="B52" s="44">
        <v>634</v>
      </c>
      <c r="C52" s="20" t="s">
        <v>66</v>
      </c>
      <c r="D52" s="46">
        <v>0</v>
      </c>
      <c r="E52" s="46">
        <v>511879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511879</v>
      </c>
      <c r="O52" s="47">
        <f t="shared" si="11"/>
        <v>1.7231966120409894</v>
      </c>
      <c r="P52" s="9"/>
    </row>
    <row r="53" spans="1:16">
      <c r="A53" s="12"/>
      <c r="B53" s="44">
        <v>654</v>
      </c>
      <c r="C53" s="20" t="s">
        <v>67</v>
      </c>
      <c r="D53" s="46">
        <v>0</v>
      </c>
      <c r="E53" s="46">
        <v>366253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366253</v>
      </c>
      <c r="O53" s="47">
        <f t="shared" si="11"/>
        <v>1.2329592125284461</v>
      </c>
      <c r="P53" s="9"/>
    </row>
    <row r="54" spans="1:16">
      <c r="A54" s="12"/>
      <c r="B54" s="44">
        <v>674</v>
      </c>
      <c r="C54" s="20" t="s">
        <v>68</v>
      </c>
      <c r="D54" s="46">
        <v>0</v>
      </c>
      <c r="E54" s="46">
        <v>305891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305891</v>
      </c>
      <c r="O54" s="47">
        <f t="shared" si="11"/>
        <v>1.0297557330029758</v>
      </c>
      <c r="P54" s="9"/>
    </row>
    <row r="55" spans="1:16">
      <c r="A55" s="12"/>
      <c r="B55" s="44">
        <v>685</v>
      </c>
      <c r="C55" s="20" t="s">
        <v>69</v>
      </c>
      <c r="D55" s="46">
        <v>40797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40797</v>
      </c>
      <c r="O55" s="47">
        <f t="shared" si="11"/>
        <v>0.13733959037474922</v>
      </c>
      <c r="P55" s="9"/>
    </row>
    <row r="56" spans="1:16">
      <c r="A56" s="12"/>
      <c r="B56" s="44">
        <v>694</v>
      </c>
      <c r="C56" s="20" t="s">
        <v>70</v>
      </c>
      <c r="D56" s="46">
        <v>0</v>
      </c>
      <c r="E56" s="46">
        <v>176349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176349</v>
      </c>
      <c r="O56" s="47">
        <f t="shared" si="11"/>
        <v>0.59366373564224451</v>
      </c>
      <c r="P56" s="9"/>
    </row>
    <row r="57" spans="1:16">
      <c r="A57" s="12"/>
      <c r="B57" s="44">
        <v>711</v>
      </c>
      <c r="C57" s="20" t="s">
        <v>71</v>
      </c>
      <c r="D57" s="46">
        <v>2191721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2191721</v>
      </c>
      <c r="O57" s="47">
        <f t="shared" si="11"/>
        <v>7.3782401734376473</v>
      </c>
      <c r="P57" s="9"/>
    </row>
    <row r="58" spans="1:16">
      <c r="A58" s="12"/>
      <c r="B58" s="44">
        <v>712</v>
      </c>
      <c r="C58" s="20" t="s">
        <v>72</v>
      </c>
      <c r="D58" s="46">
        <v>723517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723517</v>
      </c>
      <c r="O58" s="47">
        <f t="shared" si="11"/>
        <v>2.4356577299597375</v>
      </c>
      <c r="P58" s="9"/>
    </row>
    <row r="59" spans="1:16">
      <c r="A59" s="12"/>
      <c r="B59" s="44">
        <v>713</v>
      </c>
      <c r="C59" s="20" t="s">
        <v>73</v>
      </c>
      <c r="D59" s="46">
        <v>754176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754176</v>
      </c>
      <c r="O59" s="47">
        <f t="shared" si="11"/>
        <v>2.5388686155959226</v>
      </c>
      <c r="P59" s="9"/>
    </row>
    <row r="60" spans="1:16">
      <c r="A60" s="12"/>
      <c r="B60" s="44">
        <v>714</v>
      </c>
      <c r="C60" s="20" t="s">
        <v>74</v>
      </c>
      <c r="D60" s="46">
        <v>0</v>
      </c>
      <c r="E60" s="46">
        <v>230412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230412</v>
      </c>
      <c r="O60" s="47">
        <f t="shared" si="11"/>
        <v>0.77566217362616652</v>
      </c>
      <c r="P60" s="9"/>
    </row>
    <row r="61" spans="1:16">
      <c r="A61" s="12"/>
      <c r="B61" s="44">
        <v>715</v>
      </c>
      <c r="C61" s="20" t="s">
        <v>75</v>
      </c>
      <c r="D61" s="46">
        <v>115070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6" si="17">SUM(D61:M61)</f>
        <v>115070</v>
      </c>
      <c r="O61" s="47">
        <f t="shared" si="11"/>
        <v>0.38737325451436111</v>
      </c>
      <c r="P61" s="9"/>
    </row>
    <row r="62" spans="1:16">
      <c r="A62" s="12"/>
      <c r="B62" s="44">
        <v>716</v>
      </c>
      <c r="C62" s="20" t="s">
        <v>76</v>
      </c>
      <c r="D62" s="46">
        <v>0</v>
      </c>
      <c r="E62" s="46">
        <v>508404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508404</v>
      </c>
      <c r="O62" s="47">
        <f t="shared" si="11"/>
        <v>1.7114983235258474</v>
      </c>
      <c r="P62" s="9"/>
    </row>
    <row r="63" spans="1:16">
      <c r="A63" s="12"/>
      <c r="B63" s="44">
        <v>719</v>
      </c>
      <c r="C63" s="20" t="s">
        <v>77</v>
      </c>
      <c r="D63" s="46">
        <v>0</v>
      </c>
      <c r="E63" s="46">
        <v>116966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116966</v>
      </c>
      <c r="O63" s="47">
        <f t="shared" si="11"/>
        <v>0.39375597538478113</v>
      </c>
      <c r="P63" s="9"/>
    </row>
    <row r="64" spans="1:16">
      <c r="A64" s="12"/>
      <c r="B64" s="44">
        <v>724</v>
      </c>
      <c r="C64" s="20" t="s">
        <v>78</v>
      </c>
      <c r="D64" s="46">
        <v>0</v>
      </c>
      <c r="E64" s="46">
        <v>595772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595772</v>
      </c>
      <c r="O64" s="47">
        <f t="shared" si="11"/>
        <v>2.0056151784872682</v>
      </c>
      <c r="P64" s="9"/>
    </row>
    <row r="65" spans="1:119">
      <c r="A65" s="12"/>
      <c r="B65" s="44">
        <v>744</v>
      </c>
      <c r="C65" s="20" t="s">
        <v>80</v>
      </c>
      <c r="D65" s="46">
        <v>0</v>
      </c>
      <c r="E65" s="46">
        <v>440101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440101</v>
      </c>
      <c r="O65" s="47">
        <f t="shared" si="11"/>
        <v>1.4815621507345516</v>
      </c>
      <c r="P65" s="9"/>
    </row>
    <row r="66" spans="1:119" ht="15.75" thickBot="1">
      <c r="A66" s="12"/>
      <c r="B66" s="44">
        <v>764</v>
      </c>
      <c r="C66" s="20" t="s">
        <v>81</v>
      </c>
      <c r="D66" s="46">
        <v>0</v>
      </c>
      <c r="E66" s="46">
        <v>1104140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1104140</v>
      </c>
      <c r="O66" s="47">
        <f t="shared" si="11"/>
        <v>3.7169923111105128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8">SUM(D5,D14,D23,D28,D31,D35,D40,D45,D48)</f>
        <v>127868620</v>
      </c>
      <c r="E67" s="15">
        <f t="shared" si="18"/>
        <v>119355948</v>
      </c>
      <c r="F67" s="15">
        <f t="shared" si="18"/>
        <v>10007611</v>
      </c>
      <c r="G67" s="15">
        <f t="shared" si="18"/>
        <v>12133463</v>
      </c>
      <c r="H67" s="15">
        <f t="shared" si="18"/>
        <v>0</v>
      </c>
      <c r="I67" s="15">
        <f t="shared" si="18"/>
        <v>21602090</v>
      </c>
      <c r="J67" s="15">
        <f t="shared" si="18"/>
        <v>23174371</v>
      </c>
      <c r="K67" s="15">
        <f t="shared" si="18"/>
        <v>0</v>
      </c>
      <c r="L67" s="15">
        <f t="shared" si="18"/>
        <v>0</v>
      </c>
      <c r="M67" s="15">
        <f t="shared" si="18"/>
        <v>0</v>
      </c>
      <c r="N67" s="15">
        <f>SUM(D67:M67)</f>
        <v>314142103</v>
      </c>
      <c r="O67" s="37">
        <f t="shared" si="11"/>
        <v>1057.5323613374089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48" t="s">
        <v>84</v>
      </c>
      <c r="M69" s="48"/>
      <c r="N69" s="48"/>
      <c r="O69" s="41">
        <v>297052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thickBot="1">
      <c r="A71" s="52" t="s">
        <v>90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A71:O71"/>
    <mergeCell ref="L69:N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34933936</v>
      </c>
      <c r="E5" s="26">
        <f t="shared" si="0"/>
        <v>518815</v>
      </c>
      <c r="F5" s="26">
        <f t="shared" si="0"/>
        <v>9401838</v>
      </c>
      <c r="G5" s="26">
        <f t="shared" si="0"/>
        <v>25829701</v>
      </c>
      <c r="H5" s="26">
        <f t="shared" si="0"/>
        <v>0</v>
      </c>
      <c r="I5" s="26">
        <f t="shared" si="0"/>
        <v>154878</v>
      </c>
      <c r="J5" s="26">
        <f t="shared" si="0"/>
        <v>14509652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85348820</v>
      </c>
      <c r="O5" s="32">
        <f t="shared" ref="O5:O36" si="1">(N5/O$70)</f>
        <v>292.2974865835825</v>
      </c>
      <c r="P5" s="6"/>
    </row>
    <row r="6" spans="1:133">
      <c r="A6" s="12"/>
      <c r="B6" s="44">
        <v>511</v>
      </c>
      <c r="C6" s="20" t="s">
        <v>20</v>
      </c>
      <c r="D6" s="46">
        <v>490031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490031</v>
      </c>
      <c r="O6" s="47">
        <f t="shared" si="1"/>
        <v>1.6782285876716223</v>
      </c>
      <c r="P6" s="9"/>
    </row>
    <row r="7" spans="1:133">
      <c r="A7" s="12"/>
      <c r="B7" s="44">
        <v>512</v>
      </c>
      <c r="C7" s="20" t="s">
        <v>21</v>
      </c>
      <c r="D7" s="46">
        <v>599224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599224</v>
      </c>
      <c r="O7" s="47">
        <f t="shared" si="1"/>
        <v>2.0521861825454719</v>
      </c>
      <c r="P7" s="9"/>
    </row>
    <row r="8" spans="1:133">
      <c r="A8" s="12"/>
      <c r="B8" s="44">
        <v>513</v>
      </c>
      <c r="C8" s="20" t="s">
        <v>22</v>
      </c>
      <c r="D8" s="46">
        <v>16761602</v>
      </c>
      <c r="E8" s="46">
        <v>227394</v>
      </c>
      <c r="F8" s="46">
        <v>0</v>
      </c>
      <c r="G8" s="46">
        <v>25829701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42818697</v>
      </c>
      <c r="O8" s="47">
        <f t="shared" si="1"/>
        <v>146.64288869938662</v>
      </c>
      <c r="P8" s="9"/>
    </row>
    <row r="9" spans="1:133">
      <c r="A9" s="12"/>
      <c r="B9" s="44">
        <v>514</v>
      </c>
      <c r="C9" s="20" t="s">
        <v>23</v>
      </c>
      <c r="D9" s="46">
        <v>701334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701334</v>
      </c>
      <c r="O9" s="47">
        <f t="shared" si="1"/>
        <v>2.4018863465905005</v>
      </c>
      <c r="P9" s="9"/>
    </row>
    <row r="10" spans="1:133">
      <c r="A10" s="12"/>
      <c r="B10" s="44">
        <v>515</v>
      </c>
      <c r="C10" s="20" t="s">
        <v>24</v>
      </c>
      <c r="D10" s="46">
        <v>2678883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2678883</v>
      </c>
      <c r="O10" s="47">
        <f t="shared" si="1"/>
        <v>9.1744767854023905</v>
      </c>
      <c r="P10" s="9"/>
    </row>
    <row r="11" spans="1:133">
      <c r="A11" s="12"/>
      <c r="B11" s="44">
        <v>516</v>
      </c>
      <c r="C11" s="20" t="s">
        <v>25</v>
      </c>
      <c r="D11" s="46">
        <v>427505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427505</v>
      </c>
      <c r="O11" s="47">
        <f t="shared" si="1"/>
        <v>1.4640933173055519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9401838</v>
      </c>
      <c r="G12" s="46">
        <v>0</v>
      </c>
      <c r="H12" s="46">
        <v>0</v>
      </c>
      <c r="I12" s="46">
        <v>154878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9556716</v>
      </c>
      <c r="O12" s="47">
        <f t="shared" si="1"/>
        <v>32.729264057700014</v>
      </c>
      <c r="P12" s="9"/>
    </row>
    <row r="13" spans="1:133">
      <c r="A13" s="12"/>
      <c r="B13" s="44">
        <v>519</v>
      </c>
      <c r="C13" s="20" t="s">
        <v>27</v>
      </c>
      <c r="D13" s="46">
        <v>13275357</v>
      </c>
      <c r="E13" s="46">
        <v>291421</v>
      </c>
      <c r="F13" s="46">
        <v>0</v>
      </c>
      <c r="G13" s="46">
        <v>0</v>
      </c>
      <c r="H13" s="46">
        <v>0</v>
      </c>
      <c r="I13" s="46">
        <v>0</v>
      </c>
      <c r="J13" s="46">
        <v>14509652</v>
      </c>
      <c r="K13" s="46">
        <v>0</v>
      </c>
      <c r="L13" s="46">
        <v>0</v>
      </c>
      <c r="M13" s="46">
        <v>0</v>
      </c>
      <c r="N13" s="46">
        <f t="shared" si="2"/>
        <v>28076430</v>
      </c>
      <c r="O13" s="47">
        <f t="shared" si="1"/>
        <v>96.154462606980303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72353850</v>
      </c>
      <c r="E14" s="31">
        <f t="shared" si="3"/>
        <v>32324985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8264675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112943510</v>
      </c>
      <c r="O14" s="43">
        <f t="shared" si="1"/>
        <v>386.80211511919805</v>
      </c>
      <c r="P14" s="10"/>
    </row>
    <row r="15" spans="1:133">
      <c r="A15" s="12"/>
      <c r="B15" s="44">
        <v>521</v>
      </c>
      <c r="C15" s="20" t="s">
        <v>29</v>
      </c>
      <c r="D15" s="46">
        <v>32978975</v>
      </c>
      <c r="E15" s="46">
        <v>2799360</v>
      </c>
      <c r="F15" s="46">
        <v>0</v>
      </c>
      <c r="G15" s="46">
        <v>0</v>
      </c>
      <c r="H15" s="46">
        <v>0</v>
      </c>
      <c r="I15" s="46">
        <v>0</v>
      </c>
      <c r="J15" s="46">
        <v>8264675</v>
      </c>
      <c r="K15" s="46">
        <v>0</v>
      </c>
      <c r="L15" s="46">
        <v>0</v>
      </c>
      <c r="M15" s="46">
        <v>0</v>
      </c>
      <c r="N15" s="46">
        <f>SUM(D15:M15)</f>
        <v>44043010</v>
      </c>
      <c r="O15" s="47">
        <f t="shared" si="1"/>
        <v>150.83584195511537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17402402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17402402</v>
      </c>
      <c r="O16" s="47">
        <f t="shared" si="1"/>
        <v>59.598695859147305</v>
      </c>
      <c r="P16" s="9"/>
    </row>
    <row r="17" spans="1:16">
      <c r="A17" s="12"/>
      <c r="B17" s="44">
        <v>523</v>
      </c>
      <c r="C17" s="20" t="s">
        <v>31</v>
      </c>
      <c r="D17" s="46">
        <v>27142260</v>
      </c>
      <c r="E17" s="46">
        <v>978313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28120573</v>
      </c>
      <c r="O17" s="47">
        <f t="shared" si="1"/>
        <v>96.305640888651439</v>
      </c>
      <c r="P17" s="9"/>
    </row>
    <row r="18" spans="1:16">
      <c r="A18" s="12"/>
      <c r="B18" s="44">
        <v>524</v>
      </c>
      <c r="C18" s="20" t="s">
        <v>32</v>
      </c>
      <c r="D18" s="46">
        <v>850915</v>
      </c>
      <c r="E18" s="46">
        <v>1682997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2533912</v>
      </c>
      <c r="O18" s="47">
        <f t="shared" si="1"/>
        <v>8.6779888558972296</v>
      </c>
      <c r="P18" s="9"/>
    </row>
    <row r="19" spans="1:16">
      <c r="A19" s="12"/>
      <c r="B19" s="44">
        <v>525</v>
      </c>
      <c r="C19" s="20" t="s">
        <v>33</v>
      </c>
      <c r="D19" s="46">
        <v>741722</v>
      </c>
      <c r="E19" s="46">
        <v>903907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1645629</v>
      </c>
      <c r="O19" s="47">
        <f t="shared" si="1"/>
        <v>5.6358508594384116</v>
      </c>
      <c r="P19" s="9"/>
    </row>
    <row r="20" spans="1:16">
      <c r="A20" s="12"/>
      <c r="B20" s="44">
        <v>526</v>
      </c>
      <c r="C20" s="20" t="s">
        <v>34</v>
      </c>
      <c r="D20" s="46">
        <v>97920</v>
      </c>
      <c r="E20" s="46">
        <v>8558006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8655926</v>
      </c>
      <c r="O20" s="47">
        <f t="shared" si="1"/>
        <v>29.644292842636638</v>
      </c>
      <c r="P20" s="9"/>
    </row>
    <row r="21" spans="1:16">
      <c r="A21" s="12"/>
      <c r="B21" s="44">
        <v>527</v>
      </c>
      <c r="C21" s="20" t="s">
        <v>35</v>
      </c>
      <c r="D21" s="46">
        <v>757263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757263</v>
      </c>
      <c r="O21" s="47">
        <f t="shared" si="1"/>
        <v>2.5934286095899561</v>
      </c>
      <c r="P21" s="9"/>
    </row>
    <row r="22" spans="1:16">
      <c r="A22" s="12"/>
      <c r="B22" s="44">
        <v>529</v>
      </c>
      <c r="C22" s="20" t="s">
        <v>36</v>
      </c>
      <c r="D22" s="46">
        <v>9784795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9784795</v>
      </c>
      <c r="O22" s="47">
        <f t="shared" si="1"/>
        <v>33.510375248721715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SUM(D24:D27)</f>
        <v>2025861</v>
      </c>
      <c r="E23" s="31">
        <f t="shared" si="5"/>
        <v>2859620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21814960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26700441</v>
      </c>
      <c r="O23" s="43">
        <f t="shared" si="1"/>
        <v>91.442058542499311</v>
      </c>
      <c r="P23" s="10"/>
    </row>
    <row r="24" spans="1:16">
      <c r="A24" s="12"/>
      <c r="B24" s="44">
        <v>533</v>
      </c>
      <c r="C24" s="20" t="s">
        <v>38</v>
      </c>
      <c r="D24" s="46">
        <v>27608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27608</v>
      </c>
      <c r="O24" s="47">
        <f t="shared" si="1"/>
        <v>9.4550211820146376E-2</v>
      </c>
      <c r="P24" s="9"/>
    </row>
    <row r="25" spans="1:16">
      <c r="A25" s="12"/>
      <c r="B25" s="44">
        <v>534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20983257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20983257</v>
      </c>
      <c r="O25" s="47">
        <f t="shared" si="1"/>
        <v>71.862191901860655</v>
      </c>
      <c r="P25" s="9"/>
    </row>
    <row r="26" spans="1:16">
      <c r="A26" s="12"/>
      <c r="B26" s="44">
        <v>537</v>
      </c>
      <c r="C26" s="20" t="s">
        <v>40</v>
      </c>
      <c r="D26" s="46">
        <v>1998253</v>
      </c>
      <c r="E26" s="46">
        <v>10944</v>
      </c>
      <c r="F26" s="46">
        <v>0</v>
      </c>
      <c r="G26" s="46">
        <v>0</v>
      </c>
      <c r="H26" s="46">
        <v>0</v>
      </c>
      <c r="I26" s="46">
        <v>831703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2840900</v>
      </c>
      <c r="O26" s="47">
        <f t="shared" si="1"/>
        <v>9.7293428267115996</v>
      </c>
      <c r="P26" s="9"/>
    </row>
    <row r="27" spans="1:16">
      <c r="A27" s="12"/>
      <c r="B27" s="44">
        <v>538</v>
      </c>
      <c r="C27" s="20" t="s">
        <v>41</v>
      </c>
      <c r="D27" s="46">
        <v>0</v>
      </c>
      <c r="E27" s="46">
        <v>2848676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2848676</v>
      </c>
      <c r="O27" s="47">
        <f t="shared" si="1"/>
        <v>9.7559736021069003</v>
      </c>
      <c r="P27" s="9"/>
    </row>
    <row r="28" spans="1:16" ht="15.75">
      <c r="A28" s="28" t="s">
        <v>42</v>
      </c>
      <c r="B28" s="29"/>
      <c r="C28" s="30"/>
      <c r="D28" s="31">
        <f t="shared" ref="D28:M28" si="6">SUM(D29:D30)</f>
        <v>721089</v>
      </c>
      <c r="E28" s="31">
        <f t="shared" si="6"/>
        <v>36624672</v>
      </c>
      <c r="F28" s="31">
        <f t="shared" si="6"/>
        <v>0</v>
      </c>
      <c r="G28" s="31">
        <f t="shared" si="6"/>
        <v>5413865</v>
      </c>
      <c r="H28" s="31">
        <f t="shared" si="6"/>
        <v>0</v>
      </c>
      <c r="I28" s="31">
        <f t="shared" si="6"/>
        <v>0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5" si="7">SUM(D28:M28)</f>
        <v>42759626</v>
      </c>
      <c r="O28" s="43">
        <f t="shared" si="1"/>
        <v>146.44058590445661</v>
      </c>
      <c r="P28" s="10"/>
    </row>
    <row r="29" spans="1:16">
      <c r="A29" s="12"/>
      <c r="B29" s="44">
        <v>541</v>
      </c>
      <c r="C29" s="20" t="s">
        <v>43</v>
      </c>
      <c r="D29" s="46">
        <v>721089</v>
      </c>
      <c r="E29" s="46">
        <v>29476597</v>
      </c>
      <c r="F29" s="46">
        <v>0</v>
      </c>
      <c r="G29" s="46">
        <v>5413865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35611551</v>
      </c>
      <c r="O29" s="47">
        <f t="shared" si="1"/>
        <v>121.9602901439418</v>
      </c>
      <c r="P29" s="9"/>
    </row>
    <row r="30" spans="1:16">
      <c r="A30" s="12"/>
      <c r="B30" s="44">
        <v>549</v>
      </c>
      <c r="C30" s="20" t="s">
        <v>44</v>
      </c>
      <c r="D30" s="46">
        <v>0</v>
      </c>
      <c r="E30" s="46">
        <v>7148075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7148075</v>
      </c>
      <c r="O30" s="47">
        <f t="shared" si="1"/>
        <v>24.480295760514807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SUM(D32:D34)</f>
        <v>999227</v>
      </c>
      <c r="E31" s="31">
        <f t="shared" si="8"/>
        <v>11134294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12133521</v>
      </c>
      <c r="O31" s="43">
        <f t="shared" si="1"/>
        <v>41.554150270725671</v>
      </c>
      <c r="P31" s="10"/>
    </row>
    <row r="32" spans="1:16">
      <c r="A32" s="13"/>
      <c r="B32" s="45">
        <v>552</v>
      </c>
      <c r="C32" s="21" t="s">
        <v>46</v>
      </c>
      <c r="D32" s="46">
        <v>775974</v>
      </c>
      <c r="E32" s="46">
        <v>1613080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2389054</v>
      </c>
      <c r="O32" s="47">
        <f t="shared" si="1"/>
        <v>8.1818879219707323</v>
      </c>
      <c r="P32" s="9"/>
    </row>
    <row r="33" spans="1:16">
      <c r="A33" s="13"/>
      <c r="B33" s="45">
        <v>553</v>
      </c>
      <c r="C33" s="21" t="s">
        <v>47</v>
      </c>
      <c r="D33" s="46">
        <v>223253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223253</v>
      </c>
      <c r="O33" s="47">
        <f t="shared" si="1"/>
        <v>0.7645833975472015</v>
      </c>
      <c r="P33" s="9"/>
    </row>
    <row r="34" spans="1:16">
      <c r="A34" s="13"/>
      <c r="B34" s="45">
        <v>554</v>
      </c>
      <c r="C34" s="21" t="s">
        <v>48</v>
      </c>
      <c r="D34" s="46">
        <v>0</v>
      </c>
      <c r="E34" s="46">
        <v>9521214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9521214</v>
      </c>
      <c r="O34" s="47">
        <f t="shared" si="1"/>
        <v>32.607678951207731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SUM(D36:D39)</f>
        <v>8512887</v>
      </c>
      <c r="E35" s="31">
        <f t="shared" si="9"/>
        <v>185534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8698421</v>
      </c>
      <c r="O35" s="43">
        <f t="shared" si="1"/>
        <v>29.789827153390664</v>
      </c>
      <c r="P35" s="10"/>
    </row>
    <row r="36" spans="1:16">
      <c r="A36" s="12"/>
      <c r="B36" s="44">
        <v>562</v>
      </c>
      <c r="C36" s="20" t="s">
        <v>50</v>
      </c>
      <c r="D36" s="46">
        <v>3429813</v>
      </c>
      <c r="E36" s="46">
        <v>44743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0">SUM(D36:M36)</f>
        <v>3474556</v>
      </c>
      <c r="O36" s="47">
        <f t="shared" si="1"/>
        <v>11.899449644340789</v>
      </c>
      <c r="P36" s="9"/>
    </row>
    <row r="37" spans="1:16">
      <c r="A37" s="12"/>
      <c r="B37" s="44">
        <v>563</v>
      </c>
      <c r="C37" s="20" t="s">
        <v>51</v>
      </c>
      <c r="D37" s="46">
        <v>1049519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1049519</v>
      </c>
      <c r="O37" s="47">
        <f t="shared" ref="O37:O68" si="11">(N37/O$70)</f>
        <v>3.5943293161137424</v>
      </c>
      <c r="P37" s="9"/>
    </row>
    <row r="38" spans="1:16">
      <c r="A38" s="12"/>
      <c r="B38" s="44">
        <v>564</v>
      </c>
      <c r="C38" s="20" t="s">
        <v>52</v>
      </c>
      <c r="D38" s="46">
        <v>3008733</v>
      </c>
      <c r="E38" s="46">
        <v>140791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3149524</v>
      </c>
      <c r="O38" s="47">
        <f t="shared" si="11"/>
        <v>10.78629967156747</v>
      </c>
      <c r="P38" s="9"/>
    </row>
    <row r="39" spans="1:16">
      <c r="A39" s="12"/>
      <c r="B39" s="44">
        <v>569</v>
      </c>
      <c r="C39" s="20" t="s">
        <v>53</v>
      </c>
      <c r="D39" s="46">
        <v>1024822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1024822</v>
      </c>
      <c r="O39" s="47">
        <f t="shared" si="11"/>
        <v>3.509748521368663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SUM(D41:D45)</f>
        <v>918248</v>
      </c>
      <c r="E40" s="31">
        <f t="shared" si="12"/>
        <v>8219947</v>
      </c>
      <c r="F40" s="31">
        <f t="shared" si="12"/>
        <v>0</v>
      </c>
      <c r="G40" s="31">
        <f t="shared" si="12"/>
        <v>2113117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11251312</v>
      </c>
      <c r="O40" s="43">
        <f t="shared" si="11"/>
        <v>38.532814142804796</v>
      </c>
      <c r="P40" s="9"/>
    </row>
    <row r="41" spans="1:16">
      <c r="A41" s="12"/>
      <c r="B41" s="44">
        <v>571</v>
      </c>
      <c r="C41" s="20" t="s">
        <v>55</v>
      </c>
      <c r="D41" s="46">
        <v>0</v>
      </c>
      <c r="E41" s="46">
        <v>5581558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5581558</v>
      </c>
      <c r="O41" s="47">
        <f t="shared" si="11"/>
        <v>19.115382903014797</v>
      </c>
      <c r="P41" s="9"/>
    </row>
    <row r="42" spans="1:16">
      <c r="A42" s="12"/>
      <c r="B42" s="44">
        <v>572</v>
      </c>
      <c r="C42" s="20" t="s">
        <v>56</v>
      </c>
      <c r="D42" s="46">
        <v>581437</v>
      </c>
      <c r="E42" s="46">
        <v>2537045</v>
      </c>
      <c r="F42" s="46">
        <v>0</v>
      </c>
      <c r="G42" s="46">
        <v>2113117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5231599</v>
      </c>
      <c r="O42" s="47">
        <f t="shared" si="11"/>
        <v>17.91686444538054</v>
      </c>
      <c r="P42" s="9"/>
    </row>
    <row r="43" spans="1:16">
      <c r="A43" s="12"/>
      <c r="B43" s="44">
        <v>573</v>
      </c>
      <c r="C43" s="20" t="s">
        <v>57</v>
      </c>
      <c r="D43" s="46">
        <v>15188</v>
      </c>
      <c r="E43" s="46">
        <v>101344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116532</v>
      </c>
      <c r="O43" s="47">
        <f t="shared" si="11"/>
        <v>0.39909175904901828</v>
      </c>
      <c r="P43" s="9"/>
    </row>
    <row r="44" spans="1:16">
      <c r="A44" s="12"/>
      <c r="B44" s="44">
        <v>574</v>
      </c>
      <c r="C44" s="20" t="s">
        <v>58</v>
      </c>
      <c r="D44" s="46">
        <v>233144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233144</v>
      </c>
      <c r="O44" s="47">
        <f t="shared" si="11"/>
        <v>0.79845749726877013</v>
      </c>
      <c r="P44" s="9"/>
    </row>
    <row r="45" spans="1:16">
      <c r="A45" s="12"/>
      <c r="B45" s="44">
        <v>575</v>
      </c>
      <c r="C45" s="20" t="s">
        <v>59</v>
      </c>
      <c r="D45" s="46">
        <v>88479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88479</v>
      </c>
      <c r="O45" s="47">
        <f t="shared" si="11"/>
        <v>0.30301753809166659</v>
      </c>
      <c r="P45" s="9"/>
    </row>
    <row r="46" spans="1:16" ht="15.75">
      <c r="A46" s="28" t="s">
        <v>79</v>
      </c>
      <c r="B46" s="29"/>
      <c r="C46" s="30"/>
      <c r="D46" s="31">
        <f t="shared" ref="D46:M46" si="13">SUM(D47:D48)</f>
        <v>20751097</v>
      </c>
      <c r="E46" s="31">
        <f t="shared" si="13"/>
        <v>4981502</v>
      </c>
      <c r="F46" s="31">
        <f t="shared" si="13"/>
        <v>77699</v>
      </c>
      <c r="G46" s="31">
        <f t="shared" si="13"/>
        <v>603025</v>
      </c>
      <c r="H46" s="31">
        <f t="shared" si="13"/>
        <v>0</v>
      </c>
      <c r="I46" s="31">
        <f t="shared" si="13"/>
        <v>1166845</v>
      </c>
      <c r="J46" s="31">
        <f t="shared" si="13"/>
        <v>376046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 t="shared" ref="N46:N51" si="14">SUM(D46:M46)</f>
        <v>27956214</v>
      </c>
      <c r="O46" s="43">
        <f t="shared" si="11"/>
        <v>95.742754107119012</v>
      </c>
      <c r="P46" s="9"/>
    </row>
    <row r="47" spans="1:16">
      <c r="A47" s="12"/>
      <c r="B47" s="44">
        <v>581</v>
      </c>
      <c r="C47" s="20" t="s">
        <v>60</v>
      </c>
      <c r="D47" s="46">
        <v>20751097</v>
      </c>
      <c r="E47" s="46">
        <v>4334149</v>
      </c>
      <c r="F47" s="46">
        <v>77699</v>
      </c>
      <c r="G47" s="46">
        <v>603025</v>
      </c>
      <c r="H47" s="46">
        <v>0</v>
      </c>
      <c r="I47" s="46">
        <v>1166845</v>
      </c>
      <c r="J47" s="46">
        <v>376046</v>
      </c>
      <c r="K47" s="46">
        <v>0</v>
      </c>
      <c r="L47" s="46">
        <v>0</v>
      </c>
      <c r="M47" s="46">
        <v>0</v>
      </c>
      <c r="N47" s="46">
        <f t="shared" si="14"/>
        <v>27308861</v>
      </c>
      <c r="O47" s="47">
        <f t="shared" si="11"/>
        <v>93.525738630720596</v>
      </c>
      <c r="P47" s="9"/>
    </row>
    <row r="48" spans="1:16">
      <c r="A48" s="12"/>
      <c r="B48" s="44">
        <v>587</v>
      </c>
      <c r="C48" s="20" t="s">
        <v>61</v>
      </c>
      <c r="D48" s="46">
        <v>0</v>
      </c>
      <c r="E48" s="46">
        <v>647353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647353</v>
      </c>
      <c r="O48" s="47">
        <f t="shared" si="11"/>
        <v>2.2170154763984069</v>
      </c>
      <c r="P48" s="9"/>
    </row>
    <row r="49" spans="1:16" ht="15.75">
      <c r="A49" s="28" t="s">
        <v>62</v>
      </c>
      <c r="B49" s="29"/>
      <c r="C49" s="30"/>
      <c r="D49" s="31">
        <f t="shared" ref="D49:M49" si="15">SUM(D50:D67)</f>
        <v>3849649</v>
      </c>
      <c r="E49" s="31">
        <f t="shared" si="15"/>
        <v>7579813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 t="shared" si="14"/>
        <v>11429462</v>
      </c>
      <c r="O49" s="43">
        <f t="shared" si="11"/>
        <v>39.142931508632053</v>
      </c>
      <c r="P49" s="9"/>
    </row>
    <row r="50" spans="1:16">
      <c r="A50" s="12"/>
      <c r="B50" s="44">
        <v>604</v>
      </c>
      <c r="C50" s="20" t="s">
        <v>63</v>
      </c>
      <c r="D50" s="46">
        <v>0</v>
      </c>
      <c r="E50" s="46">
        <v>1543642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1543642</v>
      </c>
      <c r="O50" s="47">
        <f t="shared" si="11"/>
        <v>5.2865719383683851</v>
      </c>
      <c r="P50" s="9"/>
    </row>
    <row r="51" spans="1:16">
      <c r="A51" s="12"/>
      <c r="B51" s="44">
        <v>608</v>
      </c>
      <c r="C51" s="20" t="s">
        <v>64</v>
      </c>
      <c r="D51" s="46">
        <v>0</v>
      </c>
      <c r="E51" s="46">
        <v>247764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247764</v>
      </c>
      <c r="O51" s="47">
        <f t="shared" si="11"/>
        <v>0.84852719072032545</v>
      </c>
      <c r="P51" s="9"/>
    </row>
    <row r="52" spans="1:16">
      <c r="A52" s="12"/>
      <c r="B52" s="44">
        <v>614</v>
      </c>
      <c r="C52" s="20" t="s">
        <v>65</v>
      </c>
      <c r="D52" s="46">
        <v>0</v>
      </c>
      <c r="E52" s="46">
        <v>1039554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7" si="16">SUM(D52:M52)</f>
        <v>1039554</v>
      </c>
      <c r="O52" s="47">
        <f t="shared" si="11"/>
        <v>3.5602017856592454</v>
      </c>
      <c r="P52" s="9"/>
    </row>
    <row r="53" spans="1:16">
      <c r="A53" s="12"/>
      <c r="B53" s="44">
        <v>634</v>
      </c>
      <c r="C53" s="20" t="s">
        <v>66</v>
      </c>
      <c r="D53" s="46">
        <v>0</v>
      </c>
      <c r="E53" s="46">
        <v>523436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523436</v>
      </c>
      <c r="O53" s="47">
        <f t="shared" si="11"/>
        <v>1.7926320151510482</v>
      </c>
      <c r="P53" s="9"/>
    </row>
    <row r="54" spans="1:16">
      <c r="A54" s="12"/>
      <c r="B54" s="44">
        <v>654</v>
      </c>
      <c r="C54" s="20" t="s">
        <v>67</v>
      </c>
      <c r="D54" s="46">
        <v>0</v>
      </c>
      <c r="E54" s="46">
        <v>433150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433150</v>
      </c>
      <c r="O54" s="47">
        <f t="shared" si="11"/>
        <v>1.4834259725404375</v>
      </c>
      <c r="P54" s="9"/>
    </row>
    <row r="55" spans="1:16">
      <c r="A55" s="12"/>
      <c r="B55" s="44">
        <v>674</v>
      </c>
      <c r="C55" s="20" t="s">
        <v>68</v>
      </c>
      <c r="D55" s="46">
        <v>0</v>
      </c>
      <c r="E55" s="46">
        <v>334339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334339</v>
      </c>
      <c r="O55" s="47">
        <f t="shared" si="11"/>
        <v>1.1450240245485337</v>
      </c>
      <c r="P55" s="9"/>
    </row>
    <row r="56" spans="1:16">
      <c r="A56" s="12"/>
      <c r="B56" s="44">
        <v>685</v>
      </c>
      <c r="C56" s="20" t="s">
        <v>69</v>
      </c>
      <c r="D56" s="46">
        <v>62074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62074</v>
      </c>
      <c r="O56" s="47">
        <f t="shared" si="11"/>
        <v>0.21258728805142588</v>
      </c>
      <c r="P56" s="9"/>
    </row>
    <row r="57" spans="1:16">
      <c r="A57" s="12"/>
      <c r="B57" s="44">
        <v>694</v>
      </c>
      <c r="C57" s="20" t="s">
        <v>70</v>
      </c>
      <c r="D57" s="46">
        <v>0</v>
      </c>
      <c r="E57" s="46">
        <v>231341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231341</v>
      </c>
      <c r="O57" s="47">
        <f t="shared" si="11"/>
        <v>0.79228269170836285</v>
      </c>
      <c r="P57" s="9"/>
    </row>
    <row r="58" spans="1:16">
      <c r="A58" s="12"/>
      <c r="B58" s="44">
        <v>711</v>
      </c>
      <c r="C58" s="20" t="s">
        <v>71</v>
      </c>
      <c r="D58" s="46">
        <v>2113734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6" si="17">SUM(D58:M58)</f>
        <v>2113734</v>
      </c>
      <c r="O58" s="47">
        <f t="shared" si="11"/>
        <v>7.2389886058912367</v>
      </c>
      <c r="P58" s="9"/>
    </row>
    <row r="59" spans="1:16">
      <c r="A59" s="12"/>
      <c r="B59" s="44">
        <v>712</v>
      </c>
      <c r="C59" s="20" t="s">
        <v>72</v>
      </c>
      <c r="D59" s="46">
        <v>630861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630861</v>
      </c>
      <c r="O59" s="47">
        <f t="shared" si="11"/>
        <v>2.1605346703516863</v>
      </c>
      <c r="P59" s="9"/>
    </row>
    <row r="60" spans="1:16">
      <c r="A60" s="12"/>
      <c r="B60" s="44">
        <v>713</v>
      </c>
      <c r="C60" s="20" t="s">
        <v>73</v>
      </c>
      <c r="D60" s="46">
        <v>833758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833758</v>
      </c>
      <c r="O60" s="47">
        <f t="shared" si="11"/>
        <v>2.8554040679057375</v>
      </c>
      <c r="P60" s="9"/>
    </row>
    <row r="61" spans="1:16">
      <c r="A61" s="12"/>
      <c r="B61" s="44">
        <v>714</v>
      </c>
      <c r="C61" s="20" t="s">
        <v>74</v>
      </c>
      <c r="D61" s="46">
        <v>0</v>
      </c>
      <c r="E61" s="46">
        <v>199362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199362</v>
      </c>
      <c r="O61" s="47">
        <f t="shared" si="11"/>
        <v>0.68276294294726247</v>
      </c>
      <c r="P61" s="9"/>
    </row>
    <row r="62" spans="1:16">
      <c r="A62" s="12"/>
      <c r="B62" s="44">
        <v>715</v>
      </c>
      <c r="C62" s="20" t="s">
        <v>75</v>
      </c>
      <c r="D62" s="46">
        <v>115070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115070</v>
      </c>
      <c r="O62" s="47">
        <f t="shared" si="11"/>
        <v>0.39408478970386274</v>
      </c>
      <c r="P62" s="9"/>
    </row>
    <row r="63" spans="1:16">
      <c r="A63" s="12"/>
      <c r="B63" s="44">
        <v>716</v>
      </c>
      <c r="C63" s="20" t="s">
        <v>76</v>
      </c>
      <c r="D63" s="46">
        <v>0</v>
      </c>
      <c r="E63" s="46">
        <v>694604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694604</v>
      </c>
      <c r="O63" s="47">
        <f t="shared" si="11"/>
        <v>2.378837848852541</v>
      </c>
      <c r="P63" s="9"/>
    </row>
    <row r="64" spans="1:16">
      <c r="A64" s="12"/>
      <c r="B64" s="44">
        <v>719</v>
      </c>
      <c r="C64" s="20" t="s">
        <v>77</v>
      </c>
      <c r="D64" s="46">
        <v>94152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94152</v>
      </c>
      <c r="O64" s="47">
        <f t="shared" si="11"/>
        <v>0.32244608603630909</v>
      </c>
      <c r="P64" s="9"/>
    </row>
    <row r="65" spans="1:119">
      <c r="A65" s="12"/>
      <c r="B65" s="44">
        <v>724</v>
      </c>
      <c r="C65" s="20" t="s">
        <v>78</v>
      </c>
      <c r="D65" s="46">
        <v>0</v>
      </c>
      <c r="E65" s="46">
        <v>645523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645523</v>
      </c>
      <c r="O65" s="47">
        <f t="shared" si="11"/>
        <v>2.2107482028678769</v>
      </c>
      <c r="P65" s="9"/>
    </row>
    <row r="66" spans="1:119">
      <c r="A66" s="12"/>
      <c r="B66" s="44">
        <v>744</v>
      </c>
      <c r="C66" s="20" t="s">
        <v>80</v>
      </c>
      <c r="D66" s="46">
        <v>0</v>
      </c>
      <c r="E66" s="46">
        <v>504250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504250</v>
      </c>
      <c r="O66" s="47">
        <f t="shared" si="11"/>
        <v>1.7269249605298758</v>
      </c>
      <c r="P66" s="9"/>
    </row>
    <row r="67" spans="1:119" ht="15.75" thickBot="1">
      <c r="A67" s="12"/>
      <c r="B67" s="44">
        <v>764</v>
      </c>
      <c r="C67" s="20" t="s">
        <v>81</v>
      </c>
      <c r="D67" s="46">
        <v>0</v>
      </c>
      <c r="E67" s="46">
        <v>1182848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1182848</v>
      </c>
      <c r="O67" s="47">
        <f t="shared" si="11"/>
        <v>4.0509464267979025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8">SUM(D5,D14,D23,D28,D31,D35,D40,D46,D49)</f>
        <v>145065844</v>
      </c>
      <c r="E68" s="15">
        <f t="shared" si="18"/>
        <v>104429182</v>
      </c>
      <c r="F68" s="15">
        <f t="shared" si="18"/>
        <v>9479537</v>
      </c>
      <c r="G68" s="15">
        <f t="shared" si="18"/>
        <v>33959708</v>
      </c>
      <c r="H68" s="15">
        <f t="shared" si="18"/>
        <v>0</v>
      </c>
      <c r="I68" s="15">
        <f t="shared" si="18"/>
        <v>23136683</v>
      </c>
      <c r="J68" s="15">
        <f t="shared" si="18"/>
        <v>23150373</v>
      </c>
      <c r="K68" s="15">
        <f t="shared" si="18"/>
        <v>0</v>
      </c>
      <c r="L68" s="15">
        <f t="shared" si="18"/>
        <v>0</v>
      </c>
      <c r="M68" s="15">
        <f t="shared" si="18"/>
        <v>0</v>
      </c>
      <c r="N68" s="15">
        <f>SUM(D68:M68)</f>
        <v>339221327</v>
      </c>
      <c r="O68" s="37">
        <f t="shared" si="11"/>
        <v>1161.7447233324087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48" t="s">
        <v>18</v>
      </c>
      <c r="M70" s="48"/>
      <c r="N70" s="48"/>
      <c r="O70" s="41">
        <v>291993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thickBot="1">
      <c r="A72" s="52" t="s">
        <v>90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A72:O72"/>
    <mergeCell ref="A1:O1"/>
    <mergeCell ref="D3:H3"/>
    <mergeCell ref="I3:J3"/>
    <mergeCell ref="K3:L3"/>
    <mergeCell ref="O3:O4"/>
    <mergeCell ref="A2:O2"/>
    <mergeCell ref="A3:C4"/>
    <mergeCell ref="A71:O71"/>
    <mergeCell ref="L70:N70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46374582</v>
      </c>
      <c r="E5" s="26">
        <f t="shared" si="0"/>
        <v>2961019</v>
      </c>
      <c r="F5" s="26">
        <f t="shared" si="0"/>
        <v>8126721</v>
      </c>
      <c r="G5" s="26">
        <f t="shared" si="0"/>
        <v>37640111</v>
      </c>
      <c r="H5" s="26">
        <f t="shared" si="0"/>
        <v>0</v>
      </c>
      <c r="I5" s="26">
        <f t="shared" si="0"/>
        <v>193418</v>
      </c>
      <c r="J5" s="26">
        <f t="shared" si="0"/>
        <v>14731294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110027145</v>
      </c>
      <c r="O5" s="32">
        <f t="shared" ref="O5:O36" si="1">(N5/O$68)</f>
        <v>381.53660634096104</v>
      </c>
      <c r="P5" s="6"/>
    </row>
    <row r="6" spans="1:133">
      <c r="A6" s="12"/>
      <c r="B6" s="44">
        <v>511</v>
      </c>
      <c r="C6" s="20" t="s">
        <v>20</v>
      </c>
      <c r="D6" s="46">
        <v>521058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521058</v>
      </c>
      <c r="O6" s="47">
        <f t="shared" si="1"/>
        <v>1.8068514004140386</v>
      </c>
      <c r="P6" s="9"/>
    </row>
    <row r="7" spans="1:133">
      <c r="A7" s="12"/>
      <c r="B7" s="44">
        <v>512</v>
      </c>
      <c r="C7" s="20" t="s">
        <v>21</v>
      </c>
      <c r="D7" s="46">
        <v>799695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799695</v>
      </c>
      <c r="O7" s="47">
        <f t="shared" si="1"/>
        <v>2.7730694676103322</v>
      </c>
      <c r="P7" s="9"/>
    </row>
    <row r="8" spans="1:133">
      <c r="A8" s="12"/>
      <c r="B8" s="44">
        <v>513</v>
      </c>
      <c r="C8" s="20" t="s">
        <v>22</v>
      </c>
      <c r="D8" s="46">
        <v>18966747</v>
      </c>
      <c r="E8" s="46">
        <v>171125</v>
      </c>
      <c r="F8" s="46">
        <v>0</v>
      </c>
      <c r="G8" s="46">
        <v>37640111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56777983</v>
      </c>
      <c r="O8" s="47">
        <f t="shared" si="1"/>
        <v>196.88667690781924</v>
      </c>
      <c r="P8" s="9"/>
    </row>
    <row r="9" spans="1:133">
      <c r="A9" s="12"/>
      <c r="B9" s="44">
        <v>514</v>
      </c>
      <c r="C9" s="20" t="s">
        <v>23</v>
      </c>
      <c r="D9" s="46">
        <v>737898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737898</v>
      </c>
      <c r="O9" s="47">
        <f t="shared" si="1"/>
        <v>2.5587785518362987</v>
      </c>
      <c r="P9" s="9"/>
    </row>
    <row r="10" spans="1:133">
      <c r="A10" s="12"/>
      <c r="B10" s="44">
        <v>515</v>
      </c>
      <c r="C10" s="20" t="s">
        <v>24</v>
      </c>
      <c r="D10" s="46">
        <v>2840106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2840106</v>
      </c>
      <c r="O10" s="47">
        <f t="shared" si="1"/>
        <v>9.8485187895096384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0</v>
      </c>
      <c r="F11" s="46">
        <v>8126721</v>
      </c>
      <c r="G11" s="46">
        <v>0</v>
      </c>
      <c r="H11" s="46">
        <v>0</v>
      </c>
      <c r="I11" s="46">
        <v>193418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8320139</v>
      </c>
      <c r="O11" s="47">
        <f t="shared" si="1"/>
        <v>28.851403881697351</v>
      </c>
      <c r="P11" s="9"/>
    </row>
    <row r="12" spans="1:133">
      <c r="A12" s="12"/>
      <c r="B12" s="44">
        <v>519</v>
      </c>
      <c r="C12" s="20" t="s">
        <v>27</v>
      </c>
      <c r="D12" s="46">
        <v>22509078</v>
      </c>
      <c r="E12" s="46">
        <v>2789894</v>
      </c>
      <c r="F12" s="46">
        <v>0</v>
      </c>
      <c r="G12" s="46">
        <v>0</v>
      </c>
      <c r="H12" s="46">
        <v>0</v>
      </c>
      <c r="I12" s="46">
        <v>0</v>
      </c>
      <c r="J12" s="46">
        <v>14731294</v>
      </c>
      <c r="K12" s="46">
        <v>0</v>
      </c>
      <c r="L12" s="46">
        <v>0</v>
      </c>
      <c r="M12" s="46">
        <v>0</v>
      </c>
      <c r="N12" s="46">
        <f t="shared" si="2"/>
        <v>40030266</v>
      </c>
      <c r="O12" s="47">
        <f t="shared" si="1"/>
        <v>138.81130734207414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91345446</v>
      </c>
      <c r="E13" s="31">
        <f t="shared" si="3"/>
        <v>39430036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6919682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137695164</v>
      </c>
      <c r="O13" s="43">
        <f t="shared" si="1"/>
        <v>477.47985810339867</v>
      </c>
      <c r="P13" s="10"/>
    </row>
    <row r="14" spans="1:133">
      <c r="A14" s="12"/>
      <c r="B14" s="44">
        <v>521</v>
      </c>
      <c r="C14" s="20" t="s">
        <v>29</v>
      </c>
      <c r="D14" s="46">
        <v>38489450</v>
      </c>
      <c r="E14" s="46">
        <v>2587254</v>
      </c>
      <c r="F14" s="46">
        <v>0</v>
      </c>
      <c r="G14" s="46">
        <v>0</v>
      </c>
      <c r="H14" s="46">
        <v>0</v>
      </c>
      <c r="I14" s="46">
        <v>0</v>
      </c>
      <c r="J14" s="46">
        <v>6919682</v>
      </c>
      <c r="K14" s="46">
        <v>0</v>
      </c>
      <c r="L14" s="46">
        <v>0</v>
      </c>
      <c r="M14" s="46">
        <v>0</v>
      </c>
      <c r="N14" s="46">
        <f>SUM(D14:M14)</f>
        <v>47996386</v>
      </c>
      <c r="O14" s="47">
        <f t="shared" si="1"/>
        <v>166.4350940949237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22889969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22889969</v>
      </c>
      <c r="O15" s="47">
        <f t="shared" si="1"/>
        <v>79.374604253430377</v>
      </c>
      <c r="P15" s="9"/>
    </row>
    <row r="16" spans="1:133">
      <c r="A16" s="12"/>
      <c r="B16" s="44">
        <v>523</v>
      </c>
      <c r="C16" s="20" t="s">
        <v>31</v>
      </c>
      <c r="D16" s="46">
        <v>26143537</v>
      </c>
      <c r="E16" s="46">
        <v>844519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26988056</v>
      </c>
      <c r="O16" s="47">
        <f t="shared" si="1"/>
        <v>93.585372027782881</v>
      </c>
      <c r="P16" s="9"/>
    </row>
    <row r="17" spans="1:16">
      <c r="A17" s="12"/>
      <c r="B17" s="44">
        <v>524</v>
      </c>
      <c r="C17" s="20" t="s">
        <v>32</v>
      </c>
      <c r="D17" s="46">
        <v>945096</v>
      </c>
      <c r="E17" s="46">
        <v>3590103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4535199</v>
      </c>
      <c r="O17" s="47">
        <f t="shared" si="1"/>
        <v>15.726523082471331</v>
      </c>
      <c r="P17" s="9"/>
    </row>
    <row r="18" spans="1:16">
      <c r="A18" s="12"/>
      <c r="B18" s="44">
        <v>525</v>
      </c>
      <c r="C18" s="20" t="s">
        <v>33</v>
      </c>
      <c r="D18" s="46">
        <v>1459757</v>
      </c>
      <c r="E18" s="46">
        <v>960185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2419942</v>
      </c>
      <c r="O18" s="47">
        <f t="shared" si="1"/>
        <v>8.3915333640799084</v>
      </c>
      <c r="P18" s="9"/>
    </row>
    <row r="19" spans="1:16">
      <c r="A19" s="12"/>
      <c r="B19" s="44">
        <v>526</v>
      </c>
      <c r="C19" s="20" t="s">
        <v>34</v>
      </c>
      <c r="D19" s="46">
        <v>80335</v>
      </c>
      <c r="E19" s="46">
        <v>8558006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8638341</v>
      </c>
      <c r="O19" s="47">
        <f t="shared" si="1"/>
        <v>29.954819872459506</v>
      </c>
      <c r="P19" s="9"/>
    </row>
    <row r="20" spans="1:16">
      <c r="A20" s="12"/>
      <c r="B20" s="44">
        <v>527</v>
      </c>
      <c r="C20" s="20" t="s">
        <v>35</v>
      </c>
      <c r="D20" s="46">
        <v>742445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742445</v>
      </c>
      <c r="O20" s="47">
        <f t="shared" si="1"/>
        <v>2.5745459967612065</v>
      </c>
      <c r="P20" s="9"/>
    </row>
    <row r="21" spans="1:16">
      <c r="A21" s="12"/>
      <c r="B21" s="44">
        <v>529</v>
      </c>
      <c r="C21" s="20" t="s">
        <v>36</v>
      </c>
      <c r="D21" s="46">
        <v>23484826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23484826</v>
      </c>
      <c r="O21" s="47">
        <f t="shared" si="1"/>
        <v>81.437365411489736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SUM(D23:D26)</f>
        <v>2168511</v>
      </c>
      <c r="E22" s="31">
        <f t="shared" si="5"/>
        <v>3492674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22142974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27804159</v>
      </c>
      <c r="O22" s="43">
        <f t="shared" si="1"/>
        <v>96.415338842287412</v>
      </c>
      <c r="P22" s="10"/>
    </row>
    <row r="23" spans="1:16">
      <c r="A23" s="12"/>
      <c r="B23" s="44">
        <v>533</v>
      </c>
      <c r="C23" s="20" t="s">
        <v>38</v>
      </c>
      <c r="D23" s="46">
        <v>32446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32446</v>
      </c>
      <c r="O23" s="47">
        <f t="shared" si="1"/>
        <v>0.11251166000298218</v>
      </c>
      <c r="P23" s="9"/>
    </row>
    <row r="24" spans="1:16">
      <c r="A24" s="12"/>
      <c r="B24" s="44">
        <v>534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20772165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20772165</v>
      </c>
      <c r="O24" s="47">
        <f t="shared" si="1"/>
        <v>72.030782407872977</v>
      </c>
      <c r="P24" s="9"/>
    </row>
    <row r="25" spans="1:16">
      <c r="A25" s="12"/>
      <c r="B25" s="44">
        <v>537</v>
      </c>
      <c r="C25" s="20" t="s">
        <v>40</v>
      </c>
      <c r="D25" s="46">
        <v>2136065</v>
      </c>
      <c r="E25" s="46">
        <v>1994</v>
      </c>
      <c r="F25" s="46">
        <v>0</v>
      </c>
      <c r="G25" s="46">
        <v>0</v>
      </c>
      <c r="H25" s="46">
        <v>0</v>
      </c>
      <c r="I25" s="46">
        <v>1370809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3508868</v>
      </c>
      <c r="O25" s="47">
        <f t="shared" si="1"/>
        <v>12.167557277055542</v>
      </c>
      <c r="P25" s="9"/>
    </row>
    <row r="26" spans="1:16">
      <c r="A26" s="12"/>
      <c r="B26" s="44">
        <v>538</v>
      </c>
      <c r="C26" s="20" t="s">
        <v>41</v>
      </c>
      <c r="D26" s="46">
        <v>0</v>
      </c>
      <c r="E26" s="46">
        <v>3490680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3490680</v>
      </c>
      <c r="O26" s="47">
        <f t="shared" si="1"/>
        <v>12.10448749735591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SUM(D28:D29)</f>
        <v>428345</v>
      </c>
      <c r="E27" s="31">
        <f t="shared" si="6"/>
        <v>33686415</v>
      </c>
      <c r="F27" s="31">
        <f t="shared" si="6"/>
        <v>0</v>
      </c>
      <c r="G27" s="31">
        <f t="shared" si="6"/>
        <v>3435115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4" si="7">SUM(D27:M27)</f>
        <v>37549875</v>
      </c>
      <c r="O27" s="43">
        <f t="shared" si="1"/>
        <v>130.21015746638972</v>
      </c>
      <c r="P27" s="10"/>
    </row>
    <row r="28" spans="1:16">
      <c r="A28" s="12"/>
      <c r="B28" s="44">
        <v>541</v>
      </c>
      <c r="C28" s="20" t="s">
        <v>43</v>
      </c>
      <c r="D28" s="46">
        <v>428345</v>
      </c>
      <c r="E28" s="46">
        <v>27087712</v>
      </c>
      <c r="F28" s="46">
        <v>0</v>
      </c>
      <c r="G28" s="46">
        <v>3435115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30951172</v>
      </c>
      <c r="O28" s="47">
        <f t="shared" si="1"/>
        <v>107.32810641551569</v>
      </c>
      <c r="P28" s="9"/>
    </row>
    <row r="29" spans="1:16">
      <c r="A29" s="12"/>
      <c r="B29" s="44">
        <v>549</v>
      </c>
      <c r="C29" s="20" t="s">
        <v>44</v>
      </c>
      <c r="D29" s="46">
        <v>0</v>
      </c>
      <c r="E29" s="46">
        <v>6598703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6598703</v>
      </c>
      <c r="O29" s="47">
        <f t="shared" si="1"/>
        <v>22.882051050874022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SUM(D31:D33)</f>
        <v>1179720</v>
      </c>
      <c r="E30" s="31">
        <f t="shared" si="8"/>
        <v>17031693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18211413</v>
      </c>
      <c r="O30" s="43">
        <f t="shared" si="1"/>
        <v>63.150967996976199</v>
      </c>
      <c r="P30" s="10"/>
    </row>
    <row r="31" spans="1:16">
      <c r="A31" s="13"/>
      <c r="B31" s="45">
        <v>552</v>
      </c>
      <c r="C31" s="21" t="s">
        <v>46</v>
      </c>
      <c r="D31" s="46">
        <v>907788</v>
      </c>
      <c r="E31" s="46">
        <v>4519136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5426924</v>
      </c>
      <c r="O31" s="47">
        <f t="shared" si="1"/>
        <v>18.818721196758432</v>
      </c>
      <c r="P31" s="9"/>
    </row>
    <row r="32" spans="1:16">
      <c r="A32" s="13"/>
      <c r="B32" s="45">
        <v>553</v>
      </c>
      <c r="C32" s="21" t="s">
        <v>47</v>
      </c>
      <c r="D32" s="46">
        <v>271932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271932</v>
      </c>
      <c r="O32" s="47">
        <f t="shared" si="1"/>
        <v>0.94296741440950971</v>
      </c>
      <c r="P32" s="9"/>
    </row>
    <row r="33" spans="1:16">
      <c r="A33" s="13"/>
      <c r="B33" s="45">
        <v>554</v>
      </c>
      <c r="C33" s="21" t="s">
        <v>48</v>
      </c>
      <c r="D33" s="46">
        <v>0</v>
      </c>
      <c r="E33" s="46">
        <v>12512557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12512557</v>
      </c>
      <c r="O33" s="47">
        <f t="shared" si="1"/>
        <v>43.389279385808258</v>
      </c>
      <c r="P33" s="9"/>
    </row>
    <row r="34" spans="1:16" ht="15.75">
      <c r="A34" s="28" t="s">
        <v>49</v>
      </c>
      <c r="B34" s="29"/>
      <c r="C34" s="30"/>
      <c r="D34" s="31">
        <f t="shared" ref="D34:M34" si="9">SUM(D35:D38)</f>
        <v>8641470</v>
      </c>
      <c r="E34" s="31">
        <f t="shared" si="9"/>
        <v>193739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8835209</v>
      </c>
      <c r="O34" s="43">
        <f t="shared" si="1"/>
        <v>30.637490940741177</v>
      </c>
      <c r="P34" s="10"/>
    </row>
    <row r="35" spans="1:16">
      <c r="A35" s="12"/>
      <c r="B35" s="44">
        <v>562</v>
      </c>
      <c r="C35" s="20" t="s">
        <v>50</v>
      </c>
      <c r="D35" s="46">
        <v>4114545</v>
      </c>
      <c r="E35" s="46">
        <v>54962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4" si="10">SUM(D35:M35)</f>
        <v>4169507</v>
      </c>
      <c r="O35" s="47">
        <f t="shared" si="1"/>
        <v>14.458427971523585</v>
      </c>
      <c r="P35" s="9"/>
    </row>
    <row r="36" spans="1:16">
      <c r="A36" s="12"/>
      <c r="B36" s="44">
        <v>563</v>
      </c>
      <c r="C36" s="20" t="s">
        <v>51</v>
      </c>
      <c r="D36" s="46">
        <v>1104683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1104683</v>
      </c>
      <c r="O36" s="47">
        <f t="shared" si="1"/>
        <v>3.830663813939295</v>
      </c>
      <c r="P36" s="9"/>
    </row>
    <row r="37" spans="1:16">
      <c r="A37" s="12"/>
      <c r="B37" s="44">
        <v>564</v>
      </c>
      <c r="C37" s="20" t="s">
        <v>52</v>
      </c>
      <c r="D37" s="46">
        <v>2356044</v>
      </c>
      <c r="E37" s="46">
        <v>138777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2494821</v>
      </c>
      <c r="O37" s="47">
        <f t="shared" ref="O37:O66" si="11">(N37/O$68)</f>
        <v>8.651188193315047</v>
      </c>
      <c r="P37" s="9"/>
    </row>
    <row r="38" spans="1:16">
      <c r="A38" s="12"/>
      <c r="B38" s="44">
        <v>569</v>
      </c>
      <c r="C38" s="20" t="s">
        <v>53</v>
      </c>
      <c r="D38" s="46">
        <v>1066198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1066198</v>
      </c>
      <c r="O38" s="47">
        <f t="shared" si="11"/>
        <v>3.6972109619632496</v>
      </c>
      <c r="P38" s="9"/>
    </row>
    <row r="39" spans="1:16" ht="15.75">
      <c r="A39" s="28" t="s">
        <v>54</v>
      </c>
      <c r="B39" s="29"/>
      <c r="C39" s="30"/>
      <c r="D39" s="31">
        <f t="shared" ref="D39:M39" si="12">SUM(D40:D44)</f>
        <v>3092293</v>
      </c>
      <c r="E39" s="31">
        <f t="shared" si="12"/>
        <v>7568117</v>
      </c>
      <c r="F39" s="31">
        <f t="shared" si="12"/>
        <v>0</v>
      </c>
      <c r="G39" s="31">
        <f t="shared" si="12"/>
        <v>7669340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18329750</v>
      </c>
      <c r="O39" s="43">
        <f t="shared" si="11"/>
        <v>63.561320345794947</v>
      </c>
      <c r="P39" s="9"/>
    </row>
    <row r="40" spans="1:16">
      <c r="A40" s="12"/>
      <c r="B40" s="44">
        <v>571</v>
      </c>
      <c r="C40" s="20" t="s">
        <v>55</v>
      </c>
      <c r="D40" s="46">
        <v>0</v>
      </c>
      <c r="E40" s="46">
        <v>6369184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6369184</v>
      </c>
      <c r="O40" s="47">
        <f t="shared" si="11"/>
        <v>22.086157452519082</v>
      </c>
      <c r="P40" s="9"/>
    </row>
    <row r="41" spans="1:16">
      <c r="A41" s="12"/>
      <c r="B41" s="44">
        <v>572</v>
      </c>
      <c r="C41" s="20" t="s">
        <v>56</v>
      </c>
      <c r="D41" s="46">
        <v>2366848</v>
      </c>
      <c r="E41" s="46">
        <v>1198933</v>
      </c>
      <c r="F41" s="46">
        <v>0</v>
      </c>
      <c r="G41" s="46">
        <v>7669340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11235121</v>
      </c>
      <c r="O41" s="47">
        <f t="shared" si="11"/>
        <v>38.959567097465488</v>
      </c>
      <c r="P41" s="9"/>
    </row>
    <row r="42" spans="1:16">
      <c r="A42" s="12"/>
      <c r="B42" s="44">
        <v>573</v>
      </c>
      <c r="C42" s="20" t="s">
        <v>57</v>
      </c>
      <c r="D42" s="46">
        <v>143982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143982</v>
      </c>
      <c r="O42" s="47">
        <f t="shared" si="11"/>
        <v>0.49928046078251193</v>
      </c>
      <c r="P42" s="9"/>
    </row>
    <row r="43" spans="1:16">
      <c r="A43" s="12"/>
      <c r="B43" s="44">
        <v>574</v>
      </c>
      <c r="C43" s="20" t="s">
        <v>58</v>
      </c>
      <c r="D43" s="46">
        <v>215254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215254</v>
      </c>
      <c r="O43" s="47">
        <f t="shared" si="11"/>
        <v>0.74642744443943565</v>
      </c>
      <c r="P43" s="9"/>
    </row>
    <row r="44" spans="1:16">
      <c r="A44" s="12"/>
      <c r="B44" s="44">
        <v>575</v>
      </c>
      <c r="C44" s="20" t="s">
        <v>59</v>
      </c>
      <c r="D44" s="46">
        <v>366209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366209</v>
      </c>
      <c r="O44" s="47">
        <f t="shared" si="11"/>
        <v>1.269887890588427</v>
      </c>
      <c r="P44" s="9"/>
    </row>
    <row r="45" spans="1:16" ht="15.75">
      <c r="A45" s="28" t="s">
        <v>79</v>
      </c>
      <c r="B45" s="29"/>
      <c r="C45" s="30"/>
      <c r="D45" s="31">
        <f t="shared" ref="D45:M45" si="13">SUM(D46:D47)</f>
        <v>24358236</v>
      </c>
      <c r="E45" s="31">
        <f t="shared" si="13"/>
        <v>14594170</v>
      </c>
      <c r="F45" s="31">
        <f t="shared" si="13"/>
        <v>106958</v>
      </c>
      <c r="G45" s="31">
        <f t="shared" si="13"/>
        <v>0</v>
      </c>
      <c r="H45" s="31">
        <f t="shared" si="13"/>
        <v>0</v>
      </c>
      <c r="I45" s="31">
        <f t="shared" si="13"/>
        <v>1148299</v>
      </c>
      <c r="J45" s="31">
        <f t="shared" si="13"/>
        <v>430942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40638605</v>
      </c>
      <c r="O45" s="43">
        <f t="shared" si="11"/>
        <v>140.92081947714638</v>
      </c>
      <c r="P45" s="9"/>
    </row>
    <row r="46" spans="1:16">
      <c r="A46" s="12"/>
      <c r="B46" s="44">
        <v>581</v>
      </c>
      <c r="C46" s="20" t="s">
        <v>60</v>
      </c>
      <c r="D46" s="46">
        <v>24358236</v>
      </c>
      <c r="E46" s="46">
        <v>12763525</v>
      </c>
      <c r="F46" s="46">
        <v>106958</v>
      </c>
      <c r="G46" s="46">
        <v>0</v>
      </c>
      <c r="H46" s="46">
        <v>0</v>
      </c>
      <c r="I46" s="46">
        <v>1148299</v>
      </c>
      <c r="J46" s="46">
        <v>430942</v>
      </c>
      <c r="K46" s="46">
        <v>0</v>
      </c>
      <c r="L46" s="46">
        <v>0</v>
      </c>
      <c r="M46" s="46">
        <v>0</v>
      </c>
      <c r="N46" s="46">
        <f>SUM(D46:M46)</f>
        <v>38807960</v>
      </c>
      <c r="O46" s="47">
        <f t="shared" si="11"/>
        <v>134.57276708775603</v>
      </c>
      <c r="P46" s="9"/>
    </row>
    <row r="47" spans="1:16">
      <c r="A47" s="12"/>
      <c r="B47" s="44">
        <v>587</v>
      </c>
      <c r="C47" s="20" t="s">
        <v>61</v>
      </c>
      <c r="D47" s="46">
        <v>0</v>
      </c>
      <c r="E47" s="46">
        <v>1830645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3" si="14">SUM(D47:M47)</f>
        <v>1830645</v>
      </c>
      <c r="O47" s="47">
        <f t="shared" si="11"/>
        <v>6.3480523893903511</v>
      </c>
      <c r="P47" s="9"/>
    </row>
    <row r="48" spans="1:16" ht="15.75">
      <c r="A48" s="28" t="s">
        <v>62</v>
      </c>
      <c r="B48" s="29"/>
      <c r="C48" s="30"/>
      <c r="D48" s="31">
        <f t="shared" ref="D48:M48" si="15">SUM(D49:D65)</f>
        <v>3456824</v>
      </c>
      <c r="E48" s="31">
        <f t="shared" si="15"/>
        <v>7882668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11339492</v>
      </c>
      <c r="O48" s="43">
        <f t="shared" si="11"/>
        <v>39.321490122373682</v>
      </c>
      <c r="P48" s="9"/>
    </row>
    <row r="49" spans="1:16">
      <c r="A49" s="12"/>
      <c r="B49" s="44">
        <v>604</v>
      </c>
      <c r="C49" s="20" t="s">
        <v>63</v>
      </c>
      <c r="D49" s="46">
        <v>0</v>
      </c>
      <c r="E49" s="46">
        <v>1432613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1432613</v>
      </c>
      <c r="O49" s="47">
        <f t="shared" si="11"/>
        <v>4.9678131902808458</v>
      </c>
      <c r="P49" s="9"/>
    </row>
    <row r="50" spans="1:16">
      <c r="A50" s="12"/>
      <c r="B50" s="44">
        <v>608</v>
      </c>
      <c r="C50" s="20" t="s">
        <v>64</v>
      </c>
      <c r="D50" s="46">
        <v>0</v>
      </c>
      <c r="E50" s="46">
        <v>208190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208190</v>
      </c>
      <c r="O50" s="47">
        <f t="shared" si="11"/>
        <v>0.72193190211492519</v>
      </c>
      <c r="P50" s="9"/>
    </row>
    <row r="51" spans="1:16">
      <c r="A51" s="12"/>
      <c r="B51" s="44">
        <v>614</v>
      </c>
      <c r="C51" s="20" t="s">
        <v>65</v>
      </c>
      <c r="D51" s="46">
        <v>0</v>
      </c>
      <c r="E51" s="46">
        <v>1053803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1053803</v>
      </c>
      <c r="O51" s="47">
        <f t="shared" si="11"/>
        <v>3.6542293301523343</v>
      </c>
      <c r="P51" s="9"/>
    </row>
    <row r="52" spans="1:16">
      <c r="A52" s="12"/>
      <c r="B52" s="44">
        <v>634</v>
      </c>
      <c r="C52" s="20" t="s">
        <v>66</v>
      </c>
      <c r="D52" s="46">
        <v>0</v>
      </c>
      <c r="E52" s="46">
        <v>456627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456627</v>
      </c>
      <c r="O52" s="47">
        <f t="shared" si="11"/>
        <v>1.5834266711515055</v>
      </c>
      <c r="P52" s="9"/>
    </row>
    <row r="53" spans="1:16">
      <c r="A53" s="12"/>
      <c r="B53" s="44">
        <v>654</v>
      </c>
      <c r="C53" s="20" t="s">
        <v>67</v>
      </c>
      <c r="D53" s="46">
        <v>0</v>
      </c>
      <c r="E53" s="46">
        <v>426311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426311</v>
      </c>
      <c r="O53" s="47">
        <f t="shared" si="11"/>
        <v>1.4783011245617745</v>
      </c>
      <c r="P53" s="9"/>
    </row>
    <row r="54" spans="1:16">
      <c r="A54" s="12"/>
      <c r="B54" s="44">
        <v>674</v>
      </c>
      <c r="C54" s="20" t="s">
        <v>68</v>
      </c>
      <c r="D54" s="46">
        <v>0</v>
      </c>
      <c r="E54" s="46">
        <v>366569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5" si="16">SUM(D54:M54)</f>
        <v>366569</v>
      </c>
      <c r="O54" s="47">
        <f t="shared" si="11"/>
        <v>1.271136247785033</v>
      </c>
      <c r="P54" s="9"/>
    </row>
    <row r="55" spans="1:16">
      <c r="A55" s="12"/>
      <c r="B55" s="44">
        <v>685</v>
      </c>
      <c r="C55" s="20" t="s">
        <v>69</v>
      </c>
      <c r="D55" s="46">
        <v>60583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60583</v>
      </c>
      <c r="O55" s="47">
        <f t="shared" si="11"/>
        <v>0.21008117789436817</v>
      </c>
      <c r="P55" s="9"/>
    </row>
    <row r="56" spans="1:16">
      <c r="A56" s="12"/>
      <c r="B56" s="44">
        <v>694</v>
      </c>
      <c r="C56" s="20" t="s">
        <v>70</v>
      </c>
      <c r="D56" s="46">
        <v>0</v>
      </c>
      <c r="E56" s="46">
        <v>302358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302358</v>
      </c>
      <c r="O56" s="47">
        <f t="shared" si="11"/>
        <v>1.0484744034759812</v>
      </c>
      <c r="P56" s="9"/>
    </row>
    <row r="57" spans="1:16">
      <c r="A57" s="12"/>
      <c r="B57" s="44">
        <v>711</v>
      </c>
      <c r="C57" s="20" t="s">
        <v>71</v>
      </c>
      <c r="D57" s="46">
        <v>1924924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1924924</v>
      </c>
      <c r="O57" s="47">
        <f t="shared" si="11"/>
        <v>6.6749798008870274</v>
      </c>
      <c r="P57" s="9"/>
    </row>
    <row r="58" spans="1:16">
      <c r="A58" s="12"/>
      <c r="B58" s="44">
        <v>712</v>
      </c>
      <c r="C58" s="20" t="s">
        <v>72</v>
      </c>
      <c r="D58" s="46">
        <v>514671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514671</v>
      </c>
      <c r="O58" s="47">
        <f t="shared" si="11"/>
        <v>1.7847034631509229</v>
      </c>
      <c r="P58" s="9"/>
    </row>
    <row r="59" spans="1:16">
      <c r="A59" s="12"/>
      <c r="B59" s="44">
        <v>713</v>
      </c>
      <c r="C59" s="20" t="s">
        <v>73</v>
      </c>
      <c r="D59" s="46">
        <v>711769</v>
      </c>
      <c r="E59" s="46">
        <v>923040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1634809</v>
      </c>
      <c r="O59" s="47">
        <f t="shared" si="11"/>
        <v>5.6689599450722836</v>
      </c>
      <c r="P59" s="9"/>
    </row>
    <row r="60" spans="1:16">
      <c r="A60" s="12"/>
      <c r="B60" s="44">
        <v>714</v>
      </c>
      <c r="C60" s="20" t="s">
        <v>74</v>
      </c>
      <c r="D60" s="46">
        <v>0</v>
      </c>
      <c r="E60" s="46">
        <v>295899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295899</v>
      </c>
      <c r="O60" s="47">
        <f t="shared" si="11"/>
        <v>1.0260767947735445</v>
      </c>
      <c r="P60" s="9"/>
    </row>
    <row r="61" spans="1:16">
      <c r="A61" s="12"/>
      <c r="B61" s="44">
        <v>715</v>
      </c>
      <c r="C61" s="20" t="s">
        <v>75</v>
      </c>
      <c r="D61" s="46">
        <v>115070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115070</v>
      </c>
      <c r="O61" s="47">
        <f t="shared" si="11"/>
        <v>0.39902350725954389</v>
      </c>
      <c r="P61" s="9"/>
    </row>
    <row r="62" spans="1:16">
      <c r="A62" s="12"/>
      <c r="B62" s="44">
        <v>719</v>
      </c>
      <c r="C62" s="20" t="s">
        <v>77</v>
      </c>
      <c r="D62" s="46">
        <v>129807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129807</v>
      </c>
      <c r="O62" s="47">
        <f t="shared" si="11"/>
        <v>0.45012639616615635</v>
      </c>
      <c r="P62" s="9"/>
    </row>
    <row r="63" spans="1:16">
      <c r="A63" s="12"/>
      <c r="B63" s="44">
        <v>724</v>
      </c>
      <c r="C63" s="20" t="s">
        <v>78</v>
      </c>
      <c r="D63" s="46">
        <v>0</v>
      </c>
      <c r="E63" s="46">
        <v>708002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708002</v>
      </c>
      <c r="O63" s="47">
        <f t="shared" si="11"/>
        <v>2.4551094219759415</v>
      </c>
      <c r="P63" s="9"/>
    </row>
    <row r="64" spans="1:16">
      <c r="A64" s="12"/>
      <c r="B64" s="44">
        <v>744</v>
      </c>
      <c r="C64" s="20" t="s">
        <v>80</v>
      </c>
      <c r="D64" s="46">
        <v>0</v>
      </c>
      <c r="E64" s="46">
        <v>456776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456776</v>
      </c>
      <c r="O64" s="47">
        <f t="shared" si="11"/>
        <v>1.5839433523245452</v>
      </c>
      <c r="P64" s="9"/>
    </row>
    <row r="65" spans="1:119" ht="15.75" thickBot="1">
      <c r="A65" s="12"/>
      <c r="B65" s="44">
        <v>764</v>
      </c>
      <c r="C65" s="20" t="s">
        <v>81</v>
      </c>
      <c r="D65" s="46">
        <v>0</v>
      </c>
      <c r="E65" s="46">
        <v>1252480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1252480</v>
      </c>
      <c r="O65" s="47">
        <f t="shared" si="11"/>
        <v>4.3431733933469499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7">SUM(D5,D13,D22,D27,D30,D34,D39,D45,D48)</f>
        <v>181045427</v>
      </c>
      <c r="E66" s="15">
        <f t="shared" si="17"/>
        <v>126840531</v>
      </c>
      <c r="F66" s="15">
        <f t="shared" si="17"/>
        <v>8233679</v>
      </c>
      <c r="G66" s="15">
        <f t="shared" si="17"/>
        <v>48744566</v>
      </c>
      <c r="H66" s="15">
        <f t="shared" si="17"/>
        <v>0</v>
      </c>
      <c r="I66" s="15">
        <f t="shared" si="17"/>
        <v>23484691</v>
      </c>
      <c r="J66" s="15">
        <f t="shared" si="17"/>
        <v>22081918</v>
      </c>
      <c r="K66" s="15">
        <f t="shared" si="17"/>
        <v>0</v>
      </c>
      <c r="L66" s="15">
        <f t="shared" si="17"/>
        <v>0</v>
      </c>
      <c r="M66" s="15">
        <f t="shared" si="17"/>
        <v>0</v>
      </c>
      <c r="N66" s="15">
        <f>SUM(D66:M66)</f>
        <v>410430812</v>
      </c>
      <c r="O66" s="37">
        <f t="shared" si="11"/>
        <v>1423.2340496360691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8" t="s">
        <v>92</v>
      </c>
      <c r="M68" s="48"/>
      <c r="N68" s="48"/>
      <c r="O68" s="41">
        <v>288379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90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37451564</v>
      </c>
      <c r="E5" s="26">
        <f t="shared" si="0"/>
        <v>655917</v>
      </c>
      <c r="F5" s="26">
        <f t="shared" si="0"/>
        <v>1651606</v>
      </c>
      <c r="G5" s="26">
        <f t="shared" si="0"/>
        <v>9459774</v>
      </c>
      <c r="H5" s="26">
        <f t="shared" si="0"/>
        <v>0</v>
      </c>
      <c r="I5" s="26">
        <f t="shared" si="0"/>
        <v>231855</v>
      </c>
      <c r="J5" s="26">
        <f t="shared" si="0"/>
        <v>13445451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62896167</v>
      </c>
      <c r="O5" s="32">
        <f t="shared" ref="O5:O36" si="1">(N5/O$69)</f>
        <v>219.53363537045504</v>
      </c>
      <c r="P5" s="6"/>
    </row>
    <row r="6" spans="1:133">
      <c r="A6" s="12"/>
      <c r="B6" s="44">
        <v>511</v>
      </c>
      <c r="C6" s="20" t="s">
        <v>20</v>
      </c>
      <c r="D6" s="46">
        <v>511271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511271</v>
      </c>
      <c r="O6" s="47">
        <f t="shared" si="1"/>
        <v>1.7845472410025864</v>
      </c>
      <c r="P6" s="9"/>
    </row>
    <row r="7" spans="1:133">
      <c r="A7" s="12"/>
      <c r="B7" s="44">
        <v>512</v>
      </c>
      <c r="C7" s="20" t="s">
        <v>21</v>
      </c>
      <c r="D7" s="46">
        <v>767434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767434</v>
      </c>
      <c r="O7" s="47">
        <f t="shared" si="1"/>
        <v>2.6786620546668574</v>
      </c>
      <c r="P7" s="9"/>
    </row>
    <row r="8" spans="1:133">
      <c r="A8" s="12"/>
      <c r="B8" s="44">
        <v>513</v>
      </c>
      <c r="C8" s="20" t="s">
        <v>22</v>
      </c>
      <c r="D8" s="46">
        <v>17471726</v>
      </c>
      <c r="E8" s="46">
        <v>423715</v>
      </c>
      <c r="F8" s="46">
        <v>0</v>
      </c>
      <c r="G8" s="46">
        <v>7770057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25665498</v>
      </c>
      <c r="O8" s="47">
        <f t="shared" si="1"/>
        <v>89.58320273369192</v>
      </c>
      <c r="P8" s="9"/>
    </row>
    <row r="9" spans="1:133">
      <c r="A9" s="12"/>
      <c r="B9" s="44">
        <v>514</v>
      </c>
      <c r="C9" s="20" t="s">
        <v>23</v>
      </c>
      <c r="D9" s="46">
        <v>860324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860324</v>
      </c>
      <c r="O9" s="47">
        <f t="shared" si="1"/>
        <v>3.00288657202992</v>
      </c>
      <c r="P9" s="9"/>
    </row>
    <row r="10" spans="1:133">
      <c r="A10" s="12"/>
      <c r="B10" s="44">
        <v>515</v>
      </c>
      <c r="C10" s="20" t="s">
        <v>24</v>
      </c>
      <c r="D10" s="46">
        <v>2801008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2801008</v>
      </c>
      <c r="O10" s="47">
        <f t="shared" si="1"/>
        <v>9.7766763583817049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0</v>
      </c>
      <c r="F11" s="46">
        <v>1651606</v>
      </c>
      <c r="G11" s="46">
        <v>1689717</v>
      </c>
      <c r="H11" s="46">
        <v>0</v>
      </c>
      <c r="I11" s="46">
        <v>231855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3573178</v>
      </c>
      <c r="O11" s="47">
        <f t="shared" si="1"/>
        <v>12.471869011759203</v>
      </c>
      <c r="P11" s="9"/>
    </row>
    <row r="12" spans="1:133">
      <c r="A12" s="12"/>
      <c r="B12" s="44">
        <v>519</v>
      </c>
      <c r="C12" s="20" t="s">
        <v>27</v>
      </c>
      <c r="D12" s="46">
        <v>15039801</v>
      </c>
      <c r="E12" s="46">
        <v>232202</v>
      </c>
      <c r="F12" s="46">
        <v>0</v>
      </c>
      <c r="G12" s="46">
        <v>0</v>
      </c>
      <c r="H12" s="46">
        <v>0</v>
      </c>
      <c r="I12" s="46">
        <v>0</v>
      </c>
      <c r="J12" s="46">
        <v>13445451</v>
      </c>
      <c r="K12" s="46">
        <v>0</v>
      </c>
      <c r="L12" s="46">
        <v>0</v>
      </c>
      <c r="M12" s="46">
        <v>0</v>
      </c>
      <c r="N12" s="46">
        <f t="shared" si="2"/>
        <v>28717454</v>
      </c>
      <c r="O12" s="47">
        <f t="shared" si="1"/>
        <v>100.23579139892286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62421441</v>
      </c>
      <c r="E13" s="31">
        <f t="shared" si="3"/>
        <v>38332756</v>
      </c>
      <c r="F13" s="31">
        <f t="shared" si="3"/>
        <v>0</v>
      </c>
      <c r="G13" s="31">
        <f t="shared" si="3"/>
        <v>1827308</v>
      </c>
      <c r="H13" s="31">
        <f t="shared" si="3"/>
        <v>0</v>
      </c>
      <c r="I13" s="31">
        <f t="shared" si="3"/>
        <v>0</v>
      </c>
      <c r="J13" s="31">
        <f t="shared" si="3"/>
        <v>6225263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108806768</v>
      </c>
      <c r="O13" s="43">
        <f t="shared" si="1"/>
        <v>379.78062052572608</v>
      </c>
      <c r="P13" s="10"/>
    </row>
    <row r="14" spans="1:133">
      <c r="A14" s="12"/>
      <c r="B14" s="44">
        <v>521</v>
      </c>
      <c r="C14" s="20" t="s">
        <v>29</v>
      </c>
      <c r="D14" s="46">
        <v>29514002</v>
      </c>
      <c r="E14" s="46">
        <v>3077851</v>
      </c>
      <c r="F14" s="46">
        <v>0</v>
      </c>
      <c r="G14" s="46">
        <v>0</v>
      </c>
      <c r="H14" s="46">
        <v>0</v>
      </c>
      <c r="I14" s="46">
        <v>0</v>
      </c>
      <c r="J14" s="46">
        <v>6225263</v>
      </c>
      <c r="K14" s="46">
        <v>0</v>
      </c>
      <c r="L14" s="46">
        <v>0</v>
      </c>
      <c r="M14" s="46">
        <v>0</v>
      </c>
      <c r="N14" s="46">
        <f>SUM(D14:M14)</f>
        <v>38817116</v>
      </c>
      <c r="O14" s="47">
        <f t="shared" si="1"/>
        <v>135.4877887880935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19487513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19487513</v>
      </c>
      <c r="O15" s="47">
        <f t="shared" si="1"/>
        <v>68.019479998184991</v>
      </c>
      <c r="P15" s="9"/>
    </row>
    <row r="16" spans="1:133">
      <c r="A16" s="12"/>
      <c r="B16" s="44">
        <v>523</v>
      </c>
      <c r="C16" s="20" t="s">
        <v>31</v>
      </c>
      <c r="D16" s="46">
        <v>24318411</v>
      </c>
      <c r="E16" s="46">
        <v>668452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24986863</v>
      </c>
      <c r="O16" s="47">
        <f t="shared" si="1"/>
        <v>87.214485914435997</v>
      </c>
      <c r="P16" s="9"/>
    </row>
    <row r="17" spans="1:16">
      <c r="A17" s="12"/>
      <c r="B17" s="44">
        <v>524</v>
      </c>
      <c r="C17" s="20" t="s">
        <v>32</v>
      </c>
      <c r="D17" s="46">
        <v>986362</v>
      </c>
      <c r="E17" s="46">
        <v>4797499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5783861</v>
      </c>
      <c r="O17" s="47">
        <f t="shared" si="1"/>
        <v>20.188066974055754</v>
      </c>
      <c r="P17" s="9"/>
    </row>
    <row r="18" spans="1:16">
      <c r="A18" s="12"/>
      <c r="B18" s="44">
        <v>525</v>
      </c>
      <c r="C18" s="20" t="s">
        <v>33</v>
      </c>
      <c r="D18" s="46">
        <v>4733397</v>
      </c>
      <c r="E18" s="46">
        <v>919481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5652878</v>
      </c>
      <c r="O18" s="47">
        <f t="shared" si="1"/>
        <v>19.730882132223847</v>
      </c>
      <c r="P18" s="9"/>
    </row>
    <row r="19" spans="1:16">
      <c r="A19" s="12"/>
      <c r="B19" s="44">
        <v>526</v>
      </c>
      <c r="C19" s="20" t="s">
        <v>34</v>
      </c>
      <c r="D19" s="46">
        <v>4074</v>
      </c>
      <c r="E19" s="46">
        <v>9381960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9386034</v>
      </c>
      <c r="O19" s="47">
        <f t="shared" si="1"/>
        <v>32.761140527541109</v>
      </c>
      <c r="P19" s="9"/>
    </row>
    <row r="20" spans="1:16">
      <c r="A20" s="12"/>
      <c r="B20" s="44">
        <v>527</v>
      </c>
      <c r="C20" s="20" t="s">
        <v>35</v>
      </c>
      <c r="D20" s="46">
        <v>751674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751674</v>
      </c>
      <c r="O20" s="47">
        <f t="shared" si="1"/>
        <v>2.6236531366601628</v>
      </c>
      <c r="P20" s="9"/>
    </row>
    <row r="21" spans="1:16">
      <c r="A21" s="12"/>
      <c r="B21" s="44">
        <v>529</v>
      </c>
      <c r="C21" s="20" t="s">
        <v>36</v>
      </c>
      <c r="D21" s="46">
        <v>2113521</v>
      </c>
      <c r="E21" s="46">
        <v>0</v>
      </c>
      <c r="F21" s="46">
        <v>0</v>
      </c>
      <c r="G21" s="46">
        <v>1827308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3940829</v>
      </c>
      <c r="O21" s="47">
        <f t="shared" si="1"/>
        <v>13.755123054530731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SUM(D23:D26)</f>
        <v>1996883</v>
      </c>
      <c r="E22" s="31">
        <f t="shared" si="5"/>
        <v>5560232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21516222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29073337</v>
      </c>
      <c r="O22" s="43">
        <f t="shared" si="1"/>
        <v>101.47797025469548</v>
      </c>
      <c r="P22" s="10"/>
    </row>
    <row r="23" spans="1:16">
      <c r="A23" s="12"/>
      <c r="B23" s="44">
        <v>534</v>
      </c>
      <c r="C23" s="20" t="s">
        <v>39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20648695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20648695</v>
      </c>
      <c r="O23" s="47">
        <f t="shared" si="1"/>
        <v>72.072485418797271</v>
      </c>
      <c r="P23" s="9"/>
    </row>
    <row r="24" spans="1:16">
      <c r="A24" s="12"/>
      <c r="B24" s="44">
        <v>537</v>
      </c>
      <c r="C24" s="20" t="s">
        <v>40</v>
      </c>
      <c r="D24" s="46">
        <v>1962368</v>
      </c>
      <c r="E24" s="46">
        <v>17673</v>
      </c>
      <c r="F24" s="46">
        <v>0</v>
      </c>
      <c r="G24" s="46">
        <v>0</v>
      </c>
      <c r="H24" s="46">
        <v>0</v>
      </c>
      <c r="I24" s="46">
        <v>867527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2847568</v>
      </c>
      <c r="O24" s="47">
        <f t="shared" si="1"/>
        <v>9.9391900146248329</v>
      </c>
      <c r="P24" s="9"/>
    </row>
    <row r="25" spans="1:16">
      <c r="A25" s="12"/>
      <c r="B25" s="44">
        <v>538</v>
      </c>
      <c r="C25" s="20" t="s">
        <v>41</v>
      </c>
      <c r="D25" s="46">
        <v>0</v>
      </c>
      <c r="E25" s="46">
        <v>5542559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5542559</v>
      </c>
      <c r="O25" s="47">
        <f t="shared" si="1"/>
        <v>19.345823196590565</v>
      </c>
      <c r="P25" s="9"/>
    </row>
    <row r="26" spans="1:16">
      <c r="A26" s="12"/>
      <c r="B26" s="44">
        <v>539</v>
      </c>
      <c r="C26" s="20" t="s">
        <v>94</v>
      </c>
      <c r="D26" s="46">
        <v>34515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34515</v>
      </c>
      <c r="O26" s="47">
        <f t="shared" si="1"/>
        <v>0.12047162468280867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SUM(D28:D29)</f>
        <v>323476</v>
      </c>
      <c r="E27" s="31">
        <f t="shared" si="6"/>
        <v>41343731</v>
      </c>
      <c r="F27" s="31">
        <f t="shared" si="6"/>
        <v>0</v>
      </c>
      <c r="G27" s="31">
        <f t="shared" si="6"/>
        <v>3356141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4" si="7">SUM(D27:M27)</f>
        <v>45023348</v>
      </c>
      <c r="O27" s="43">
        <f t="shared" si="1"/>
        <v>157.15010523596942</v>
      </c>
      <c r="P27" s="10"/>
    </row>
    <row r="28" spans="1:16">
      <c r="A28" s="12"/>
      <c r="B28" s="44">
        <v>541</v>
      </c>
      <c r="C28" s="20" t="s">
        <v>43</v>
      </c>
      <c r="D28" s="46">
        <v>323476</v>
      </c>
      <c r="E28" s="46">
        <v>34331141</v>
      </c>
      <c r="F28" s="46">
        <v>0</v>
      </c>
      <c r="G28" s="46">
        <v>3356141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38010758</v>
      </c>
      <c r="O28" s="47">
        <f t="shared" si="1"/>
        <v>132.67326587527356</v>
      </c>
      <c r="P28" s="9"/>
    </row>
    <row r="29" spans="1:16">
      <c r="A29" s="12"/>
      <c r="B29" s="44">
        <v>549</v>
      </c>
      <c r="C29" s="20" t="s">
        <v>44</v>
      </c>
      <c r="D29" s="46">
        <v>0</v>
      </c>
      <c r="E29" s="46">
        <v>7012590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7012590</v>
      </c>
      <c r="O29" s="47">
        <f t="shared" si="1"/>
        <v>24.476839360695848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SUM(D31:D33)</f>
        <v>969557</v>
      </c>
      <c r="E30" s="31">
        <f t="shared" si="8"/>
        <v>9676326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10645883</v>
      </c>
      <c r="O30" s="43">
        <f t="shared" si="1"/>
        <v>37.158534584762947</v>
      </c>
      <c r="P30" s="10"/>
    </row>
    <row r="31" spans="1:16">
      <c r="A31" s="13"/>
      <c r="B31" s="45">
        <v>552</v>
      </c>
      <c r="C31" s="21" t="s">
        <v>46</v>
      </c>
      <c r="D31" s="46">
        <v>735820</v>
      </c>
      <c r="E31" s="46">
        <v>1858623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2594443</v>
      </c>
      <c r="O31" s="47">
        <f t="shared" si="1"/>
        <v>9.0556790774138829</v>
      </c>
      <c r="P31" s="9"/>
    </row>
    <row r="32" spans="1:16">
      <c r="A32" s="13"/>
      <c r="B32" s="45">
        <v>553</v>
      </c>
      <c r="C32" s="21" t="s">
        <v>47</v>
      </c>
      <c r="D32" s="46">
        <v>233737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233737</v>
      </c>
      <c r="O32" s="47">
        <f t="shared" si="1"/>
        <v>0.81583879873926257</v>
      </c>
      <c r="P32" s="9"/>
    </row>
    <row r="33" spans="1:16">
      <c r="A33" s="13"/>
      <c r="B33" s="45">
        <v>554</v>
      </c>
      <c r="C33" s="21" t="s">
        <v>48</v>
      </c>
      <c r="D33" s="46">
        <v>0</v>
      </c>
      <c r="E33" s="46">
        <v>7817703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7817703</v>
      </c>
      <c r="O33" s="47">
        <f t="shared" si="1"/>
        <v>27.287016708609801</v>
      </c>
      <c r="P33" s="9"/>
    </row>
    <row r="34" spans="1:16" ht="15.75">
      <c r="A34" s="28" t="s">
        <v>49</v>
      </c>
      <c r="B34" s="29"/>
      <c r="C34" s="30"/>
      <c r="D34" s="31">
        <f t="shared" ref="D34:M34" si="9">SUM(D35:D38)</f>
        <v>9379988</v>
      </c>
      <c r="E34" s="31">
        <f t="shared" si="9"/>
        <v>183815</v>
      </c>
      <c r="F34" s="31">
        <f t="shared" si="9"/>
        <v>0</v>
      </c>
      <c r="G34" s="31">
        <f t="shared" si="9"/>
        <v>1640254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11204057</v>
      </c>
      <c r="O34" s="43">
        <f t="shared" si="1"/>
        <v>39.106792693866296</v>
      </c>
      <c r="P34" s="10"/>
    </row>
    <row r="35" spans="1:16">
      <c r="A35" s="12"/>
      <c r="B35" s="44">
        <v>562</v>
      </c>
      <c r="C35" s="20" t="s">
        <v>50</v>
      </c>
      <c r="D35" s="46">
        <v>3801386</v>
      </c>
      <c r="E35" s="46">
        <v>53834</v>
      </c>
      <c r="F35" s="46">
        <v>0</v>
      </c>
      <c r="G35" s="46">
        <v>1640254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5" si="10">SUM(D35:M35)</f>
        <v>5495474</v>
      </c>
      <c r="O35" s="47">
        <f t="shared" si="1"/>
        <v>19.181477073218407</v>
      </c>
      <c r="P35" s="9"/>
    </row>
    <row r="36" spans="1:16">
      <c r="A36" s="12"/>
      <c r="B36" s="44">
        <v>563</v>
      </c>
      <c r="C36" s="20" t="s">
        <v>51</v>
      </c>
      <c r="D36" s="46">
        <v>1259711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1259711</v>
      </c>
      <c r="O36" s="47">
        <f t="shared" si="1"/>
        <v>4.3969123801479233</v>
      </c>
      <c r="P36" s="9"/>
    </row>
    <row r="37" spans="1:16">
      <c r="A37" s="12"/>
      <c r="B37" s="44">
        <v>564</v>
      </c>
      <c r="C37" s="20" t="s">
        <v>52</v>
      </c>
      <c r="D37" s="46">
        <v>2435663</v>
      </c>
      <c r="E37" s="46">
        <v>129981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2565644</v>
      </c>
      <c r="O37" s="47">
        <f t="shared" ref="O37:O67" si="11">(N37/O$69)</f>
        <v>8.9551586567492389</v>
      </c>
      <c r="P37" s="9"/>
    </row>
    <row r="38" spans="1:16">
      <c r="A38" s="12"/>
      <c r="B38" s="44">
        <v>569</v>
      </c>
      <c r="C38" s="20" t="s">
        <v>53</v>
      </c>
      <c r="D38" s="46">
        <v>1883228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1883228</v>
      </c>
      <c r="O38" s="47">
        <f t="shared" si="11"/>
        <v>6.5732445837507285</v>
      </c>
      <c r="P38" s="9"/>
    </row>
    <row r="39" spans="1:16" ht="15.75">
      <c r="A39" s="28" t="s">
        <v>54</v>
      </c>
      <c r="B39" s="29"/>
      <c r="C39" s="30"/>
      <c r="D39" s="31">
        <f t="shared" ref="D39:M39" si="12">SUM(D40:D45)</f>
        <v>2400821</v>
      </c>
      <c r="E39" s="31">
        <f t="shared" si="12"/>
        <v>8343359</v>
      </c>
      <c r="F39" s="31">
        <f t="shared" si="12"/>
        <v>2135253</v>
      </c>
      <c r="G39" s="31">
        <f t="shared" si="12"/>
        <v>25027465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37906898</v>
      </c>
      <c r="O39" s="43">
        <f t="shared" si="11"/>
        <v>132.31075152094772</v>
      </c>
      <c r="P39" s="9"/>
    </row>
    <row r="40" spans="1:16">
      <c r="A40" s="12"/>
      <c r="B40" s="44">
        <v>571</v>
      </c>
      <c r="C40" s="20" t="s">
        <v>55</v>
      </c>
      <c r="D40" s="46">
        <v>0</v>
      </c>
      <c r="E40" s="46">
        <v>7476480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7476480</v>
      </c>
      <c r="O40" s="47">
        <f t="shared" si="11"/>
        <v>26.096007315906864</v>
      </c>
      <c r="P40" s="9"/>
    </row>
    <row r="41" spans="1:16">
      <c r="A41" s="12"/>
      <c r="B41" s="44">
        <v>572</v>
      </c>
      <c r="C41" s="20" t="s">
        <v>56</v>
      </c>
      <c r="D41" s="46">
        <v>1670613</v>
      </c>
      <c r="E41" s="46">
        <v>866879</v>
      </c>
      <c r="F41" s="46">
        <v>0</v>
      </c>
      <c r="G41" s="46">
        <v>25027465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27564957</v>
      </c>
      <c r="O41" s="47">
        <f t="shared" si="11"/>
        <v>96.213100220245096</v>
      </c>
      <c r="P41" s="9"/>
    </row>
    <row r="42" spans="1:16">
      <c r="A42" s="12"/>
      <c r="B42" s="44">
        <v>573</v>
      </c>
      <c r="C42" s="20" t="s">
        <v>57</v>
      </c>
      <c r="D42" s="46">
        <v>136118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136118</v>
      </c>
      <c r="O42" s="47">
        <f t="shared" si="11"/>
        <v>0.47510811556061278</v>
      </c>
      <c r="P42" s="9"/>
    </row>
    <row r="43" spans="1:16">
      <c r="A43" s="12"/>
      <c r="B43" s="44">
        <v>574</v>
      </c>
      <c r="C43" s="20" t="s">
        <v>58</v>
      </c>
      <c r="D43" s="46">
        <v>214659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214659</v>
      </c>
      <c r="O43" s="47">
        <f t="shared" si="11"/>
        <v>0.74924868847709769</v>
      </c>
      <c r="P43" s="9"/>
    </row>
    <row r="44" spans="1:16">
      <c r="A44" s="12"/>
      <c r="B44" s="44">
        <v>575</v>
      </c>
      <c r="C44" s="20" t="s">
        <v>59</v>
      </c>
      <c r="D44" s="46">
        <v>379431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379431</v>
      </c>
      <c r="O44" s="47">
        <f t="shared" si="11"/>
        <v>1.3243711147333848</v>
      </c>
      <c r="P44" s="9"/>
    </row>
    <row r="45" spans="1:16">
      <c r="A45" s="12"/>
      <c r="B45" s="44">
        <v>579</v>
      </c>
      <c r="C45" s="20" t="s">
        <v>95</v>
      </c>
      <c r="D45" s="46">
        <v>0</v>
      </c>
      <c r="E45" s="46">
        <v>0</v>
      </c>
      <c r="F45" s="46">
        <v>2135253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2135253</v>
      </c>
      <c r="O45" s="47">
        <f t="shared" si="11"/>
        <v>7.4529160660246632</v>
      </c>
      <c r="P45" s="9"/>
    </row>
    <row r="46" spans="1:16" ht="15.75">
      <c r="A46" s="28" t="s">
        <v>79</v>
      </c>
      <c r="B46" s="29"/>
      <c r="C46" s="30"/>
      <c r="D46" s="31">
        <f t="shared" ref="D46:M46" si="13">SUM(D47:D48)</f>
        <v>20843372</v>
      </c>
      <c r="E46" s="31">
        <f t="shared" si="13"/>
        <v>17734892</v>
      </c>
      <c r="F46" s="31">
        <f t="shared" si="13"/>
        <v>68625</v>
      </c>
      <c r="G46" s="31">
        <f t="shared" si="13"/>
        <v>0</v>
      </c>
      <c r="H46" s="31">
        <f t="shared" si="13"/>
        <v>0</v>
      </c>
      <c r="I46" s="31">
        <f t="shared" si="13"/>
        <v>1025971</v>
      </c>
      <c r="J46" s="31">
        <f t="shared" si="13"/>
        <v>417118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40089978</v>
      </c>
      <c r="O46" s="43">
        <f t="shared" si="11"/>
        <v>139.93060359722023</v>
      </c>
      <c r="P46" s="9"/>
    </row>
    <row r="47" spans="1:16">
      <c r="A47" s="12"/>
      <c r="B47" s="44">
        <v>581</v>
      </c>
      <c r="C47" s="20" t="s">
        <v>60</v>
      </c>
      <c r="D47" s="46">
        <v>20843372</v>
      </c>
      <c r="E47" s="46">
        <v>16687368</v>
      </c>
      <c r="F47" s="46">
        <v>68625</v>
      </c>
      <c r="G47" s="46">
        <v>0</v>
      </c>
      <c r="H47" s="46">
        <v>0</v>
      </c>
      <c r="I47" s="46">
        <v>1025971</v>
      </c>
      <c r="J47" s="46">
        <v>417118</v>
      </c>
      <c r="K47" s="46">
        <v>0</v>
      </c>
      <c r="L47" s="46">
        <v>0</v>
      </c>
      <c r="M47" s="46">
        <v>0</v>
      </c>
      <c r="N47" s="46">
        <f>SUM(D47:M47)</f>
        <v>39042454</v>
      </c>
      <c r="O47" s="47">
        <f t="shared" si="11"/>
        <v>136.27431160318187</v>
      </c>
      <c r="P47" s="9"/>
    </row>
    <row r="48" spans="1:16">
      <c r="A48" s="12"/>
      <c r="B48" s="44">
        <v>587</v>
      </c>
      <c r="C48" s="20" t="s">
        <v>61</v>
      </c>
      <c r="D48" s="46">
        <v>0</v>
      </c>
      <c r="E48" s="46">
        <v>1047524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4" si="14">SUM(D48:M48)</f>
        <v>1047524</v>
      </c>
      <c r="O48" s="47">
        <f t="shared" si="11"/>
        <v>3.6562919940383738</v>
      </c>
      <c r="P48" s="9"/>
    </row>
    <row r="49" spans="1:16" ht="15.75">
      <c r="A49" s="28" t="s">
        <v>62</v>
      </c>
      <c r="B49" s="29"/>
      <c r="C49" s="30"/>
      <c r="D49" s="31">
        <f t="shared" ref="D49:M49" si="15">SUM(D50:D66)</f>
        <v>3487440</v>
      </c>
      <c r="E49" s="31">
        <f t="shared" si="15"/>
        <v>7508087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>SUM(D49:M49)</f>
        <v>10995527</v>
      </c>
      <c r="O49" s="43">
        <f t="shared" si="11"/>
        <v>38.37893675021553</v>
      </c>
      <c r="P49" s="9"/>
    </row>
    <row r="50" spans="1:16">
      <c r="A50" s="12"/>
      <c r="B50" s="44">
        <v>604</v>
      </c>
      <c r="C50" s="20" t="s">
        <v>63</v>
      </c>
      <c r="D50" s="46">
        <v>0</v>
      </c>
      <c r="E50" s="46">
        <v>1345692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1345692</v>
      </c>
      <c r="O50" s="47">
        <f t="shared" si="11"/>
        <v>4.6970216300929497</v>
      </c>
      <c r="P50" s="9"/>
    </row>
    <row r="51" spans="1:16">
      <c r="A51" s="12"/>
      <c r="B51" s="44">
        <v>608</v>
      </c>
      <c r="C51" s="20" t="s">
        <v>64</v>
      </c>
      <c r="D51" s="46">
        <v>0</v>
      </c>
      <c r="E51" s="46">
        <v>180325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180325</v>
      </c>
      <c r="O51" s="47">
        <f t="shared" si="11"/>
        <v>0.62940882865210701</v>
      </c>
      <c r="P51" s="9"/>
    </row>
    <row r="52" spans="1:16">
      <c r="A52" s="12"/>
      <c r="B52" s="44">
        <v>614</v>
      </c>
      <c r="C52" s="20" t="s">
        <v>65</v>
      </c>
      <c r="D52" s="46">
        <v>0</v>
      </c>
      <c r="E52" s="46">
        <v>1001914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1001914</v>
      </c>
      <c r="O52" s="47">
        <f t="shared" si="11"/>
        <v>3.4970942306953949</v>
      </c>
      <c r="P52" s="9"/>
    </row>
    <row r="53" spans="1:16">
      <c r="A53" s="12"/>
      <c r="B53" s="44">
        <v>634</v>
      </c>
      <c r="C53" s="20" t="s">
        <v>66</v>
      </c>
      <c r="D53" s="46">
        <v>0</v>
      </c>
      <c r="E53" s="46">
        <v>407199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407199</v>
      </c>
      <c r="O53" s="47">
        <f t="shared" si="11"/>
        <v>1.4212929189979722</v>
      </c>
      <c r="P53" s="9"/>
    </row>
    <row r="54" spans="1:16">
      <c r="A54" s="12"/>
      <c r="B54" s="44">
        <v>654</v>
      </c>
      <c r="C54" s="20" t="s">
        <v>67</v>
      </c>
      <c r="D54" s="46">
        <v>0</v>
      </c>
      <c r="E54" s="46">
        <v>407029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407029</v>
      </c>
      <c r="O54" s="47">
        <f t="shared" si="11"/>
        <v>1.4206995486895242</v>
      </c>
      <c r="P54" s="9"/>
    </row>
    <row r="55" spans="1:16">
      <c r="A55" s="12"/>
      <c r="B55" s="44">
        <v>674</v>
      </c>
      <c r="C55" s="20" t="s">
        <v>68</v>
      </c>
      <c r="D55" s="46">
        <v>0</v>
      </c>
      <c r="E55" s="46">
        <v>359676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359676</v>
      </c>
      <c r="O55" s="47">
        <f t="shared" si="11"/>
        <v>1.2554179944781658</v>
      </c>
      <c r="P55" s="9"/>
    </row>
    <row r="56" spans="1:16">
      <c r="A56" s="12"/>
      <c r="B56" s="44">
        <v>685</v>
      </c>
      <c r="C56" s="20" t="s">
        <v>69</v>
      </c>
      <c r="D56" s="46">
        <v>32235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32235</v>
      </c>
      <c r="O56" s="47">
        <f t="shared" si="11"/>
        <v>0.11251348172244929</v>
      </c>
      <c r="P56" s="9"/>
    </row>
    <row r="57" spans="1:16">
      <c r="A57" s="12"/>
      <c r="B57" s="44">
        <v>694</v>
      </c>
      <c r="C57" s="20" t="s">
        <v>70</v>
      </c>
      <c r="D57" s="46">
        <v>0</v>
      </c>
      <c r="E57" s="46">
        <v>242193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242193</v>
      </c>
      <c r="O57" s="47">
        <f t="shared" si="11"/>
        <v>0.8453537359641744</v>
      </c>
      <c r="P57" s="9"/>
    </row>
    <row r="58" spans="1:16">
      <c r="A58" s="12"/>
      <c r="B58" s="44">
        <v>711</v>
      </c>
      <c r="C58" s="20" t="s">
        <v>71</v>
      </c>
      <c r="D58" s="46">
        <v>1764661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6" si="16">SUM(D58:M58)</f>
        <v>1764661</v>
      </c>
      <c r="O58" s="47">
        <f t="shared" si="11"/>
        <v>6.1593967169169872</v>
      </c>
      <c r="P58" s="9"/>
    </row>
    <row r="59" spans="1:16">
      <c r="A59" s="12"/>
      <c r="B59" s="44">
        <v>712</v>
      </c>
      <c r="C59" s="20" t="s">
        <v>72</v>
      </c>
      <c r="D59" s="46">
        <v>677783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677783</v>
      </c>
      <c r="O59" s="47">
        <f t="shared" si="11"/>
        <v>2.3657429868865161</v>
      </c>
      <c r="P59" s="9"/>
    </row>
    <row r="60" spans="1:16">
      <c r="A60" s="12"/>
      <c r="B60" s="44">
        <v>713</v>
      </c>
      <c r="C60" s="20" t="s">
        <v>73</v>
      </c>
      <c r="D60" s="46">
        <v>761721</v>
      </c>
      <c r="E60" s="46">
        <v>1098823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1860544</v>
      </c>
      <c r="O60" s="47">
        <f t="shared" si="11"/>
        <v>6.4940680421223114</v>
      </c>
      <c r="P60" s="9"/>
    </row>
    <row r="61" spans="1:16">
      <c r="A61" s="12"/>
      <c r="B61" s="44">
        <v>714</v>
      </c>
      <c r="C61" s="20" t="s">
        <v>74</v>
      </c>
      <c r="D61" s="46">
        <v>0</v>
      </c>
      <c r="E61" s="46">
        <v>296380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296380</v>
      </c>
      <c r="O61" s="47">
        <f t="shared" si="11"/>
        <v>1.0344887765751365</v>
      </c>
      <c r="P61" s="9"/>
    </row>
    <row r="62" spans="1:16">
      <c r="A62" s="12"/>
      <c r="B62" s="44">
        <v>715</v>
      </c>
      <c r="C62" s="20" t="s">
        <v>75</v>
      </c>
      <c r="D62" s="46">
        <v>115070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115070</v>
      </c>
      <c r="O62" s="47">
        <f t="shared" si="11"/>
        <v>0.40164189054761101</v>
      </c>
      <c r="P62" s="9"/>
    </row>
    <row r="63" spans="1:16">
      <c r="A63" s="12"/>
      <c r="B63" s="44">
        <v>719</v>
      </c>
      <c r="C63" s="20" t="s">
        <v>77</v>
      </c>
      <c r="D63" s="46">
        <v>135970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135970</v>
      </c>
      <c r="O63" s="47">
        <f t="shared" si="11"/>
        <v>0.47459153435090523</v>
      </c>
      <c r="P63" s="9"/>
    </row>
    <row r="64" spans="1:16">
      <c r="A64" s="12"/>
      <c r="B64" s="44">
        <v>724</v>
      </c>
      <c r="C64" s="20" t="s">
        <v>78</v>
      </c>
      <c r="D64" s="46">
        <v>0</v>
      </c>
      <c r="E64" s="46">
        <v>596196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596196</v>
      </c>
      <c r="O64" s="47">
        <f t="shared" si="11"/>
        <v>2.0809706142080775</v>
      </c>
      <c r="P64" s="9"/>
    </row>
    <row r="65" spans="1:119">
      <c r="A65" s="12"/>
      <c r="B65" s="44">
        <v>744</v>
      </c>
      <c r="C65" s="20" t="s">
        <v>80</v>
      </c>
      <c r="D65" s="46">
        <v>0</v>
      </c>
      <c r="E65" s="46">
        <v>391136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391136</v>
      </c>
      <c r="O65" s="47">
        <f t="shared" si="11"/>
        <v>1.3652264056768086</v>
      </c>
      <c r="P65" s="9"/>
    </row>
    <row r="66" spans="1:119" ht="15.75" thickBot="1">
      <c r="A66" s="12"/>
      <c r="B66" s="44">
        <v>764</v>
      </c>
      <c r="C66" s="20" t="s">
        <v>81</v>
      </c>
      <c r="D66" s="46">
        <v>0</v>
      </c>
      <c r="E66" s="46">
        <v>1181524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1181524</v>
      </c>
      <c r="O66" s="47">
        <f t="shared" si="11"/>
        <v>4.1240074136384424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7">SUM(D5,D13,D22,D27,D30,D34,D39,D46,D49)</f>
        <v>139274542</v>
      </c>
      <c r="E67" s="15">
        <f t="shared" si="17"/>
        <v>129339115</v>
      </c>
      <c r="F67" s="15">
        <f t="shared" si="17"/>
        <v>3855484</v>
      </c>
      <c r="G67" s="15">
        <f t="shared" si="17"/>
        <v>41310942</v>
      </c>
      <c r="H67" s="15">
        <f t="shared" si="17"/>
        <v>0</v>
      </c>
      <c r="I67" s="15">
        <f t="shared" si="17"/>
        <v>22774048</v>
      </c>
      <c r="J67" s="15">
        <f t="shared" si="17"/>
        <v>20087832</v>
      </c>
      <c r="K67" s="15">
        <f t="shared" si="17"/>
        <v>0</v>
      </c>
      <c r="L67" s="15">
        <f t="shared" si="17"/>
        <v>0</v>
      </c>
      <c r="M67" s="15">
        <f t="shared" si="17"/>
        <v>0</v>
      </c>
      <c r="N67" s="15">
        <f>SUM(D67:M67)</f>
        <v>356641963</v>
      </c>
      <c r="O67" s="37">
        <f t="shared" si="11"/>
        <v>1244.8279505338587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48" t="s">
        <v>96</v>
      </c>
      <c r="M69" s="48"/>
      <c r="N69" s="48"/>
      <c r="O69" s="41">
        <v>286499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90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32697198</v>
      </c>
      <c r="E5" s="26">
        <f t="shared" si="0"/>
        <v>809167</v>
      </c>
      <c r="F5" s="26">
        <f t="shared" si="0"/>
        <v>300172</v>
      </c>
      <c r="G5" s="26">
        <f t="shared" si="0"/>
        <v>12035049</v>
      </c>
      <c r="H5" s="26">
        <f t="shared" si="0"/>
        <v>0</v>
      </c>
      <c r="I5" s="26">
        <f t="shared" si="0"/>
        <v>268140</v>
      </c>
      <c r="J5" s="26">
        <f t="shared" si="0"/>
        <v>14075432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60185158</v>
      </c>
      <c r="O5" s="32">
        <f t="shared" ref="O5:O36" si="1">(N5/O$71)</f>
        <v>217.4452838505255</v>
      </c>
      <c r="P5" s="6"/>
    </row>
    <row r="6" spans="1:133">
      <c r="A6" s="12"/>
      <c r="B6" s="44">
        <v>511</v>
      </c>
      <c r="C6" s="20" t="s">
        <v>20</v>
      </c>
      <c r="D6" s="46">
        <v>482009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482009</v>
      </c>
      <c r="O6" s="47">
        <f t="shared" si="1"/>
        <v>1.7414689485987218</v>
      </c>
      <c r="P6" s="9"/>
    </row>
    <row r="7" spans="1:133">
      <c r="A7" s="12"/>
      <c r="B7" s="44">
        <v>512</v>
      </c>
      <c r="C7" s="20" t="s">
        <v>21</v>
      </c>
      <c r="D7" s="46">
        <v>811564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811564</v>
      </c>
      <c r="O7" s="47">
        <f t="shared" si="1"/>
        <v>2.9321309473486448</v>
      </c>
      <c r="P7" s="9"/>
    </row>
    <row r="8" spans="1:133">
      <c r="A8" s="12"/>
      <c r="B8" s="44">
        <v>513</v>
      </c>
      <c r="C8" s="20" t="s">
        <v>22</v>
      </c>
      <c r="D8" s="46">
        <v>15028915</v>
      </c>
      <c r="E8" s="46">
        <v>676971</v>
      </c>
      <c r="F8" s="46">
        <v>0</v>
      </c>
      <c r="G8" s="46">
        <v>12035049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27740935</v>
      </c>
      <c r="O8" s="47">
        <f t="shared" si="1"/>
        <v>100.22629641271321</v>
      </c>
      <c r="P8" s="9"/>
    </row>
    <row r="9" spans="1:133">
      <c r="A9" s="12"/>
      <c r="B9" s="44">
        <v>514</v>
      </c>
      <c r="C9" s="20" t="s">
        <v>23</v>
      </c>
      <c r="D9" s="46">
        <v>695835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695835</v>
      </c>
      <c r="O9" s="47">
        <f t="shared" si="1"/>
        <v>2.5140091696383089</v>
      </c>
      <c r="P9" s="9"/>
    </row>
    <row r="10" spans="1:133">
      <c r="A10" s="12"/>
      <c r="B10" s="44">
        <v>515</v>
      </c>
      <c r="C10" s="20" t="s">
        <v>24</v>
      </c>
      <c r="D10" s="46">
        <v>2037582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2037582</v>
      </c>
      <c r="O10" s="47">
        <f t="shared" si="1"/>
        <v>7.3616587723957032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0</v>
      </c>
      <c r="F11" s="46">
        <v>300172</v>
      </c>
      <c r="G11" s="46">
        <v>0</v>
      </c>
      <c r="H11" s="46">
        <v>0</v>
      </c>
      <c r="I11" s="46">
        <v>268140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568312</v>
      </c>
      <c r="O11" s="47">
        <f t="shared" si="1"/>
        <v>2.0532763934201159</v>
      </c>
      <c r="P11" s="9"/>
    </row>
    <row r="12" spans="1:133">
      <c r="A12" s="12"/>
      <c r="B12" s="44">
        <v>519</v>
      </c>
      <c r="C12" s="20" t="s">
        <v>27</v>
      </c>
      <c r="D12" s="46">
        <v>13641293</v>
      </c>
      <c r="E12" s="46">
        <v>132196</v>
      </c>
      <c r="F12" s="46">
        <v>0</v>
      </c>
      <c r="G12" s="46">
        <v>0</v>
      </c>
      <c r="H12" s="46">
        <v>0</v>
      </c>
      <c r="I12" s="46">
        <v>0</v>
      </c>
      <c r="J12" s="46">
        <v>14075432</v>
      </c>
      <c r="K12" s="46">
        <v>0</v>
      </c>
      <c r="L12" s="46">
        <v>0</v>
      </c>
      <c r="M12" s="46">
        <v>0</v>
      </c>
      <c r="N12" s="46">
        <f t="shared" si="2"/>
        <v>27848921</v>
      </c>
      <c r="O12" s="47">
        <f t="shared" si="1"/>
        <v>100.61644320641079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51000995</v>
      </c>
      <c r="E13" s="31">
        <f t="shared" si="3"/>
        <v>31856431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82857426</v>
      </c>
      <c r="O13" s="43">
        <f t="shared" si="1"/>
        <v>299.35879732498023</v>
      </c>
      <c r="P13" s="10"/>
    </row>
    <row r="14" spans="1:133">
      <c r="A14" s="12"/>
      <c r="B14" s="44">
        <v>521</v>
      </c>
      <c r="C14" s="20" t="s">
        <v>29</v>
      </c>
      <c r="D14" s="46">
        <v>25082829</v>
      </c>
      <c r="E14" s="46">
        <v>2056498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27139327</v>
      </c>
      <c r="O14" s="47">
        <f t="shared" si="1"/>
        <v>98.052723613805767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15150549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15150549</v>
      </c>
      <c r="O15" s="47">
        <f t="shared" si="1"/>
        <v>54.738004140427698</v>
      </c>
      <c r="P15" s="9"/>
    </row>
    <row r="16" spans="1:133">
      <c r="A16" s="12"/>
      <c r="B16" s="44">
        <v>523</v>
      </c>
      <c r="C16" s="20" t="s">
        <v>31</v>
      </c>
      <c r="D16" s="46">
        <v>22622409</v>
      </c>
      <c r="E16" s="46">
        <v>682511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23304920</v>
      </c>
      <c r="O16" s="47">
        <f t="shared" si="1"/>
        <v>84.199246340996382</v>
      </c>
      <c r="P16" s="9"/>
    </row>
    <row r="17" spans="1:16">
      <c r="A17" s="12"/>
      <c r="B17" s="44">
        <v>524</v>
      </c>
      <c r="C17" s="20" t="s">
        <v>32</v>
      </c>
      <c r="D17" s="46">
        <v>618604</v>
      </c>
      <c r="E17" s="46">
        <v>5821843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6440447</v>
      </c>
      <c r="O17" s="47">
        <f t="shared" si="1"/>
        <v>23.268939927668967</v>
      </c>
      <c r="P17" s="9"/>
    </row>
    <row r="18" spans="1:16">
      <c r="A18" s="12"/>
      <c r="B18" s="44">
        <v>525</v>
      </c>
      <c r="C18" s="20" t="s">
        <v>33</v>
      </c>
      <c r="D18" s="46">
        <v>601855</v>
      </c>
      <c r="E18" s="46">
        <v>930130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1531985</v>
      </c>
      <c r="O18" s="47">
        <f t="shared" si="1"/>
        <v>5.5349678267812692</v>
      </c>
      <c r="P18" s="9"/>
    </row>
    <row r="19" spans="1:16">
      <c r="A19" s="12"/>
      <c r="B19" s="44">
        <v>526</v>
      </c>
      <c r="C19" s="20" t="s">
        <v>34</v>
      </c>
      <c r="D19" s="46">
        <v>49102</v>
      </c>
      <c r="E19" s="46">
        <v>7214900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7264002</v>
      </c>
      <c r="O19" s="47">
        <f t="shared" si="1"/>
        <v>26.244393622440686</v>
      </c>
      <c r="P19" s="9"/>
    </row>
    <row r="20" spans="1:16">
      <c r="A20" s="12"/>
      <c r="B20" s="44">
        <v>527</v>
      </c>
      <c r="C20" s="20" t="s">
        <v>35</v>
      </c>
      <c r="D20" s="46">
        <v>621411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621411</v>
      </c>
      <c r="O20" s="47">
        <f t="shared" si="1"/>
        <v>2.2451198231105236</v>
      </c>
      <c r="P20" s="9"/>
    </row>
    <row r="21" spans="1:16">
      <c r="A21" s="12"/>
      <c r="B21" s="44">
        <v>529</v>
      </c>
      <c r="C21" s="20" t="s">
        <v>36</v>
      </c>
      <c r="D21" s="46">
        <v>1404785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1404785</v>
      </c>
      <c r="O21" s="47">
        <f t="shared" si="1"/>
        <v>5.0754020297489371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SUM(D23:D25)</f>
        <v>1793082</v>
      </c>
      <c r="E22" s="31">
        <f t="shared" si="5"/>
        <v>2482029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21490979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25766090</v>
      </c>
      <c r="O22" s="43">
        <f t="shared" si="1"/>
        <v>93.091302572773614</v>
      </c>
      <c r="P22" s="10"/>
    </row>
    <row r="23" spans="1:16">
      <c r="A23" s="12"/>
      <c r="B23" s="44">
        <v>534</v>
      </c>
      <c r="C23" s="20" t="s">
        <v>39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20980466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20980466</v>
      </c>
      <c r="O23" s="47">
        <f t="shared" si="1"/>
        <v>75.801136630501148</v>
      </c>
      <c r="P23" s="9"/>
    </row>
    <row r="24" spans="1:16">
      <c r="A24" s="12"/>
      <c r="B24" s="44">
        <v>537</v>
      </c>
      <c r="C24" s="20" t="s">
        <v>40</v>
      </c>
      <c r="D24" s="46">
        <v>1793082</v>
      </c>
      <c r="E24" s="46">
        <v>556060</v>
      </c>
      <c r="F24" s="46">
        <v>0</v>
      </c>
      <c r="G24" s="46">
        <v>0</v>
      </c>
      <c r="H24" s="46">
        <v>0</v>
      </c>
      <c r="I24" s="46">
        <v>510513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2859655</v>
      </c>
      <c r="O24" s="47">
        <f t="shared" si="1"/>
        <v>10.331758092079355</v>
      </c>
      <c r="P24" s="9"/>
    </row>
    <row r="25" spans="1:16">
      <c r="A25" s="12"/>
      <c r="B25" s="44">
        <v>538</v>
      </c>
      <c r="C25" s="20" t="s">
        <v>41</v>
      </c>
      <c r="D25" s="46">
        <v>0</v>
      </c>
      <c r="E25" s="46">
        <v>1925969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1925969</v>
      </c>
      <c r="O25" s="47">
        <f t="shared" si="1"/>
        <v>6.9584078501931117</v>
      </c>
      <c r="P25" s="9"/>
    </row>
    <row r="26" spans="1:16" ht="15.75">
      <c r="A26" s="28" t="s">
        <v>42</v>
      </c>
      <c r="B26" s="29"/>
      <c r="C26" s="30"/>
      <c r="D26" s="31">
        <f t="shared" ref="D26:M26" si="6">SUM(D27:D28)</f>
        <v>156348</v>
      </c>
      <c r="E26" s="31">
        <f t="shared" si="6"/>
        <v>33279042</v>
      </c>
      <c r="F26" s="31">
        <f t="shared" si="6"/>
        <v>0</v>
      </c>
      <c r="G26" s="31">
        <f t="shared" si="6"/>
        <v>5367624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38803014</v>
      </c>
      <c r="O26" s="43">
        <f t="shared" si="1"/>
        <v>140.1929092465939</v>
      </c>
      <c r="P26" s="10"/>
    </row>
    <row r="27" spans="1:16">
      <c r="A27" s="12"/>
      <c r="B27" s="44">
        <v>541</v>
      </c>
      <c r="C27" s="20" t="s">
        <v>43</v>
      </c>
      <c r="D27" s="46">
        <v>156348</v>
      </c>
      <c r="E27" s="46">
        <v>29287559</v>
      </c>
      <c r="F27" s="46">
        <v>0</v>
      </c>
      <c r="G27" s="46">
        <v>5367624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34811531</v>
      </c>
      <c r="O27" s="47">
        <f t="shared" si="1"/>
        <v>125.77192602146808</v>
      </c>
      <c r="P27" s="9"/>
    </row>
    <row r="28" spans="1:16">
      <c r="A28" s="12"/>
      <c r="B28" s="44">
        <v>549</v>
      </c>
      <c r="C28" s="20" t="s">
        <v>44</v>
      </c>
      <c r="D28" s="46">
        <v>0</v>
      </c>
      <c r="E28" s="46">
        <v>3991483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3991483</v>
      </c>
      <c r="O28" s="47">
        <f t="shared" si="1"/>
        <v>14.42098322512582</v>
      </c>
      <c r="P28" s="9"/>
    </row>
    <row r="29" spans="1:16" ht="15.75">
      <c r="A29" s="28" t="s">
        <v>45</v>
      </c>
      <c r="B29" s="29"/>
      <c r="C29" s="30"/>
      <c r="D29" s="31">
        <f t="shared" ref="D29:M29" si="8">SUM(D30:D32)</f>
        <v>769475</v>
      </c>
      <c r="E29" s="31">
        <f t="shared" si="8"/>
        <v>7698619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8468094</v>
      </c>
      <c r="O29" s="43">
        <f t="shared" si="1"/>
        <v>30.594704154518162</v>
      </c>
      <c r="P29" s="10"/>
    </row>
    <row r="30" spans="1:16">
      <c r="A30" s="13"/>
      <c r="B30" s="45">
        <v>552</v>
      </c>
      <c r="C30" s="21" t="s">
        <v>46</v>
      </c>
      <c r="D30" s="46">
        <v>559494</v>
      </c>
      <c r="E30" s="46">
        <v>3010830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3570324</v>
      </c>
      <c r="O30" s="47">
        <f t="shared" si="1"/>
        <v>12.899361593739499</v>
      </c>
      <c r="P30" s="9"/>
    </row>
    <row r="31" spans="1:16">
      <c r="A31" s="13"/>
      <c r="B31" s="45">
        <v>553</v>
      </c>
      <c r="C31" s="21" t="s">
        <v>47</v>
      </c>
      <c r="D31" s="46">
        <v>209981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209981</v>
      </c>
      <c r="O31" s="47">
        <f t="shared" si="1"/>
        <v>0.75864847190759543</v>
      </c>
      <c r="P31" s="9"/>
    </row>
    <row r="32" spans="1:16">
      <c r="A32" s="13"/>
      <c r="B32" s="45">
        <v>554</v>
      </c>
      <c r="C32" s="21" t="s">
        <v>48</v>
      </c>
      <c r="D32" s="46">
        <v>0</v>
      </c>
      <c r="E32" s="46">
        <v>4687789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4687789</v>
      </c>
      <c r="O32" s="47">
        <f t="shared" si="1"/>
        <v>16.936694088871064</v>
      </c>
      <c r="P32" s="9"/>
    </row>
    <row r="33" spans="1:16" ht="15.75">
      <c r="A33" s="28" t="s">
        <v>49</v>
      </c>
      <c r="B33" s="29"/>
      <c r="C33" s="30"/>
      <c r="D33" s="31">
        <f t="shared" ref="D33:M33" si="9">SUM(D34:D37)</f>
        <v>7440174</v>
      </c>
      <c r="E33" s="31">
        <f t="shared" si="9"/>
        <v>1160065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8600239</v>
      </c>
      <c r="O33" s="43">
        <f t="shared" si="1"/>
        <v>31.072135933203992</v>
      </c>
      <c r="P33" s="10"/>
    </row>
    <row r="34" spans="1:16">
      <c r="A34" s="12"/>
      <c r="B34" s="44">
        <v>562</v>
      </c>
      <c r="C34" s="20" t="s">
        <v>50</v>
      </c>
      <c r="D34" s="46">
        <v>2262870</v>
      </c>
      <c r="E34" s="46">
        <v>1019734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4" si="10">SUM(D34:M34)</f>
        <v>3282604</v>
      </c>
      <c r="O34" s="47">
        <f t="shared" si="1"/>
        <v>11.859846883659761</v>
      </c>
      <c r="P34" s="9"/>
    </row>
    <row r="35" spans="1:16">
      <c r="A35" s="12"/>
      <c r="B35" s="44">
        <v>563</v>
      </c>
      <c r="C35" s="20" t="s">
        <v>51</v>
      </c>
      <c r="D35" s="46">
        <v>1348721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1348721</v>
      </c>
      <c r="O35" s="47">
        <f t="shared" si="1"/>
        <v>4.8728462369437429</v>
      </c>
      <c r="P35" s="9"/>
    </row>
    <row r="36" spans="1:16">
      <c r="A36" s="12"/>
      <c r="B36" s="44">
        <v>564</v>
      </c>
      <c r="C36" s="20" t="s">
        <v>52</v>
      </c>
      <c r="D36" s="46">
        <v>2120593</v>
      </c>
      <c r="E36" s="46">
        <v>134192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2254785</v>
      </c>
      <c r="O36" s="47">
        <f t="shared" si="1"/>
        <v>8.1463998872763135</v>
      </c>
      <c r="P36" s="9"/>
    </row>
    <row r="37" spans="1:16">
      <c r="A37" s="12"/>
      <c r="B37" s="44">
        <v>569</v>
      </c>
      <c r="C37" s="20" t="s">
        <v>53</v>
      </c>
      <c r="D37" s="46">
        <v>1707990</v>
      </c>
      <c r="E37" s="46">
        <v>6139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1714129</v>
      </c>
      <c r="O37" s="47">
        <f t="shared" ref="O37:O68" si="11">(N37/O$71)</f>
        <v>6.1930429253241712</v>
      </c>
      <c r="P37" s="9"/>
    </row>
    <row r="38" spans="1:16" ht="15.75">
      <c r="A38" s="28" t="s">
        <v>54</v>
      </c>
      <c r="B38" s="29"/>
      <c r="C38" s="30"/>
      <c r="D38" s="31">
        <f t="shared" ref="D38:M38" si="12">SUM(D39:D44)</f>
        <v>2097537</v>
      </c>
      <c r="E38" s="31">
        <f t="shared" si="12"/>
        <v>5344846</v>
      </c>
      <c r="F38" s="31">
        <f t="shared" si="12"/>
        <v>39720</v>
      </c>
      <c r="G38" s="31">
        <f t="shared" si="12"/>
        <v>443350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7925453</v>
      </c>
      <c r="O38" s="43">
        <f t="shared" si="11"/>
        <v>28.634175509334028</v>
      </c>
      <c r="P38" s="9"/>
    </row>
    <row r="39" spans="1:16">
      <c r="A39" s="12"/>
      <c r="B39" s="44">
        <v>571</v>
      </c>
      <c r="C39" s="20" t="s">
        <v>55</v>
      </c>
      <c r="D39" s="46">
        <v>0</v>
      </c>
      <c r="E39" s="46">
        <v>5130274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5130274</v>
      </c>
      <c r="O39" s="47">
        <f t="shared" si="11"/>
        <v>18.535365250033419</v>
      </c>
      <c r="P39" s="9"/>
    </row>
    <row r="40" spans="1:16">
      <c r="A40" s="12"/>
      <c r="B40" s="44">
        <v>572</v>
      </c>
      <c r="C40" s="20" t="s">
        <v>56</v>
      </c>
      <c r="D40" s="46">
        <v>1754815</v>
      </c>
      <c r="E40" s="46">
        <v>214572</v>
      </c>
      <c r="F40" s="46">
        <v>0</v>
      </c>
      <c r="G40" s="46">
        <v>443350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2412737</v>
      </c>
      <c r="O40" s="47">
        <f t="shared" si="11"/>
        <v>8.7170707738553315</v>
      </c>
      <c r="P40" s="9"/>
    </row>
    <row r="41" spans="1:16">
      <c r="A41" s="12"/>
      <c r="B41" s="44">
        <v>573</v>
      </c>
      <c r="C41" s="20" t="s">
        <v>57</v>
      </c>
      <c r="D41" s="46">
        <v>121277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121277</v>
      </c>
      <c r="O41" s="47">
        <f t="shared" si="11"/>
        <v>0.43816636137335024</v>
      </c>
      <c r="P41" s="9"/>
    </row>
    <row r="42" spans="1:16">
      <c r="A42" s="12"/>
      <c r="B42" s="44">
        <v>574</v>
      </c>
      <c r="C42" s="20" t="s">
        <v>58</v>
      </c>
      <c r="D42" s="46">
        <v>194759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194759</v>
      </c>
      <c r="O42" s="47">
        <f t="shared" si="11"/>
        <v>0.70365231968726405</v>
      </c>
      <c r="P42" s="9"/>
    </row>
    <row r="43" spans="1:16">
      <c r="A43" s="12"/>
      <c r="B43" s="44">
        <v>575</v>
      </c>
      <c r="C43" s="20" t="s">
        <v>59</v>
      </c>
      <c r="D43" s="46">
        <v>26686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26686</v>
      </c>
      <c r="O43" s="47">
        <f t="shared" si="11"/>
        <v>9.6414880971735978E-2</v>
      </c>
      <c r="P43" s="9"/>
    </row>
    <row r="44" spans="1:16">
      <c r="A44" s="12"/>
      <c r="B44" s="44">
        <v>579</v>
      </c>
      <c r="C44" s="20" t="s">
        <v>95</v>
      </c>
      <c r="D44" s="46">
        <v>0</v>
      </c>
      <c r="E44" s="46">
        <v>0</v>
      </c>
      <c r="F44" s="46">
        <v>39720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39720</v>
      </c>
      <c r="O44" s="47">
        <f t="shared" si="11"/>
        <v>0.14350592341292637</v>
      </c>
      <c r="P44" s="9"/>
    </row>
    <row r="45" spans="1:16" ht="15.75">
      <c r="A45" s="28" t="s">
        <v>79</v>
      </c>
      <c r="B45" s="29"/>
      <c r="C45" s="30"/>
      <c r="D45" s="31">
        <f t="shared" ref="D45:M45" si="13">SUM(D46:D47)</f>
        <v>18436643</v>
      </c>
      <c r="E45" s="31">
        <f t="shared" si="13"/>
        <v>16353964</v>
      </c>
      <c r="F45" s="31">
        <f t="shared" si="13"/>
        <v>0</v>
      </c>
      <c r="G45" s="31">
        <f t="shared" si="13"/>
        <v>0</v>
      </c>
      <c r="H45" s="31">
        <f t="shared" si="13"/>
        <v>0</v>
      </c>
      <c r="I45" s="31">
        <f t="shared" si="13"/>
        <v>1002753</v>
      </c>
      <c r="J45" s="31">
        <f t="shared" si="13"/>
        <v>378057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36171417</v>
      </c>
      <c r="O45" s="43">
        <f t="shared" si="11"/>
        <v>130.68511071850511</v>
      </c>
      <c r="P45" s="9"/>
    </row>
    <row r="46" spans="1:16">
      <c r="A46" s="12"/>
      <c r="B46" s="44">
        <v>581</v>
      </c>
      <c r="C46" s="20" t="s">
        <v>60</v>
      </c>
      <c r="D46" s="46">
        <v>18436643</v>
      </c>
      <c r="E46" s="46">
        <v>14938696</v>
      </c>
      <c r="F46" s="46">
        <v>0</v>
      </c>
      <c r="G46" s="46">
        <v>0</v>
      </c>
      <c r="H46" s="46">
        <v>0</v>
      </c>
      <c r="I46" s="46">
        <v>1002753</v>
      </c>
      <c r="J46" s="46">
        <v>378057</v>
      </c>
      <c r="K46" s="46">
        <v>0</v>
      </c>
      <c r="L46" s="46">
        <v>0</v>
      </c>
      <c r="M46" s="46">
        <v>0</v>
      </c>
      <c r="N46" s="46">
        <f>SUM(D46:M46)</f>
        <v>34756149</v>
      </c>
      <c r="O46" s="47">
        <f t="shared" si="11"/>
        <v>125.57183425282622</v>
      </c>
      <c r="P46" s="9"/>
    </row>
    <row r="47" spans="1:16">
      <c r="A47" s="12"/>
      <c r="B47" s="44">
        <v>587</v>
      </c>
      <c r="C47" s="20" t="s">
        <v>61</v>
      </c>
      <c r="D47" s="46">
        <v>0</v>
      </c>
      <c r="E47" s="46">
        <v>1415268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7" si="14">SUM(D47:M47)</f>
        <v>1415268</v>
      </c>
      <c r="O47" s="47">
        <f t="shared" si="11"/>
        <v>5.1132764656788892</v>
      </c>
      <c r="P47" s="9"/>
    </row>
    <row r="48" spans="1:16" ht="15.75">
      <c r="A48" s="28" t="s">
        <v>62</v>
      </c>
      <c r="B48" s="29"/>
      <c r="C48" s="30"/>
      <c r="D48" s="31">
        <f t="shared" ref="D48:M48" si="15">SUM(D49:D68)</f>
        <v>2626083</v>
      </c>
      <c r="E48" s="31">
        <f t="shared" si="15"/>
        <v>6518371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9144454</v>
      </c>
      <c r="O48" s="43">
        <f t="shared" si="11"/>
        <v>33.038351343832531</v>
      </c>
      <c r="P48" s="9"/>
    </row>
    <row r="49" spans="1:16">
      <c r="A49" s="12"/>
      <c r="B49" s="44">
        <v>601</v>
      </c>
      <c r="C49" s="20" t="s">
        <v>98</v>
      </c>
      <c r="D49" s="46">
        <v>317659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317659</v>
      </c>
      <c r="O49" s="47">
        <f t="shared" si="11"/>
        <v>1.1476824804991637</v>
      </c>
      <c r="P49" s="9"/>
    </row>
    <row r="50" spans="1:16">
      <c r="A50" s="12"/>
      <c r="B50" s="44">
        <v>602</v>
      </c>
      <c r="C50" s="20" t="s">
        <v>102</v>
      </c>
      <c r="D50" s="46">
        <v>50139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50139</v>
      </c>
      <c r="O50" s="47">
        <f t="shared" si="11"/>
        <v>0.1811491312689002</v>
      </c>
      <c r="P50" s="9"/>
    </row>
    <row r="51" spans="1:16">
      <c r="A51" s="12"/>
      <c r="B51" s="44">
        <v>603</v>
      </c>
      <c r="C51" s="20" t="s">
        <v>103</v>
      </c>
      <c r="D51" s="46">
        <v>49441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49441</v>
      </c>
      <c r="O51" s="47">
        <f t="shared" si="11"/>
        <v>0.17862730008707181</v>
      </c>
      <c r="P51" s="9"/>
    </row>
    <row r="52" spans="1:16">
      <c r="A52" s="12"/>
      <c r="B52" s="44">
        <v>604</v>
      </c>
      <c r="C52" s="20" t="s">
        <v>63</v>
      </c>
      <c r="D52" s="46">
        <v>0</v>
      </c>
      <c r="E52" s="46">
        <v>1248993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1248993</v>
      </c>
      <c r="O52" s="47">
        <f t="shared" si="11"/>
        <v>4.5125350906666952</v>
      </c>
      <c r="P52" s="9"/>
    </row>
    <row r="53" spans="1:16">
      <c r="A53" s="12"/>
      <c r="B53" s="44">
        <v>608</v>
      </c>
      <c r="C53" s="20" t="s">
        <v>64</v>
      </c>
      <c r="D53" s="46">
        <v>0</v>
      </c>
      <c r="E53" s="46">
        <v>169816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169816</v>
      </c>
      <c r="O53" s="47">
        <f t="shared" si="11"/>
        <v>0.61353479079278717</v>
      </c>
      <c r="P53" s="9"/>
    </row>
    <row r="54" spans="1:16">
      <c r="A54" s="12"/>
      <c r="B54" s="44">
        <v>611</v>
      </c>
      <c r="C54" s="20" t="s">
        <v>104</v>
      </c>
      <c r="D54" s="46">
        <v>2093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2093</v>
      </c>
      <c r="O54" s="47">
        <f t="shared" si="11"/>
        <v>7.5618806068291763E-3</v>
      </c>
      <c r="P54" s="9"/>
    </row>
    <row r="55" spans="1:16">
      <c r="A55" s="12"/>
      <c r="B55" s="44">
        <v>614</v>
      </c>
      <c r="C55" s="20" t="s">
        <v>65</v>
      </c>
      <c r="D55" s="46">
        <v>0</v>
      </c>
      <c r="E55" s="46">
        <v>805509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805509</v>
      </c>
      <c r="O55" s="47">
        <f t="shared" si="11"/>
        <v>2.9102546037870822</v>
      </c>
      <c r="P55" s="9"/>
    </row>
    <row r="56" spans="1:16">
      <c r="A56" s="12"/>
      <c r="B56" s="44">
        <v>634</v>
      </c>
      <c r="C56" s="20" t="s">
        <v>66</v>
      </c>
      <c r="D56" s="46">
        <v>0</v>
      </c>
      <c r="E56" s="46">
        <v>667266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667266</v>
      </c>
      <c r="O56" s="47">
        <f t="shared" si="11"/>
        <v>2.4107911251774854</v>
      </c>
      <c r="P56" s="9"/>
    </row>
    <row r="57" spans="1:16">
      <c r="A57" s="12"/>
      <c r="B57" s="44">
        <v>654</v>
      </c>
      <c r="C57" s="20" t="s">
        <v>67</v>
      </c>
      <c r="D57" s="46">
        <v>0</v>
      </c>
      <c r="E57" s="46">
        <v>40325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40325</v>
      </c>
      <c r="O57" s="47">
        <f t="shared" si="11"/>
        <v>0.14569175129975467</v>
      </c>
      <c r="P57" s="9"/>
    </row>
    <row r="58" spans="1:16">
      <c r="A58" s="12"/>
      <c r="B58" s="44">
        <v>674</v>
      </c>
      <c r="C58" s="20" t="s">
        <v>68</v>
      </c>
      <c r="D58" s="46">
        <v>0</v>
      </c>
      <c r="E58" s="46">
        <v>320390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320390</v>
      </c>
      <c r="O58" s="47">
        <f t="shared" si="11"/>
        <v>1.1575494159684663</v>
      </c>
      <c r="P58" s="9"/>
    </row>
    <row r="59" spans="1:16">
      <c r="A59" s="12"/>
      <c r="B59" s="44">
        <v>685</v>
      </c>
      <c r="C59" s="20" t="s">
        <v>69</v>
      </c>
      <c r="D59" s="46">
        <v>33762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33762</v>
      </c>
      <c r="O59" s="47">
        <f t="shared" si="11"/>
        <v>0.12198003490098741</v>
      </c>
      <c r="P59" s="9"/>
    </row>
    <row r="60" spans="1:16">
      <c r="A60" s="12"/>
      <c r="B60" s="44">
        <v>694</v>
      </c>
      <c r="C60" s="20" t="s">
        <v>70</v>
      </c>
      <c r="D60" s="46">
        <v>0</v>
      </c>
      <c r="E60" s="46">
        <v>191554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191554</v>
      </c>
      <c r="O60" s="47">
        <f t="shared" si="11"/>
        <v>0.69207285129505791</v>
      </c>
      <c r="P60" s="9"/>
    </row>
    <row r="61" spans="1:16">
      <c r="A61" s="12"/>
      <c r="B61" s="44">
        <v>711</v>
      </c>
      <c r="C61" s="20" t="s">
        <v>71</v>
      </c>
      <c r="D61" s="46">
        <v>1430464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8" si="16">SUM(D61:M61)</f>
        <v>1430464</v>
      </c>
      <c r="O61" s="47">
        <f t="shared" si="11"/>
        <v>5.168178681494167</v>
      </c>
      <c r="P61" s="9"/>
    </row>
    <row r="62" spans="1:16">
      <c r="A62" s="12"/>
      <c r="B62" s="44">
        <v>713</v>
      </c>
      <c r="C62" s="20" t="s">
        <v>73</v>
      </c>
      <c r="D62" s="46">
        <v>525121</v>
      </c>
      <c r="E62" s="46">
        <v>984074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1509195</v>
      </c>
      <c r="O62" s="47">
        <f t="shared" si="11"/>
        <v>5.452628954812976</v>
      </c>
      <c r="P62" s="9"/>
    </row>
    <row r="63" spans="1:16">
      <c r="A63" s="12"/>
      <c r="B63" s="44">
        <v>714</v>
      </c>
      <c r="C63" s="20" t="s">
        <v>74</v>
      </c>
      <c r="D63" s="46">
        <v>0</v>
      </c>
      <c r="E63" s="46">
        <v>263631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263631</v>
      </c>
      <c r="O63" s="47">
        <f t="shared" si="11"/>
        <v>0.95248263079741169</v>
      </c>
      <c r="P63" s="9"/>
    </row>
    <row r="64" spans="1:16">
      <c r="A64" s="12"/>
      <c r="B64" s="44">
        <v>715</v>
      </c>
      <c r="C64" s="20" t="s">
        <v>75</v>
      </c>
      <c r="D64" s="46">
        <v>115070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115070</v>
      </c>
      <c r="O64" s="47">
        <f t="shared" si="11"/>
        <v>0.41574085113608855</v>
      </c>
      <c r="P64" s="9"/>
    </row>
    <row r="65" spans="1:119">
      <c r="A65" s="12"/>
      <c r="B65" s="44">
        <v>719</v>
      </c>
      <c r="C65" s="20" t="s">
        <v>77</v>
      </c>
      <c r="D65" s="46">
        <v>102334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102334</v>
      </c>
      <c r="O65" s="47">
        <f t="shared" si="11"/>
        <v>0.36972646441436069</v>
      </c>
      <c r="P65" s="9"/>
    </row>
    <row r="66" spans="1:119">
      <c r="A66" s="12"/>
      <c r="B66" s="44">
        <v>724</v>
      </c>
      <c r="C66" s="20" t="s">
        <v>78</v>
      </c>
      <c r="D66" s="46">
        <v>0</v>
      </c>
      <c r="E66" s="46">
        <v>514796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514796</v>
      </c>
      <c r="O66" s="47">
        <f t="shared" si="11"/>
        <v>1.8599263683101925</v>
      </c>
      <c r="P66" s="9"/>
    </row>
    <row r="67" spans="1:119">
      <c r="A67" s="12"/>
      <c r="B67" s="44">
        <v>744</v>
      </c>
      <c r="C67" s="20" t="s">
        <v>80</v>
      </c>
      <c r="D67" s="46">
        <v>0</v>
      </c>
      <c r="E67" s="46">
        <v>346976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346976</v>
      </c>
      <c r="O67" s="47">
        <f t="shared" si="11"/>
        <v>1.2536030030746108</v>
      </c>
      <c r="P67" s="9"/>
    </row>
    <row r="68" spans="1:119" ht="15.75" thickBot="1">
      <c r="A68" s="12"/>
      <c r="B68" s="44">
        <v>764</v>
      </c>
      <c r="C68" s="20" t="s">
        <v>81</v>
      </c>
      <c r="D68" s="46">
        <v>0</v>
      </c>
      <c r="E68" s="46">
        <v>965041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965041</v>
      </c>
      <c r="O68" s="47">
        <f t="shared" si="11"/>
        <v>3.4866339334424441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7">SUM(D5,D13,D22,D26,D29,D33,D38,D45,D48)</f>
        <v>117017535</v>
      </c>
      <c r="E69" s="15">
        <f t="shared" si="17"/>
        <v>105502534</v>
      </c>
      <c r="F69" s="15">
        <f t="shared" si="17"/>
        <v>339892</v>
      </c>
      <c r="G69" s="15">
        <f t="shared" si="17"/>
        <v>17846023</v>
      </c>
      <c r="H69" s="15">
        <f t="shared" si="17"/>
        <v>0</v>
      </c>
      <c r="I69" s="15">
        <f t="shared" si="17"/>
        <v>22761872</v>
      </c>
      <c r="J69" s="15">
        <f t="shared" si="17"/>
        <v>14453489</v>
      </c>
      <c r="K69" s="15">
        <f t="shared" si="17"/>
        <v>0</v>
      </c>
      <c r="L69" s="15">
        <f t="shared" si="17"/>
        <v>0</v>
      </c>
      <c r="M69" s="15">
        <f t="shared" si="17"/>
        <v>0</v>
      </c>
      <c r="N69" s="15">
        <f>SUM(D69:M69)</f>
        <v>277921345</v>
      </c>
      <c r="O69" s="37">
        <f>(N69/O$71)</f>
        <v>1004.112770654267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48" t="s">
        <v>115</v>
      </c>
      <c r="M71" s="48"/>
      <c r="N71" s="48"/>
      <c r="O71" s="41">
        <v>276783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90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27398965</v>
      </c>
      <c r="E5" s="26">
        <f t="shared" si="0"/>
        <v>370676</v>
      </c>
      <c r="F5" s="26">
        <f t="shared" si="0"/>
        <v>301030</v>
      </c>
      <c r="G5" s="26">
        <f t="shared" si="0"/>
        <v>2665353</v>
      </c>
      <c r="H5" s="26">
        <f t="shared" si="0"/>
        <v>0</v>
      </c>
      <c r="I5" s="26">
        <f t="shared" si="0"/>
        <v>304767</v>
      </c>
      <c r="J5" s="26">
        <f t="shared" si="0"/>
        <v>13196462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44237253</v>
      </c>
      <c r="O5" s="32">
        <f t="shared" ref="O5:O36" si="1">(N5/O$74)</f>
        <v>168.19161118863039</v>
      </c>
      <c r="P5" s="6"/>
    </row>
    <row r="6" spans="1:133">
      <c r="A6" s="12"/>
      <c r="B6" s="44">
        <v>511</v>
      </c>
      <c r="C6" s="20" t="s">
        <v>20</v>
      </c>
      <c r="D6" s="46">
        <v>446128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446128</v>
      </c>
      <c r="O6" s="47">
        <f t="shared" si="1"/>
        <v>1.6961945425580855</v>
      </c>
      <c r="P6" s="9"/>
    </row>
    <row r="7" spans="1:133">
      <c r="A7" s="12"/>
      <c r="B7" s="44">
        <v>512</v>
      </c>
      <c r="C7" s="20" t="s">
        <v>21</v>
      </c>
      <c r="D7" s="46">
        <v>810964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810964</v>
      </c>
      <c r="O7" s="47">
        <f t="shared" si="1"/>
        <v>3.0833140063189832</v>
      </c>
      <c r="P7" s="9"/>
    </row>
    <row r="8" spans="1:133">
      <c r="A8" s="12"/>
      <c r="B8" s="44">
        <v>513</v>
      </c>
      <c r="C8" s="20" t="s">
        <v>22</v>
      </c>
      <c r="D8" s="46">
        <v>13255268</v>
      </c>
      <c r="E8" s="46">
        <v>265835</v>
      </c>
      <c r="F8" s="46">
        <v>0</v>
      </c>
      <c r="G8" s="46">
        <v>2665353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16186456</v>
      </c>
      <c r="O8" s="47">
        <f t="shared" si="1"/>
        <v>61.541482109521439</v>
      </c>
      <c r="P8" s="9"/>
    </row>
    <row r="9" spans="1:133">
      <c r="A9" s="12"/>
      <c r="B9" s="44">
        <v>514</v>
      </c>
      <c r="C9" s="20" t="s">
        <v>23</v>
      </c>
      <c r="D9" s="46">
        <v>531588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531588</v>
      </c>
      <c r="O9" s="47">
        <f t="shared" si="1"/>
        <v>2.0211165057771932</v>
      </c>
      <c r="P9" s="9"/>
    </row>
    <row r="10" spans="1:133">
      <c r="A10" s="12"/>
      <c r="B10" s="44">
        <v>515</v>
      </c>
      <c r="C10" s="20" t="s">
        <v>24</v>
      </c>
      <c r="D10" s="46">
        <v>1616523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1616523</v>
      </c>
      <c r="O10" s="47">
        <f t="shared" si="1"/>
        <v>6.1460780101666428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0</v>
      </c>
      <c r="F11" s="46">
        <v>301030</v>
      </c>
      <c r="G11" s="46">
        <v>0</v>
      </c>
      <c r="H11" s="46">
        <v>0</v>
      </c>
      <c r="I11" s="46">
        <v>304767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605797</v>
      </c>
      <c r="O11" s="47">
        <f t="shared" si="1"/>
        <v>2.3032617663497037</v>
      </c>
      <c r="P11" s="9"/>
    </row>
    <row r="12" spans="1:133">
      <c r="A12" s="12"/>
      <c r="B12" s="44">
        <v>519</v>
      </c>
      <c r="C12" s="20" t="s">
        <v>27</v>
      </c>
      <c r="D12" s="46">
        <v>10738494</v>
      </c>
      <c r="E12" s="46">
        <v>104841</v>
      </c>
      <c r="F12" s="46">
        <v>0</v>
      </c>
      <c r="G12" s="46">
        <v>0</v>
      </c>
      <c r="H12" s="46">
        <v>0</v>
      </c>
      <c r="I12" s="46">
        <v>0</v>
      </c>
      <c r="J12" s="46">
        <v>13196462</v>
      </c>
      <c r="K12" s="46">
        <v>0</v>
      </c>
      <c r="L12" s="46">
        <v>0</v>
      </c>
      <c r="M12" s="46">
        <v>0</v>
      </c>
      <c r="N12" s="46">
        <f t="shared" si="2"/>
        <v>24039797</v>
      </c>
      <c r="O12" s="47">
        <f t="shared" si="1"/>
        <v>91.400164247938349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61065441</v>
      </c>
      <c r="E13" s="31">
        <f t="shared" si="3"/>
        <v>25390682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86456123</v>
      </c>
      <c r="O13" s="43">
        <f t="shared" si="1"/>
        <v>328.70925833691359</v>
      </c>
      <c r="P13" s="10"/>
    </row>
    <row r="14" spans="1:133">
      <c r="A14" s="12"/>
      <c r="B14" s="44">
        <v>521</v>
      </c>
      <c r="C14" s="20" t="s">
        <v>29</v>
      </c>
      <c r="D14" s="46">
        <v>21713551</v>
      </c>
      <c r="E14" s="46">
        <v>1703356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23416907</v>
      </c>
      <c r="O14" s="47">
        <f t="shared" si="1"/>
        <v>89.031914286909213</v>
      </c>
      <c r="P14" s="9"/>
    </row>
    <row r="15" spans="1:133">
      <c r="A15" s="12"/>
      <c r="B15" s="44">
        <v>522</v>
      </c>
      <c r="C15" s="20" t="s">
        <v>30</v>
      </c>
      <c r="D15" s="46">
        <v>0</v>
      </c>
      <c r="E15" s="46">
        <v>11760106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11760106</v>
      </c>
      <c r="O15" s="47">
        <f t="shared" si="1"/>
        <v>44.712341787793186</v>
      </c>
      <c r="P15" s="9"/>
    </row>
    <row r="16" spans="1:133">
      <c r="A16" s="12"/>
      <c r="B16" s="44">
        <v>523</v>
      </c>
      <c r="C16" s="20" t="s">
        <v>31</v>
      </c>
      <c r="D16" s="46">
        <v>20209593</v>
      </c>
      <c r="E16" s="46">
        <v>643358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20852951</v>
      </c>
      <c r="O16" s="47">
        <f t="shared" si="1"/>
        <v>79.283662272780845</v>
      </c>
      <c r="P16" s="9"/>
    </row>
    <row r="17" spans="1:16">
      <c r="A17" s="12"/>
      <c r="B17" s="44">
        <v>524</v>
      </c>
      <c r="C17" s="20" t="s">
        <v>32</v>
      </c>
      <c r="D17" s="46">
        <v>557601</v>
      </c>
      <c r="E17" s="46">
        <v>5336960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5894561</v>
      </c>
      <c r="O17" s="47">
        <f t="shared" si="1"/>
        <v>22.411330826524519</v>
      </c>
      <c r="P17" s="9"/>
    </row>
    <row r="18" spans="1:16">
      <c r="A18" s="12"/>
      <c r="B18" s="44">
        <v>525</v>
      </c>
      <c r="C18" s="20" t="s">
        <v>33</v>
      </c>
      <c r="D18" s="46">
        <v>17908092</v>
      </c>
      <c r="E18" s="46">
        <v>923207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18831299</v>
      </c>
      <c r="O18" s="47">
        <f t="shared" si="1"/>
        <v>71.59726937802499</v>
      </c>
      <c r="P18" s="9"/>
    </row>
    <row r="19" spans="1:16">
      <c r="A19" s="12"/>
      <c r="B19" s="44">
        <v>526</v>
      </c>
      <c r="C19" s="20" t="s">
        <v>34</v>
      </c>
      <c r="D19" s="46">
        <v>48658</v>
      </c>
      <c r="E19" s="46">
        <v>5023695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5072353</v>
      </c>
      <c r="O19" s="47">
        <f t="shared" si="1"/>
        <v>19.28526673180821</v>
      </c>
      <c r="P19" s="9"/>
    </row>
    <row r="20" spans="1:16">
      <c r="A20" s="12"/>
      <c r="B20" s="44">
        <v>527</v>
      </c>
      <c r="C20" s="20" t="s">
        <v>35</v>
      </c>
      <c r="D20" s="46">
        <v>578197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578197</v>
      </c>
      <c r="O20" s="47">
        <f t="shared" si="1"/>
        <v>2.1983255835174154</v>
      </c>
      <c r="P20" s="9"/>
    </row>
    <row r="21" spans="1:16">
      <c r="A21" s="12"/>
      <c r="B21" s="44">
        <v>529</v>
      </c>
      <c r="C21" s="20" t="s">
        <v>36</v>
      </c>
      <c r="D21" s="46">
        <v>49749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49749</v>
      </c>
      <c r="O21" s="47">
        <f t="shared" si="1"/>
        <v>0.18914746955519984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SUM(D23:D25)</f>
        <v>1482566</v>
      </c>
      <c r="E22" s="31">
        <f t="shared" si="5"/>
        <v>2146973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26767129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30396668</v>
      </c>
      <c r="O22" s="43">
        <f t="shared" si="1"/>
        <v>115.56921415725979</v>
      </c>
      <c r="P22" s="10"/>
    </row>
    <row r="23" spans="1:16">
      <c r="A23" s="12"/>
      <c r="B23" s="44">
        <v>534</v>
      </c>
      <c r="C23" s="20" t="s">
        <v>39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25952077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25952077</v>
      </c>
      <c r="O23" s="47">
        <f t="shared" si="1"/>
        <v>98.670720903971983</v>
      </c>
      <c r="P23" s="9"/>
    </row>
    <row r="24" spans="1:16">
      <c r="A24" s="12"/>
      <c r="B24" s="44">
        <v>537</v>
      </c>
      <c r="C24" s="20" t="s">
        <v>40</v>
      </c>
      <c r="D24" s="46">
        <v>1482566</v>
      </c>
      <c r="E24" s="46">
        <v>257085</v>
      </c>
      <c r="F24" s="46">
        <v>0</v>
      </c>
      <c r="G24" s="46">
        <v>0</v>
      </c>
      <c r="H24" s="46">
        <v>0</v>
      </c>
      <c r="I24" s="46">
        <v>815052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2554703</v>
      </c>
      <c r="O24" s="47">
        <f t="shared" si="1"/>
        <v>9.7130717786302778</v>
      </c>
      <c r="P24" s="9"/>
    </row>
    <row r="25" spans="1:16">
      <c r="A25" s="12"/>
      <c r="B25" s="44">
        <v>538</v>
      </c>
      <c r="C25" s="20" t="s">
        <v>41</v>
      </c>
      <c r="D25" s="46">
        <v>0</v>
      </c>
      <c r="E25" s="46">
        <v>1889888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1889888</v>
      </c>
      <c r="O25" s="47">
        <f t="shared" si="1"/>
        <v>7.1854214746575318</v>
      </c>
      <c r="P25" s="9"/>
    </row>
    <row r="26" spans="1:16" ht="15.75">
      <c r="A26" s="28" t="s">
        <v>42</v>
      </c>
      <c r="B26" s="29"/>
      <c r="C26" s="30"/>
      <c r="D26" s="31">
        <f t="shared" ref="D26:M26" si="6">SUM(D27:D28)</f>
        <v>73027</v>
      </c>
      <c r="E26" s="31">
        <f t="shared" si="6"/>
        <v>24537020</v>
      </c>
      <c r="F26" s="31">
        <f t="shared" si="6"/>
        <v>0</v>
      </c>
      <c r="G26" s="31">
        <f t="shared" si="6"/>
        <v>3231828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3" si="7">SUM(D26:M26)</f>
        <v>27841875</v>
      </c>
      <c r="O26" s="43">
        <f t="shared" si="1"/>
        <v>105.85580019542464</v>
      </c>
      <c r="P26" s="10"/>
    </row>
    <row r="27" spans="1:16">
      <c r="A27" s="12"/>
      <c r="B27" s="44">
        <v>541</v>
      </c>
      <c r="C27" s="20" t="s">
        <v>43</v>
      </c>
      <c r="D27" s="46">
        <v>73027</v>
      </c>
      <c r="E27" s="46">
        <v>21445325</v>
      </c>
      <c r="F27" s="46">
        <v>0</v>
      </c>
      <c r="G27" s="46">
        <v>3231828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24750180</v>
      </c>
      <c r="O27" s="47">
        <f t="shared" si="1"/>
        <v>94.101065710581452</v>
      </c>
      <c r="P27" s="9"/>
    </row>
    <row r="28" spans="1:16">
      <c r="A28" s="12"/>
      <c r="B28" s="44">
        <v>549</v>
      </c>
      <c r="C28" s="20" t="s">
        <v>44</v>
      </c>
      <c r="D28" s="46">
        <v>0</v>
      </c>
      <c r="E28" s="46">
        <v>3091695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3091695</v>
      </c>
      <c r="O28" s="47">
        <f t="shared" si="1"/>
        <v>11.754734484843185</v>
      </c>
      <c r="P28" s="9"/>
    </row>
    <row r="29" spans="1:16" ht="15.75">
      <c r="A29" s="28" t="s">
        <v>45</v>
      </c>
      <c r="B29" s="29"/>
      <c r="C29" s="30"/>
      <c r="D29" s="31">
        <f t="shared" ref="D29:M29" si="8">SUM(D30:D32)</f>
        <v>834211</v>
      </c>
      <c r="E29" s="31">
        <f t="shared" si="8"/>
        <v>6267242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7101453</v>
      </c>
      <c r="O29" s="43">
        <f t="shared" si="1"/>
        <v>26.999977187786342</v>
      </c>
      <c r="P29" s="10"/>
    </row>
    <row r="30" spans="1:16">
      <c r="A30" s="13"/>
      <c r="B30" s="45">
        <v>552</v>
      </c>
      <c r="C30" s="21" t="s">
        <v>46</v>
      </c>
      <c r="D30" s="46">
        <v>653650</v>
      </c>
      <c r="E30" s="46">
        <v>1896647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2550297</v>
      </c>
      <c r="O30" s="47">
        <f t="shared" si="1"/>
        <v>9.6963200097332116</v>
      </c>
      <c r="P30" s="9"/>
    </row>
    <row r="31" spans="1:16">
      <c r="A31" s="13"/>
      <c r="B31" s="45">
        <v>553</v>
      </c>
      <c r="C31" s="21" t="s">
        <v>47</v>
      </c>
      <c r="D31" s="46">
        <v>180561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180561</v>
      </c>
      <c r="O31" s="47">
        <f t="shared" si="1"/>
        <v>0.68649935175292853</v>
      </c>
      <c r="P31" s="9"/>
    </row>
    <row r="32" spans="1:16">
      <c r="A32" s="13"/>
      <c r="B32" s="45">
        <v>554</v>
      </c>
      <c r="C32" s="21" t="s">
        <v>48</v>
      </c>
      <c r="D32" s="46">
        <v>0</v>
      </c>
      <c r="E32" s="46">
        <v>4370595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4370595</v>
      </c>
      <c r="O32" s="47">
        <f t="shared" si="1"/>
        <v>16.6171578263002</v>
      </c>
      <c r="P32" s="9"/>
    </row>
    <row r="33" spans="1:16" ht="15.75">
      <c r="A33" s="28" t="s">
        <v>49</v>
      </c>
      <c r="B33" s="29"/>
      <c r="C33" s="30"/>
      <c r="D33" s="31">
        <f t="shared" ref="D33:M33" si="9">SUM(D34:D37)</f>
        <v>6338228</v>
      </c>
      <c r="E33" s="31">
        <f t="shared" si="9"/>
        <v>928468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7266696</v>
      </c>
      <c r="O33" s="43">
        <f t="shared" si="1"/>
        <v>27.628236958067351</v>
      </c>
      <c r="P33" s="10"/>
    </row>
    <row r="34" spans="1:16">
      <c r="A34" s="12"/>
      <c r="B34" s="44">
        <v>562</v>
      </c>
      <c r="C34" s="20" t="s">
        <v>50</v>
      </c>
      <c r="D34" s="46">
        <v>1978183</v>
      </c>
      <c r="E34" s="46">
        <v>780088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4" si="10">SUM(D34:M34)</f>
        <v>2758271</v>
      </c>
      <c r="O34" s="47">
        <f t="shared" si="1"/>
        <v>10.487044563659383</v>
      </c>
      <c r="P34" s="9"/>
    </row>
    <row r="35" spans="1:16">
      <c r="A35" s="12"/>
      <c r="B35" s="44">
        <v>563</v>
      </c>
      <c r="C35" s="20" t="s">
        <v>51</v>
      </c>
      <c r="D35" s="46">
        <v>1432096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1432096</v>
      </c>
      <c r="O35" s="47">
        <f t="shared" si="1"/>
        <v>5.4448799887459742</v>
      </c>
      <c r="P35" s="9"/>
    </row>
    <row r="36" spans="1:16">
      <c r="A36" s="12"/>
      <c r="B36" s="44">
        <v>564</v>
      </c>
      <c r="C36" s="20" t="s">
        <v>52</v>
      </c>
      <c r="D36" s="46">
        <v>2175095</v>
      </c>
      <c r="E36" s="46">
        <v>147734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2322829</v>
      </c>
      <c r="O36" s="47">
        <f t="shared" si="1"/>
        <v>8.8314785736283206</v>
      </c>
      <c r="P36" s="9"/>
    </row>
    <row r="37" spans="1:16">
      <c r="A37" s="12"/>
      <c r="B37" s="44">
        <v>569</v>
      </c>
      <c r="C37" s="20" t="s">
        <v>53</v>
      </c>
      <c r="D37" s="46">
        <v>752854</v>
      </c>
      <c r="E37" s="46">
        <v>646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753500</v>
      </c>
      <c r="O37" s="47">
        <f t="shared" ref="O37:O68" si="11">(N37/O$74)</f>
        <v>2.8648338320336708</v>
      </c>
      <c r="P37" s="9"/>
    </row>
    <row r="38" spans="1:16" ht="15.75">
      <c r="A38" s="28" t="s">
        <v>54</v>
      </c>
      <c r="B38" s="29"/>
      <c r="C38" s="30"/>
      <c r="D38" s="31">
        <f t="shared" ref="D38:M38" si="12">SUM(D39:D44)</f>
        <v>7361065</v>
      </c>
      <c r="E38" s="31">
        <f t="shared" si="12"/>
        <v>4467056</v>
      </c>
      <c r="F38" s="31">
        <f t="shared" si="12"/>
        <v>1817301</v>
      </c>
      <c r="G38" s="31">
        <f t="shared" si="12"/>
        <v>11940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13657362</v>
      </c>
      <c r="O38" s="43">
        <f t="shared" si="11"/>
        <v>51.925776660824205</v>
      </c>
      <c r="P38" s="9"/>
    </row>
    <row r="39" spans="1:16">
      <c r="A39" s="12"/>
      <c r="B39" s="44">
        <v>571</v>
      </c>
      <c r="C39" s="20" t="s">
        <v>55</v>
      </c>
      <c r="D39" s="46">
        <v>0</v>
      </c>
      <c r="E39" s="46">
        <v>4458709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4458709</v>
      </c>
      <c r="O39" s="47">
        <f t="shared" si="11"/>
        <v>16.952170392027892</v>
      </c>
      <c r="P39" s="9"/>
    </row>
    <row r="40" spans="1:16">
      <c r="A40" s="12"/>
      <c r="B40" s="44">
        <v>572</v>
      </c>
      <c r="C40" s="20" t="s">
        <v>56</v>
      </c>
      <c r="D40" s="46">
        <v>1123012</v>
      </c>
      <c r="E40" s="46">
        <v>8347</v>
      </c>
      <c r="F40" s="46">
        <v>0</v>
      </c>
      <c r="G40" s="46">
        <v>11940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1143299</v>
      </c>
      <c r="O40" s="47">
        <f t="shared" si="11"/>
        <v>4.3468635107236411</v>
      </c>
      <c r="P40" s="9"/>
    </row>
    <row r="41" spans="1:16">
      <c r="A41" s="12"/>
      <c r="B41" s="44">
        <v>573</v>
      </c>
      <c r="C41" s="20" t="s">
        <v>57</v>
      </c>
      <c r="D41" s="46">
        <v>106099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106099</v>
      </c>
      <c r="O41" s="47">
        <f t="shared" si="11"/>
        <v>0.403392176171122</v>
      </c>
      <c r="P41" s="9"/>
    </row>
    <row r="42" spans="1:16">
      <c r="A42" s="12"/>
      <c r="B42" s="44">
        <v>574</v>
      </c>
      <c r="C42" s="20" t="s">
        <v>58</v>
      </c>
      <c r="D42" s="46">
        <v>177117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177117</v>
      </c>
      <c r="O42" s="47">
        <f t="shared" si="11"/>
        <v>0.67340514111255168</v>
      </c>
      <c r="P42" s="9"/>
    </row>
    <row r="43" spans="1:16">
      <c r="A43" s="12"/>
      <c r="B43" s="44">
        <v>575</v>
      </c>
      <c r="C43" s="20" t="s">
        <v>59</v>
      </c>
      <c r="D43" s="46">
        <v>61189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61189</v>
      </c>
      <c r="O43" s="47">
        <f t="shared" si="11"/>
        <v>0.23264275693206143</v>
      </c>
      <c r="P43" s="9"/>
    </row>
    <row r="44" spans="1:16">
      <c r="A44" s="12"/>
      <c r="B44" s="44">
        <v>579</v>
      </c>
      <c r="C44" s="20" t="s">
        <v>95</v>
      </c>
      <c r="D44" s="46">
        <v>5893648</v>
      </c>
      <c r="E44" s="46">
        <v>0</v>
      </c>
      <c r="F44" s="46">
        <v>1817301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7710949</v>
      </c>
      <c r="O44" s="47">
        <f t="shared" si="11"/>
        <v>29.317302683856937</v>
      </c>
      <c r="P44" s="9"/>
    </row>
    <row r="45" spans="1:16" ht="15.75">
      <c r="A45" s="28" t="s">
        <v>79</v>
      </c>
      <c r="B45" s="29"/>
      <c r="C45" s="30"/>
      <c r="D45" s="31">
        <f t="shared" ref="D45:M45" si="13">SUM(D46:D47)</f>
        <v>16976451</v>
      </c>
      <c r="E45" s="31">
        <f t="shared" si="13"/>
        <v>18717688</v>
      </c>
      <c r="F45" s="31">
        <f t="shared" si="13"/>
        <v>0</v>
      </c>
      <c r="G45" s="31">
        <f t="shared" si="13"/>
        <v>0</v>
      </c>
      <c r="H45" s="31">
        <f t="shared" si="13"/>
        <v>0</v>
      </c>
      <c r="I45" s="31">
        <f t="shared" si="13"/>
        <v>966366</v>
      </c>
      <c r="J45" s="31">
        <f t="shared" si="13"/>
        <v>274715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36935220</v>
      </c>
      <c r="O45" s="43">
        <f t="shared" si="11"/>
        <v>140.42902169821721</v>
      </c>
      <c r="P45" s="9"/>
    </row>
    <row r="46" spans="1:16">
      <c r="A46" s="12"/>
      <c r="B46" s="44">
        <v>581</v>
      </c>
      <c r="C46" s="20" t="s">
        <v>60</v>
      </c>
      <c r="D46" s="46">
        <v>16976451</v>
      </c>
      <c r="E46" s="46">
        <v>17261437</v>
      </c>
      <c r="F46" s="46">
        <v>0</v>
      </c>
      <c r="G46" s="46">
        <v>0</v>
      </c>
      <c r="H46" s="46">
        <v>0</v>
      </c>
      <c r="I46" s="46">
        <v>966366</v>
      </c>
      <c r="J46" s="46">
        <v>274715</v>
      </c>
      <c r="K46" s="46">
        <v>0</v>
      </c>
      <c r="L46" s="46">
        <v>0</v>
      </c>
      <c r="M46" s="46">
        <v>0</v>
      </c>
      <c r="N46" s="46">
        <f>SUM(D46:M46)</f>
        <v>35478969</v>
      </c>
      <c r="O46" s="47">
        <f t="shared" si="11"/>
        <v>134.89230353931495</v>
      </c>
      <c r="P46" s="9"/>
    </row>
    <row r="47" spans="1:16">
      <c r="A47" s="12"/>
      <c r="B47" s="44">
        <v>587</v>
      </c>
      <c r="C47" s="20" t="s">
        <v>61</v>
      </c>
      <c r="D47" s="46">
        <v>0</v>
      </c>
      <c r="E47" s="46">
        <v>1456251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61" si="14">SUM(D47:M47)</f>
        <v>1456251</v>
      </c>
      <c r="O47" s="47">
        <f t="shared" si="11"/>
        <v>5.5367181589022767</v>
      </c>
      <c r="P47" s="9"/>
    </row>
    <row r="48" spans="1:16" ht="15.75">
      <c r="A48" s="28" t="s">
        <v>62</v>
      </c>
      <c r="B48" s="29"/>
      <c r="C48" s="30"/>
      <c r="D48" s="31">
        <f t="shared" ref="D48:M48" si="15">SUM(D49:D71)</f>
        <v>2183955</v>
      </c>
      <c r="E48" s="31">
        <f t="shared" si="15"/>
        <v>6171795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8355750</v>
      </c>
      <c r="O48" s="43">
        <f t="shared" si="11"/>
        <v>31.768859047133834</v>
      </c>
      <c r="P48" s="9"/>
    </row>
    <row r="49" spans="1:16">
      <c r="A49" s="12"/>
      <c r="B49" s="44">
        <v>601</v>
      </c>
      <c r="C49" s="20" t="s">
        <v>98</v>
      </c>
      <c r="D49" s="46">
        <v>294908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294908</v>
      </c>
      <c r="O49" s="47">
        <f t="shared" si="11"/>
        <v>1.1212507176342215</v>
      </c>
      <c r="P49" s="9"/>
    </row>
    <row r="50" spans="1:16">
      <c r="A50" s="12"/>
      <c r="B50" s="44">
        <v>602</v>
      </c>
      <c r="C50" s="20" t="s">
        <v>102</v>
      </c>
      <c r="D50" s="46">
        <v>44700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44700</v>
      </c>
      <c r="O50" s="47">
        <f t="shared" si="11"/>
        <v>0.16995099176098882</v>
      </c>
      <c r="P50" s="9"/>
    </row>
    <row r="51" spans="1:16">
      <c r="A51" s="12"/>
      <c r="B51" s="44">
        <v>603</v>
      </c>
      <c r="C51" s="20" t="s">
        <v>103</v>
      </c>
      <c r="D51" s="46">
        <v>51881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51881</v>
      </c>
      <c r="O51" s="47">
        <f t="shared" si="11"/>
        <v>0.19725340947543316</v>
      </c>
      <c r="P51" s="9"/>
    </row>
    <row r="52" spans="1:16">
      <c r="A52" s="12"/>
      <c r="B52" s="44">
        <v>604</v>
      </c>
      <c r="C52" s="20" t="s">
        <v>63</v>
      </c>
      <c r="D52" s="46">
        <v>0</v>
      </c>
      <c r="E52" s="46">
        <v>1177634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1177634</v>
      </c>
      <c r="O52" s="47">
        <f t="shared" si="11"/>
        <v>4.4774064033883745</v>
      </c>
      <c r="P52" s="9"/>
    </row>
    <row r="53" spans="1:16">
      <c r="A53" s="12"/>
      <c r="B53" s="44">
        <v>608</v>
      </c>
      <c r="C53" s="20" t="s">
        <v>64</v>
      </c>
      <c r="D53" s="46">
        <v>0</v>
      </c>
      <c r="E53" s="46">
        <v>154063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154063</v>
      </c>
      <c r="O53" s="47">
        <f t="shared" si="11"/>
        <v>0.58575301216271192</v>
      </c>
      <c r="P53" s="9"/>
    </row>
    <row r="54" spans="1:16">
      <c r="A54" s="12"/>
      <c r="B54" s="44">
        <v>611</v>
      </c>
      <c r="C54" s="20" t="s">
        <v>104</v>
      </c>
      <c r="D54" s="46">
        <v>875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875</v>
      </c>
      <c r="O54" s="47">
        <f t="shared" si="11"/>
        <v>3.3267811586323317E-3</v>
      </c>
      <c r="P54" s="9"/>
    </row>
    <row r="55" spans="1:16">
      <c r="A55" s="12"/>
      <c r="B55" s="44">
        <v>612</v>
      </c>
      <c r="C55" s="20" t="s">
        <v>148</v>
      </c>
      <c r="D55" s="46">
        <v>6113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6113</v>
      </c>
      <c r="O55" s="47">
        <f t="shared" si="11"/>
        <v>2.3241843683107936E-2</v>
      </c>
      <c r="P55" s="9"/>
    </row>
    <row r="56" spans="1:16">
      <c r="A56" s="12"/>
      <c r="B56" s="44">
        <v>613</v>
      </c>
      <c r="C56" s="20" t="s">
        <v>149</v>
      </c>
      <c r="D56" s="46">
        <v>220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220</v>
      </c>
      <c r="O56" s="47">
        <f t="shared" si="11"/>
        <v>8.3644783417041485E-4</v>
      </c>
      <c r="P56" s="9"/>
    </row>
    <row r="57" spans="1:16">
      <c r="A57" s="12"/>
      <c r="B57" s="44">
        <v>614</v>
      </c>
      <c r="C57" s="20" t="s">
        <v>65</v>
      </c>
      <c r="D57" s="46">
        <v>0</v>
      </c>
      <c r="E57" s="46">
        <v>703741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703741</v>
      </c>
      <c r="O57" s="47">
        <f t="shared" si="11"/>
        <v>2.6756483421223725</v>
      </c>
      <c r="P57" s="9"/>
    </row>
    <row r="58" spans="1:16">
      <c r="A58" s="12"/>
      <c r="B58" s="44">
        <v>621</v>
      </c>
      <c r="C58" s="20" t="s">
        <v>150</v>
      </c>
      <c r="D58" s="46">
        <v>1474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1474</v>
      </c>
      <c r="O58" s="47">
        <f t="shared" si="11"/>
        <v>5.6042004889417796E-3</v>
      </c>
      <c r="P58" s="9"/>
    </row>
    <row r="59" spans="1:16">
      <c r="A59" s="12"/>
      <c r="B59" s="44">
        <v>634</v>
      </c>
      <c r="C59" s="20" t="s">
        <v>66</v>
      </c>
      <c r="D59" s="46">
        <v>0</v>
      </c>
      <c r="E59" s="46">
        <v>624948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624948</v>
      </c>
      <c r="O59" s="47">
        <f t="shared" si="11"/>
        <v>2.3760745503142382</v>
      </c>
      <c r="P59" s="9"/>
    </row>
    <row r="60" spans="1:16">
      <c r="A60" s="12"/>
      <c r="B60" s="44">
        <v>651</v>
      </c>
      <c r="C60" s="20" t="s">
        <v>151</v>
      </c>
      <c r="D60" s="46">
        <v>655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655</v>
      </c>
      <c r="O60" s="47">
        <f t="shared" si="11"/>
        <v>2.4903333244619169E-3</v>
      </c>
      <c r="P60" s="9"/>
    </row>
    <row r="61" spans="1:16">
      <c r="A61" s="12"/>
      <c r="B61" s="44">
        <v>654</v>
      </c>
      <c r="C61" s="20" t="s">
        <v>67</v>
      </c>
      <c r="D61" s="46">
        <v>0</v>
      </c>
      <c r="E61" s="46">
        <v>247270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247270</v>
      </c>
      <c r="O61" s="47">
        <f t="shared" si="11"/>
        <v>0.94012934525144765</v>
      </c>
      <c r="P61" s="9"/>
    </row>
    <row r="62" spans="1:16">
      <c r="A62" s="12"/>
      <c r="B62" s="44">
        <v>674</v>
      </c>
      <c r="C62" s="20" t="s">
        <v>68</v>
      </c>
      <c r="D62" s="46">
        <v>0</v>
      </c>
      <c r="E62" s="46">
        <v>291909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291909</v>
      </c>
      <c r="O62" s="47">
        <f t="shared" si="11"/>
        <v>1.1098484128402346</v>
      </c>
      <c r="P62" s="9"/>
    </row>
    <row r="63" spans="1:16">
      <c r="A63" s="12"/>
      <c r="B63" s="44">
        <v>685</v>
      </c>
      <c r="C63" s="20" t="s">
        <v>69</v>
      </c>
      <c r="D63" s="46">
        <v>32013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32013</v>
      </c>
      <c r="O63" s="47">
        <f t="shared" si="11"/>
        <v>0.12171456597862496</v>
      </c>
      <c r="P63" s="9"/>
    </row>
    <row r="64" spans="1:16">
      <c r="A64" s="12"/>
      <c r="B64" s="44">
        <v>694</v>
      </c>
      <c r="C64" s="20" t="s">
        <v>70</v>
      </c>
      <c r="D64" s="46">
        <v>0</v>
      </c>
      <c r="E64" s="46">
        <v>188569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188569</v>
      </c>
      <c r="O64" s="47">
        <f t="shared" si="11"/>
        <v>0.71694605291673164</v>
      </c>
      <c r="P64" s="9"/>
    </row>
    <row r="65" spans="1:119">
      <c r="A65" s="12"/>
      <c r="B65" s="44">
        <v>711</v>
      </c>
      <c r="C65" s="20" t="s">
        <v>71</v>
      </c>
      <c r="D65" s="46">
        <v>1252989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1" si="16">SUM(D65:M65)</f>
        <v>1252989</v>
      </c>
      <c r="O65" s="47">
        <f t="shared" si="11"/>
        <v>4.7639087967697904</v>
      </c>
      <c r="P65" s="9"/>
    </row>
    <row r="66" spans="1:119">
      <c r="A66" s="12"/>
      <c r="B66" s="44">
        <v>713</v>
      </c>
      <c r="C66" s="20" t="s">
        <v>73</v>
      </c>
      <c r="D66" s="46">
        <v>320481</v>
      </c>
      <c r="E66" s="46">
        <v>875530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1196011</v>
      </c>
      <c r="O66" s="47">
        <f t="shared" si="11"/>
        <v>4.5472764117908726</v>
      </c>
      <c r="P66" s="9"/>
    </row>
    <row r="67" spans="1:119">
      <c r="A67" s="12"/>
      <c r="B67" s="44">
        <v>714</v>
      </c>
      <c r="C67" s="20" t="s">
        <v>74</v>
      </c>
      <c r="D67" s="46">
        <v>0</v>
      </c>
      <c r="E67" s="46">
        <v>234015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234015</v>
      </c>
      <c r="O67" s="47">
        <f t="shared" si="11"/>
        <v>0.88973336324268015</v>
      </c>
      <c r="P67" s="9"/>
    </row>
    <row r="68" spans="1:119">
      <c r="A68" s="12"/>
      <c r="B68" s="44">
        <v>719</v>
      </c>
      <c r="C68" s="20" t="s">
        <v>77</v>
      </c>
      <c r="D68" s="46">
        <v>177646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177646</v>
      </c>
      <c r="O68" s="47">
        <f t="shared" si="11"/>
        <v>0.67541641795017049</v>
      </c>
      <c r="P68" s="9"/>
    </row>
    <row r="69" spans="1:119">
      <c r="A69" s="12"/>
      <c r="B69" s="44">
        <v>724</v>
      </c>
      <c r="C69" s="20" t="s">
        <v>78</v>
      </c>
      <c r="D69" s="46">
        <v>0</v>
      </c>
      <c r="E69" s="46">
        <v>486264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486264</v>
      </c>
      <c r="O69" s="47">
        <f>(N69/O$74)</f>
        <v>1.8487930437956481</v>
      </c>
      <c r="P69" s="9"/>
    </row>
    <row r="70" spans="1:119">
      <c r="A70" s="12"/>
      <c r="B70" s="44">
        <v>744</v>
      </c>
      <c r="C70" s="20" t="s">
        <v>80</v>
      </c>
      <c r="D70" s="46">
        <v>0</v>
      </c>
      <c r="E70" s="46">
        <v>371576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371576</v>
      </c>
      <c r="O70" s="47">
        <f>(N70/O$74)</f>
        <v>1.4127451837713911</v>
      </c>
      <c r="P70" s="9"/>
    </row>
    <row r="71" spans="1:119" ht="15.75" thickBot="1">
      <c r="A71" s="12"/>
      <c r="B71" s="44">
        <v>764</v>
      </c>
      <c r="C71" s="20" t="s">
        <v>81</v>
      </c>
      <c r="D71" s="46">
        <v>0</v>
      </c>
      <c r="E71" s="46">
        <v>816276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816276</v>
      </c>
      <c r="O71" s="47">
        <f>(N71/O$74)</f>
        <v>3.1035104194785887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7">SUM(D5,D13,D22,D26,D29,D33,D38,D45,D48)</f>
        <v>123713909</v>
      </c>
      <c r="E72" s="15">
        <f t="shared" si="17"/>
        <v>88997600</v>
      </c>
      <c r="F72" s="15">
        <f t="shared" si="17"/>
        <v>2118331</v>
      </c>
      <c r="G72" s="15">
        <f t="shared" si="17"/>
        <v>5909121</v>
      </c>
      <c r="H72" s="15">
        <f t="shared" si="17"/>
        <v>0</v>
      </c>
      <c r="I72" s="15">
        <f t="shared" si="17"/>
        <v>28038262</v>
      </c>
      <c r="J72" s="15">
        <f t="shared" si="17"/>
        <v>13471177</v>
      </c>
      <c r="K72" s="15">
        <f t="shared" si="17"/>
        <v>0</v>
      </c>
      <c r="L72" s="15">
        <f t="shared" si="17"/>
        <v>0</v>
      </c>
      <c r="M72" s="15">
        <f t="shared" si="17"/>
        <v>0</v>
      </c>
      <c r="N72" s="15">
        <f>SUM(D72:M72)</f>
        <v>262248400</v>
      </c>
      <c r="O72" s="37">
        <f>(N72/O$74)</f>
        <v>997.07775543025741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152</v>
      </c>
      <c r="M74" s="48"/>
      <c r="N74" s="48"/>
      <c r="O74" s="41">
        <v>263017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90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168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169</v>
      </c>
      <c r="N4" s="34" t="s">
        <v>5</v>
      </c>
      <c r="O4" s="34" t="s">
        <v>170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57157416</v>
      </c>
      <c r="E5" s="26">
        <f t="shared" si="0"/>
        <v>41108317</v>
      </c>
      <c r="F5" s="26">
        <f t="shared" si="0"/>
        <v>10938170</v>
      </c>
      <c r="G5" s="26">
        <f t="shared" si="0"/>
        <v>960488</v>
      </c>
      <c r="H5" s="26">
        <f t="shared" si="0"/>
        <v>0</v>
      </c>
      <c r="I5" s="26">
        <f t="shared" si="0"/>
        <v>0</v>
      </c>
      <c r="J5" s="26">
        <f t="shared" si="0"/>
        <v>25004806</v>
      </c>
      <c r="K5" s="26">
        <f t="shared" si="0"/>
        <v>0</v>
      </c>
      <c r="L5" s="26">
        <f t="shared" si="0"/>
        <v>0</v>
      </c>
      <c r="M5" s="26">
        <f t="shared" si="0"/>
        <v>510318594</v>
      </c>
      <c r="N5" s="26">
        <f t="shared" si="0"/>
        <v>1371524</v>
      </c>
      <c r="O5" s="27">
        <f>SUM(D5:N5)</f>
        <v>646859315</v>
      </c>
      <c r="P5" s="32">
        <f t="shared" ref="P5:P36" si="1">(O5/P$68)</f>
        <v>1601.7038580487647</v>
      </c>
      <c r="Q5" s="6"/>
    </row>
    <row r="6" spans="1:134">
      <c r="A6" s="12"/>
      <c r="B6" s="44">
        <v>511</v>
      </c>
      <c r="C6" s="20" t="s">
        <v>20</v>
      </c>
      <c r="D6" s="46">
        <v>769852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769852</v>
      </c>
      <c r="P6" s="47">
        <f t="shared" si="1"/>
        <v>1.9062489940746354</v>
      </c>
      <c r="Q6" s="9"/>
    </row>
    <row r="7" spans="1:134">
      <c r="A7" s="12"/>
      <c r="B7" s="44">
        <v>512</v>
      </c>
      <c r="C7" s="20" t="s">
        <v>21</v>
      </c>
      <c r="D7" s="46">
        <v>869082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869082</v>
      </c>
      <c r="P7" s="47">
        <f t="shared" si="1"/>
        <v>2.1519547760717286</v>
      </c>
      <c r="Q7" s="9"/>
    </row>
    <row r="8" spans="1:134">
      <c r="A8" s="12"/>
      <c r="B8" s="44">
        <v>513</v>
      </c>
      <c r="C8" s="20" t="s">
        <v>22</v>
      </c>
      <c r="D8" s="46">
        <v>24697075</v>
      </c>
      <c r="E8" s="46">
        <v>118</v>
      </c>
      <c r="F8" s="46">
        <v>0</v>
      </c>
      <c r="G8" s="46">
        <v>960488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392995242</v>
      </c>
      <c r="N8" s="46">
        <v>1371524</v>
      </c>
      <c r="O8" s="46">
        <f t="shared" si="2"/>
        <v>420024447</v>
      </c>
      <c r="P8" s="47">
        <f t="shared" si="1"/>
        <v>1040.0326031243733</v>
      </c>
      <c r="Q8" s="9"/>
    </row>
    <row r="9" spans="1:134">
      <c r="A9" s="12"/>
      <c r="B9" s="44">
        <v>514</v>
      </c>
      <c r="C9" s="20" t="s">
        <v>23</v>
      </c>
      <c r="D9" s="46">
        <v>856019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856019</v>
      </c>
      <c r="P9" s="47">
        <f t="shared" si="1"/>
        <v>2.119609168591853</v>
      </c>
      <c r="Q9" s="9"/>
    </row>
    <row r="10" spans="1:134">
      <c r="A10" s="12"/>
      <c r="B10" s="44">
        <v>515</v>
      </c>
      <c r="C10" s="20" t="s">
        <v>24</v>
      </c>
      <c r="D10" s="46">
        <v>1270270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1270270</v>
      </c>
      <c r="P10" s="47">
        <f t="shared" si="1"/>
        <v>3.1453460011835874</v>
      </c>
      <c r="Q10" s="9"/>
    </row>
    <row r="11" spans="1:134">
      <c r="A11" s="12"/>
      <c r="B11" s="44">
        <v>516</v>
      </c>
      <c r="C11" s="20" t="s">
        <v>25</v>
      </c>
      <c r="D11" s="46">
        <v>1662905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1662905</v>
      </c>
      <c r="P11" s="47">
        <f t="shared" si="1"/>
        <v>4.1175589379409052</v>
      </c>
      <c r="Q11" s="9"/>
    </row>
    <row r="12" spans="1:134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10938170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10938170</v>
      </c>
      <c r="P12" s="47">
        <f t="shared" si="1"/>
        <v>27.084264974978769</v>
      </c>
      <c r="Q12" s="9"/>
    </row>
    <row r="13" spans="1:134">
      <c r="A13" s="12"/>
      <c r="B13" s="44">
        <v>519</v>
      </c>
      <c r="C13" s="20" t="s">
        <v>27</v>
      </c>
      <c r="D13" s="46">
        <v>27032213</v>
      </c>
      <c r="E13" s="46">
        <v>41108199</v>
      </c>
      <c r="F13" s="46">
        <v>0</v>
      </c>
      <c r="G13" s="46">
        <v>0</v>
      </c>
      <c r="H13" s="46">
        <v>0</v>
      </c>
      <c r="I13" s="46">
        <v>0</v>
      </c>
      <c r="J13" s="46">
        <v>25004806</v>
      </c>
      <c r="K13" s="46">
        <v>0</v>
      </c>
      <c r="L13" s="46">
        <v>0</v>
      </c>
      <c r="M13" s="46">
        <v>117323352</v>
      </c>
      <c r="N13" s="46">
        <v>0</v>
      </c>
      <c r="O13" s="46">
        <f t="shared" si="2"/>
        <v>210468570</v>
      </c>
      <c r="P13" s="47">
        <f t="shared" si="1"/>
        <v>521.14627207155013</v>
      </c>
      <c r="Q13" s="9"/>
    </row>
    <row r="14" spans="1:134" ht="15.75">
      <c r="A14" s="28" t="s">
        <v>28</v>
      </c>
      <c r="B14" s="29"/>
      <c r="C14" s="30"/>
      <c r="D14" s="31">
        <f t="shared" ref="D14:N14" si="3">SUM(D15:D22)</f>
        <v>94627520</v>
      </c>
      <c r="E14" s="31">
        <f t="shared" si="3"/>
        <v>88100625</v>
      </c>
      <c r="F14" s="31">
        <f t="shared" si="3"/>
        <v>0</v>
      </c>
      <c r="G14" s="31">
        <f t="shared" si="3"/>
        <v>4496270</v>
      </c>
      <c r="H14" s="31">
        <f t="shared" si="3"/>
        <v>0</v>
      </c>
      <c r="I14" s="31">
        <f t="shared" si="3"/>
        <v>0</v>
      </c>
      <c r="J14" s="31">
        <f t="shared" si="3"/>
        <v>11648854</v>
      </c>
      <c r="K14" s="31">
        <f t="shared" si="3"/>
        <v>0</v>
      </c>
      <c r="L14" s="31">
        <f t="shared" si="3"/>
        <v>0</v>
      </c>
      <c r="M14" s="31">
        <f t="shared" si="3"/>
        <v>2441974</v>
      </c>
      <c r="N14" s="31">
        <f t="shared" si="3"/>
        <v>0</v>
      </c>
      <c r="O14" s="42">
        <f>SUM(D14:N14)</f>
        <v>201315243</v>
      </c>
      <c r="P14" s="43">
        <f t="shared" si="1"/>
        <v>498.48149963972395</v>
      </c>
      <c r="Q14" s="10"/>
    </row>
    <row r="15" spans="1:134">
      <c r="A15" s="12"/>
      <c r="B15" s="44">
        <v>521</v>
      </c>
      <c r="C15" s="20" t="s">
        <v>29</v>
      </c>
      <c r="D15" s="46">
        <v>58439067</v>
      </c>
      <c r="E15" s="46">
        <v>2673127</v>
      </c>
      <c r="F15" s="46">
        <v>0</v>
      </c>
      <c r="G15" s="46">
        <v>0</v>
      </c>
      <c r="H15" s="46">
        <v>0</v>
      </c>
      <c r="I15" s="46">
        <v>0</v>
      </c>
      <c r="J15" s="46">
        <v>11648854</v>
      </c>
      <c r="K15" s="46">
        <v>0</v>
      </c>
      <c r="L15" s="46">
        <v>0</v>
      </c>
      <c r="M15" s="46">
        <v>119659</v>
      </c>
      <c r="N15" s="46">
        <v>0</v>
      </c>
      <c r="O15" s="46">
        <f>SUM(D15:N15)</f>
        <v>72880707</v>
      </c>
      <c r="P15" s="47">
        <f t="shared" si="1"/>
        <v>180.46166588668763</v>
      </c>
      <c r="Q15" s="9"/>
    </row>
    <row r="16" spans="1:134">
      <c r="A16" s="12"/>
      <c r="B16" s="44">
        <v>522</v>
      </c>
      <c r="C16" s="20" t="s">
        <v>30</v>
      </c>
      <c r="D16" s="46">
        <v>0</v>
      </c>
      <c r="E16" s="46">
        <v>35611774</v>
      </c>
      <c r="F16" s="46">
        <v>0</v>
      </c>
      <c r="G16" s="46">
        <v>2904828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38516602</v>
      </c>
      <c r="P16" s="47">
        <f t="shared" si="1"/>
        <v>95.371881631369519</v>
      </c>
      <c r="Q16" s="9"/>
    </row>
    <row r="17" spans="1:17">
      <c r="A17" s="12"/>
      <c r="B17" s="44">
        <v>523</v>
      </c>
      <c r="C17" s="20" t="s">
        <v>31</v>
      </c>
      <c r="D17" s="46">
        <v>31550276</v>
      </c>
      <c r="E17" s="46">
        <v>488974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2322315</v>
      </c>
      <c r="N17" s="46">
        <v>0</v>
      </c>
      <c r="O17" s="46">
        <f t="shared" si="4"/>
        <v>34361565</v>
      </c>
      <c r="P17" s="47">
        <f t="shared" si="1"/>
        <v>85.083494900422679</v>
      </c>
      <c r="Q17" s="9"/>
    </row>
    <row r="18" spans="1:17">
      <c r="A18" s="12"/>
      <c r="B18" s="44">
        <v>524</v>
      </c>
      <c r="C18" s="20" t="s">
        <v>32</v>
      </c>
      <c r="D18" s="46">
        <v>784638</v>
      </c>
      <c r="E18" s="46">
        <v>3776164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4560802</v>
      </c>
      <c r="P18" s="47">
        <f t="shared" si="1"/>
        <v>11.293111175490335</v>
      </c>
      <c r="Q18" s="9"/>
    </row>
    <row r="19" spans="1:17">
      <c r="A19" s="12"/>
      <c r="B19" s="44">
        <v>525</v>
      </c>
      <c r="C19" s="20" t="s">
        <v>33</v>
      </c>
      <c r="D19" s="46">
        <v>2810922</v>
      </c>
      <c r="E19" s="46">
        <v>19825935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22636857</v>
      </c>
      <c r="P19" s="47">
        <f t="shared" si="1"/>
        <v>56.051664326729508</v>
      </c>
      <c r="Q19" s="9"/>
    </row>
    <row r="20" spans="1:17">
      <c r="A20" s="12"/>
      <c r="B20" s="44">
        <v>526</v>
      </c>
      <c r="C20" s="20" t="s">
        <v>34</v>
      </c>
      <c r="D20" s="46">
        <v>0</v>
      </c>
      <c r="E20" s="46">
        <v>25724651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25724651</v>
      </c>
      <c r="P20" s="47">
        <f t="shared" si="1"/>
        <v>63.69742507867884</v>
      </c>
      <c r="Q20" s="9"/>
    </row>
    <row r="21" spans="1:17">
      <c r="A21" s="12"/>
      <c r="B21" s="44">
        <v>527</v>
      </c>
      <c r="C21" s="20" t="s">
        <v>35</v>
      </c>
      <c r="D21" s="46">
        <v>1018693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1018693</v>
      </c>
      <c r="P21" s="47">
        <f t="shared" si="1"/>
        <v>2.5224101600318924</v>
      </c>
      <c r="Q21" s="9"/>
    </row>
    <row r="22" spans="1:17">
      <c r="A22" s="12"/>
      <c r="B22" s="44">
        <v>529</v>
      </c>
      <c r="C22" s="20" t="s">
        <v>36</v>
      </c>
      <c r="D22" s="46">
        <v>23924</v>
      </c>
      <c r="E22" s="46">
        <v>0</v>
      </c>
      <c r="F22" s="46">
        <v>0</v>
      </c>
      <c r="G22" s="46">
        <v>1591442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1615366</v>
      </c>
      <c r="P22" s="47">
        <f t="shared" si="1"/>
        <v>3.9998464803135763</v>
      </c>
      <c r="Q22" s="9"/>
    </row>
    <row r="23" spans="1:17" ht="15.75">
      <c r="A23" s="28" t="s">
        <v>37</v>
      </c>
      <c r="B23" s="29"/>
      <c r="C23" s="30"/>
      <c r="D23" s="31">
        <f t="shared" ref="D23:N23" si="5">SUM(D24:D26)</f>
        <v>1170128</v>
      </c>
      <c r="E23" s="31">
        <f t="shared" si="5"/>
        <v>732107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17650104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4768742</v>
      </c>
      <c r="O23" s="42">
        <f>SUM(D23:N23)</f>
        <v>24321081</v>
      </c>
      <c r="P23" s="43">
        <f t="shared" si="1"/>
        <v>60.222011751684384</v>
      </c>
      <c r="Q23" s="10"/>
    </row>
    <row r="24" spans="1:17">
      <c r="A24" s="12"/>
      <c r="B24" s="44">
        <v>534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16678143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44" si="6">SUM(D24:N24)</f>
        <v>16678143</v>
      </c>
      <c r="P24" s="47">
        <f t="shared" si="1"/>
        <v>41.297149733692869</v>
      </c>
      <c r="Q24" s="9"/>
    </row>
    <row r="25" spans="1:17">
      <c r="A25" s="12"/>
      <c r="B25" s="44">
        <v>537</v>
      </c>
      <c r="C25" s="20" t="s">
        <v>40</v>
      </c>
      <c r="D25" s="46">
        <v>1170128</v>
      </c>
      <c r="E25" s="46">
        <v>1475</v>
      </c>
      <c r="F25" s="46">
        <v>0</v>
      </c>
      <c r="G25" s="46">
        <v>0</v>
      </c>
      <c r="H25" s="46">
        <v>0</v>
      </c>
      <c r="I25" s="46">
        <v>971961</v>
      </c>
      <c r="J25" s="46">
        <v>0</v>
      </c>
      <c r="K25" s="46">
        <v>0</v>
      </c>
      <c r="L25" s="46">
        <v>0</v>
      </c>
      <c r="M25" s="46">
        <v>0</v>
      </c>
      <c r="N25" s="46">
        <v>4768742</v>
      </c>
      <c r="O25" s="46">
        <f t="shared" si="6"/>
        <v>6912306</v>
      </c>
      <c r="P25" s="47">
        <f t="shared" si="1"/>
        <v>17.115726606199718</v>
      </c>
      <c r="Q25" s="9"/>
    </row>
    <row r="26" spans="1:17">
      <c r="A26" s="12"/>
      <c r="B26" s="44">
        <v>538</v>
      </c>
      <c r="C26" s="20" t="s">
        <v>41</v>
      </c>
      <c r="D26" s="46">
        <v>0</v>
      </c>
      <c r="E26" s="46">
        <v>730632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730632</v>
      </c>
      <c r="P26" s="47">
        <f t="shared" si="1"/>
        <v>1.8091354117917975</v>
      </c>
      <c r="Q26" s="9"/>
    </row>
    <row r="27" spans="1:17" ht="15.75">
      <c r="A27" s="28" t="s">
        <v>42</v>
      </c>
      <c r="B27" s="29"/>
      <c r="C27" s="30"/>
      <c r="D27" s="31">
        <f t="shared" ref="D27:N27" si="7">SUM(D28:D29)</f>
        <v>0</v>
      </c>
      <c r="E27" s="31">
        <f t="shared" si="7"/>
        <v>29296421</v>
      </c>
      <c r="F27" s="31">
        <f t="shared" si="7"/>
        <v>0</v>
      </c>
      <c r="G27" s="31">
        <f t="shared" si="7"/>
        <v>6384149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6"/>
        <v>35680570</v>
      </c>
      <c r="P27" s="43">
        <f t="shared" si="1"/>
        <v>88.349514803507176</v>
      </c>
      <c r="Q27" s="10"/>
    </row>
    <row r="28" spans="1:17">
      <c r="A28" s="12"/>
      <c r="B28" s="44">
        <v>541</v>
      </c>
      <c r="C28" s="20" t="s">
        <v>43</v>
      </c>
      <c r="D28" s="46">
        <v>0</v>
      </c>
      <c r="E28" s="46">
        <v>21708857</v>
      </c>
      <c r="F28" s="46">
        <v>0</v>
      </c>
      <c r="G28" s="46">
        <v>6384149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28093006</v>
      </c>
      <c r="P28" s="47">
        <f t="shared" si="1"/>
        <v>69.561765674483794</v>
      </c>
      <c r="Q28" s="9"/>
    </row>
    <row r="29" spans="1:17">
      <c r="A29" s="12"/>
      <c r="B29" s="44">
        <v>549</v>
      </c>
      <c r="C29" s="20" t="s">
        <v>44</v>
      </c>
      <c r="D29" s="46">
        <v>0</v>
      </c>
      <c r="E29" s="46">
        <v>7587564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7587564</v>
      </c>
      <c r="P29" s="47">
        <f t="shared" si="1"/>
        <v>18.787749129023393</v>
      </c>
      <c r="Q29" s="9"/>
    </row>
    <row r="30" spans="1:17" ht="15.75">
      <c r="A30" s="28" t="s">
        <v>45</v>
      </c>
      <c r="B30" s="29"/>
      <c r="C30" s="30"/>
      <c r="D30" s="31">
        <f t="shared" ref="D30:N30" si="8">SUM(D31:D34)</f>
        <v>1250448</v>
      </c>
      <c r="E30" s="31">
        <f t="shared" si="8"/>
        <v>19090411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6"/>
        <v>20340859</v>
      </c>
      <c r="P30" s="43">
        <f t="shared" si="1"/>
        <v>50.366488633352894</v>
      </c>
      <c r="Q30" s="10"/>
    </row>
    <row r="31" spans="1:17">
      <c r="A31" s="13"/>
      <c r="B31" s="45">
        <v>552</v>
      </c>
      <c r="C31" s="21" t="s">
        <v>46</v>
      </c>
      <c r="D31" s="46">
        <v>960143</v>
      </c>
      <c r="E31" s="46">
        <v>5210776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6170919</v>
      </c>
      <c r="P31" s="47">
        <f t="shared" si="1"/>
        <v>15.279960481061366</v>
      </c>
      <c r="Q31" s="9"/>
    </row>
    <row r="32" spans="1:17">
      <c r="A32" s="13"/>
      <c r="B32" s="45">
        <v>553</v>
      </c>
      <c r="C32" s="21" t="s">
        <v>47</v>
      </c>
      <c r="D32" s="46">
        <v>290305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290305</v>
      </c>
      <c r="P32" s="47">
        <f t="shared" si="1"/>
        <v>0.71883117043904154</v>
      </c>
      <c r="Q32" s="9"/>
    </row>
    <row r="33" spans="1:17">
      <c r="A33" s="13"/>
      <c r="B33" s="45">
        <v>554</v>
      </c>
      <c r="C33" s="21" t="s">
        <v>48</v>
      </c>
      <c r="D33" s="46">
        <v>0</v>
      </c>
      <c r="E33" s="46">
        <v>13869847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13869847</v>
      </c>
      <c r="P33" s="47">
        <f t="shared" si="1"/>
        <v>34.343460680389349</v>
      </c>
      <c r="Q33" s="9"/>
    </row>
    <row r="34" spans="1:17">
      <c r="A34" s="13"/>
      <c r="B34" s="45">
        <v>559</v>
      </c>
      <c r="C34" s="21" t="s">
        <v>156</v>
      </c>
      <c r="D34" s="46">
        <v>0</v>
      </c>
      <c r="E34" s="46">
        <v>9788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9788</v>
      </c>
      <c r="P34" s="47">
        <f t="shared" si="1"/>
        <v>2.4236301463141655E-2</v>
      </c>
      <c r="Q34" s="9"/>
    </row>
    <row r="35" spans="1:17" ht="15.75">
      <c r="A35" s="28" t="s">
        <v>49</v>
      </c>
      <c r="B35" s="29"/>
      <c r="C35" s="30"/>
      <c r="D35" s="31">
        <f t="shared" ref="D35:N35" si="9">SUM(D36:D38)</f>
        <v>8734300</v>
      </c>
      <c r="E35" s="31">
        <f t="shared" si="9"/>
        <v>538506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9"/>
        <v>0</v>
      </c>
      <c r="O35" s="31">
        <f t="shared" si="6"/>
        <v>9272806</v>
      </c>
      <c r="P35" s="43">
        <f t="shared" si="1"/>
        <v>22.960617248184381</v>
      </c>
      <c r="Q35" s="10"/>
    </row>
    <row r="36" spans="1:17">
      <c r="A36" s="12"/>
      <c r="B36" s="44">
        <v>562</v>
      </c>
      <c r="C36" s="20" t="s">
        <v>50</v>
      </c>
      <c r="D36" s="46">
        <v>3290099</v>
      </c>
      <c r="E36" s="46">
        <v>396337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3686436</v>
      </c>
      <c r="P36" s="47">
        <f t="shared" si="1"/>
        <v>9.1280725603369515</v>
      </c>
      <c r="Q36" s="9"/>
    </row>
    <row r="37" spans="1:17">
      <c r="A37" s="12"/>
      <c r="B37" s="44">
        <v>564</v>
      </c>
      <c r="C37" s="20" t="s">
        <v>52</v>
      </c>
      <c r="D37" s="46">
        <v>4877051</v>
      </c>
      <c r="E37" s="46">
        <v>17069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4894120</v>
      </c>
      <c r="P37" s="47">
        <f t="shared" ref="P37:P66" si="10">(O37/P$68)</f>
        <v>12.118447866447777</v>
      </c>
      <c r="Q37" s="9"/>
    </row>
    <row r="38" spans="1:17">
      <c r="A38" s="12"/>
      <c r="B38" s="44">
        <v>569</v>
      </c>
      <c r="C38" s="20" t="s">
        <v>53</v>
      </c>
      <c r="D38" s="46">
        <v>567150</v>
      </c>
      <c r="E38" s="46">
        <v>125100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692250</v>
      </c>
      <c r="P38" s="47">
        <f t="shared" si="10"/>
        <v>1.7140968213996539</v>
      </c>
      <c r="Q38" s="9"/>
    </row>
    <row r="39" spans="1:17" ht="15.75">
      <c r="A39" s="28" t="s">
        <v>54</v>
      </c>
      <c r="B39" s="29"/>
      <c r="C39" s="30"/>
      <c r="D39" s="31">
        <f t="shared" ref="D39:N39" si="11">SUM(D40:D44)</f>
        <v>242141</v>
      </c>
      <c r="E39" s="31">
        <f t="shared" si="11"/>
        <v>12276954</v>
      </c>
      <c r="F39" s="31">
        <f t="shared" si="11"/>
        <v>0</v>
      </c>
      <c r="G39" s="31">
        <f t="shared" si="11"/>
        <v>2678653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1"/>
        <v>329583</v>
      </c>
      <c r="O39" s="31">
        <f>SUM(D39:N39)</f>
        <v>15527331</v>
      </c>
      <c r="P39" s="43">
        <f t="shared" si="10"/>
        <v>38.44759655026408</v>
      </c>
      <c r="Q39" s="9"/>
    </row>
    <row r="40" spans="1:17">
      <c r="A40" s="12"/>
      <c r="B40" s="44">
        <v>571</v>
      </c>
      <c r="C40" s="20" t="s">
        <v>55</v>
      </c>
      <c r="D40" s="46">
        <v>0</v>
      </c>
      <c r="E40" s="46">
        <v>5037645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5037645</v>
      </c>
      <c r="P40" s="47">
        <f t="shared" si="10"/>
        <v>12.473833559898678</v>
      </c>
      <c r="Q40" s="9"/>
    </row>
    <row r="41" spans="1:17">
      <c r="A41" s="12"/>
      <c r="B41" s="44">
        <v>572</v>
      </c>
      <c r="C41" s="20" t="s">
        <v>56</v>
      </c>
      <c r="D41" s="46">
        <v>8562</v>
      </c>
      <c r="E41" s="46">
        <v>7025558</v>
      </c>
      <c r="F41" s="46">
        <v>0</v>
      </c>
      <c r="G41" s="46">
        <v>2678653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329583</v>
      </c>
      <c r="O41" s="46">
        <f t="shared" si="6"/>
        <v>10042356</v>
      </c>
      <c r="P41" s="47">
        <f t="shared" si="10"/>
        <v>24.866118452818696</v>
      </c>
      <c r="Q41" s="9"/>
    </row>
    <row r="42" spans="1:17">
      <c r="A42" s="12"/>
      <c r="B42" s="44">
        <v>573</v>
      </c>
      <c r="C42" s="20" t="s">
        <v>57</v>
      </c>
      <c r="D42" s="46">
        <v>0</v>
      </c>
      <c r="E42" s="46">
        <v>13309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13309</v>
      </c>
      <c r="P42" s="47">
        <f t="shared" si="10"/>
        <v>3.295473397762079E-2</v>
      </c>
      <c r="Q42" s="9"/>
    </row>
    <row r="43" spans="1:17">
      <c r="A43" s="12"/>
      <c r="B43" s="44">
        <v>574</v>
      </c>
      <c r="C43" s="20" t="s">
        <v>58</v>
      </c>
      <c r="D43" s="46">
        <v>233579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233579</v>
      </c>
      <c r="P43" s="47">
        <f t="shared" si="10"/>
        <v>0.57837056185729108</v>
      </c>
      <c r="Q43" s="9"/>
    </row>
    <row r="44" spans="1:17">
      <c r="A44" s="12"/>
      <c r="B44" s="44">
        <v>575</v>
      </c>
      <c r="C44" s="20" t="s">
        <v>59</v>
      </c>
      <c r="D44" s="46">
        <v>0</v>
      </c>
      <c r="E44" s="46">
        <v>200442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200442</v>
      </c>
      <c r="P44" s="47">
        <f t="shared" si="10"/>
        <v>0.49631924171179403</v>
      </c>
      <c r="Q44" s="9"/>
    </row>
    <row r="45" spans="1:17" ht="15.75">
      <c r="A45" s="28" t="s">
        <v>79</v>
      </c>
      <c r="B45" s="29"/>
      <c r="C45" s="30"/>
      <c r="D45" s="31">
        <f t="shared" ref="D45:N45" si="12">SUM(D46:D47)</f>
        <v>18932679</v>
      </c>
      <c r="E45" s="31">
        <f t="shared" si="12"/>
        <v>44470801</v>
      </c>
      <c r="F45" s="31">
        <f t="shared" si="12"/>
        <v>70243</v>
      </c>
      <c r="G45" s="31">
        <f t="shared" si="12"/>
        <v>0</v>
      </c>
      <c r="H45" s="31">
        <f t="shared" si="12"/>
        <v>0</v>
      </c>
      <c r="I45" s="31">
        <f t="shared" si="12"/>
        <v>1049859</v>
      </c>
      <c r="J45" s="31">
        <f t="shared" si="12"/>
        <v>278716</v>
      </c>
      <c r="K45" s="31">
        <f t="shared" si="12"/>
        <v>0</v>
      </c>
      <c r="L45" s="31">
        <f t="shared" si="12"/>
        <v>0</v>
      </c>
      <c r="M45" s="31">
        <f t="shared" si="12"/>
        <v>0</v>
      </c>
      <c r="N45" s="31">
        <f t="shared" si="12"/>
        <v>0</v>
      </c>
      <c r="O45" s="31">
        <f>SUM(D45:N45)</f>
        <v>64802298</v>
      </c>
      <c r="P45" s="43">
        <f t="shared" si="10"/>
        <v>160.45852368536387</v>
      </c>
      <c r="Q45" s="9"/>
    </row>
    <row r="46" spans="1:17">
      <c r="A46" s="12"/>
      <c r="B46" s="44">
        <v>581</v>
      </c>
      <c r="C46" s="20" t="s">
        <v>171</v>
      </c>
      <c r="D46" s="46">
        <v>18932679</v>
      </c>
      <c r="E46" s="46">
        <v>43734120</v>
      </c>
      <c r="F46" s="46">
        <v>70243</v>
      </c>
      <c r="G46" s="46">
        <v>0</v>
      </c>
      <c r="H46" s="46">
        <v>0</v>
      </c>
      <c r="I46" s="46">
        <v>1049859</v>
      </c>
      <c r="J46" s="46">
        <v>278716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64065617</v>
      </c>
      <c r="P46" s="47">
        <f t="shared" si="10"/>
        <v>158.63441019964986</v>
      </c>
      <c r="Q46" s="9"/>
    </row>
    <row r="47" spans="1:17">
      <c r="A47" s="12"/>
      <c r="B47" s="44">
        <v>587</v>
      </c>
      <c r="C47" s="20" t="s">
        <v>61</v>
      </c>
      <c r="D47" s="46">
        <v>0</v>
      </c>
      <c r="E47" s="46">
        <v>736681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0" si="13">SUM(D47:N47)</f>
        <v>736681</v>
      </c>
      <c r="P47" s="47">
        <f t="shared" si="10"/>
        <v>1.8241134857140027</v>
      </c>
      <c r="Q47" s="9"/>
    </row>
    <row r="48" spans="1:17" ht="15.75">
      <c r="A48" s="28" t="s">
        <v>62</v>
      </c>
      <c r="B48" s="29"/>
      <c r="C48" s="30"/>
      <c r="D48" s="31">
        <f t="shared" ref="D48:N48" si="14">SUM(D49:D65)</f>
        <v>3938149</v>
      </c>
      <c r="E48" s="31">
        <f t="shared" si="14"/>
        <v>6802430</v>
      </c>
      <c r="F48" s="31">
        <f t="shared" si="14"/>
        <v>0</v>
      </c>
      <c r="G48" s="31">
        <f t="shared" si="14"/>
        <v>0</v>
      </c>
      <c r="H48" s="31">
        <f t="shared" si="14"/>
        <v>0</v>
      </c>
      <c r="I48" s="31">
        <f t="shared" si="14"/>
        <v>0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 t="shared" si="14"/>
        <v>0</v>
      </c>
      <c r="O48" s="31">
        <f>SUM(D48:N48)</f>
        <v>10740579</v>
      </c>
      <c r="P48" s="43">
        <f t="shared" si="10"/>
        <v>26.595005162718486</v>
      </c>
      <c r="Q48" s="9"/>
    </row>
    <row r="49" spans="1:17">
      <c r="A49" s="12"/>
      <c r="B49" s="44">
        <v>604</v>
      </c>
      <c r="C49" s="20" t="s">
        <v>63</v>
      </c>
      <c r="D49" s="46">
        <v>0</v>
      </c>
      <c r="E49" s="46">
        <v>1027474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1027474</v>
      </c>
      <c r="P49" s="47">
        <f t="shared" si="10"/>
        <v>2.5441530046526371</v>
      </c>
      <c r="Q49" s="9"/>
    </row>
    <row r="50" spans="1:17">
      <c r="A50" s="12"/>
      <c r="B50" s="44">
        <v>608</v>
      </c>
      <c r="C50" s="20" t="s">
        <v>64</v>
      </c>
      <c r="D50" s="46">
        <v>0</v>
      </c>
      <c r="E50" s="46">
        <v>272060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272060</v>
      </c>
      <c r="P50" s="47">
        <f t="shared" si="10"/>
        <v>0.67365428852291775</v>
      </c>
      <c r="Q50" s="9"/>
    </row>
    <row r="51" spans="1:17">
      <c r="A51" s="12"/>
      <c r="B51" s="44">
        <v>611</v>
      </c>
      <c r="C51" s="20" t="s">
        <v>104</v>
      </c>
      <c r="D51" s="46">
        <v>57667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59" si="15">SUM(D51:N51)</f>
        <v>57667</v>
      </c>
      <c r="P51" s="47">
        <f t="shared" si="10"/>
        <v>0.14279064124182569</v>
      </c>
      <c r="Q51" s="9"/>
    </row>
    <row r="52" spans="1:17">
      <c r="A52" s="12"/>
      <c r="B52" s="44">
        <v>614</v>
      </c>
      <c r="C52" s="20" t="s">
        <v>65</v>
      </c>
      <c r="D52" s="46">
        <v>0</v>
      </c>
      <c r="E52" s="46">
        <v>944182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944182</v>
      </c>
      <c r="P52" s="47">
        <f t="shared" si="10"/>
        <v>2.3379116865623226</v>
      </c>
      <c r="Q52" s="9"/>
    </row>
    <row r="53" spans="1:17">
      <c r="A53" s="12"/>
      <c r="B53" s="44">
        <v>634</v>
      </c>
      <c r="C53" s="20" t="s">
        <v>66</v>
      </c>
      <c r="D53" s="46">
        <v>0</v>
      </c>
      <c r="E53" s="46">
        <v>707001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707001</v>
      </c>
      <c r="P53" s="47">
        <f t="shared" si="10"/>
        <v>1.7506221261486119</v>
      </c>
      <c r="Q53" s="9"/>
    </row>
    <row r="54" spans="1:17">
      <c r="A54" s="12"/>
      <c r="B54" s="44">
        <v>654</v>
      </c>
      <c r="C54" s="20" t="s">
        <v>105</v>
      </c>
      <c r="D54" s="46">
        <v>0</v>
      </c>
      <c r="E54" s="46">
        <v>474347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474347</v>
      </c>
      <c r="P54" s="47">
        <f t="shared" si="10"/>
        <v>1.1745419789678029</v>
      </c>
      <c r="Q54" s="9"/>
    </row>
    <row r="55" spans="1:17">
      <c r="A55" s="12"/>
      <c r="B55" s="44">
        <v>674</v>
      </c>
      <c r="C55" s="20" t="s">
        <v>68</v>
      </c>
      <c r="D55" s="46">
        <v>0</v>
      </c>
      <c r="E55" s="46">
        <v>267138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267138</v>
      </c>
      <c r="P55" s="47">
        <f t="shared" si="10"/>
        <v>0.66146680632005883</v>
      </c>
      <c r="Q55" s="9"/>
    </row>
    <row r="56" spans="1:17">
      <c r="A56" s="12"/>
      <c r="B56" s="44">
        <v>685</v>
      </c>
      <c r="C56" s="20" t="s">
        <v>69</v>
      </c>
      <c r="D56" s="46">
        <v>16631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16631</v>
      </c>
      <c r="P56" s="47">
        <f t="shared" si="10"/>
        <v>4.1180417821159471E-2</v>
      </c>
      <c r="Q56" s="9"/>
    </row>
    <row r="57" spans="1:17">
      <c r="A57" s="12"/>
      <c r="B57" s="44">
        <v>694</v>
      </c>
      <c r="C57" s="20" t="s">
        <v>70</v>
      </c>
      <c r="D57" s="46">
        <v>0</v>
      </c>
      <c r="E57" s="46">
        <v>295712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295712</v>
      </c>
      <c r="P57" s="47">
        <f t="shared" si="10"/>
        <v>0.73221957276956939</v>
      </c>
      <c r="Q57" s="9"/>
    </row>
    <row r="58" spans="1:17">
      <c r="A58" s="12"/>
      <c r="B58" s="44">
        <v>712</v>
      </c>
      <c r="C58" s="20" t="s">
        <v>72</v>
      </c>
      <c r="D58" s="46">
        <v>2425409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2425409</v>
      </c>
      <c r="P58" s="47">
        <f t="shared" si="10"/>
        <v>6.0056133730503616</v>
      </c>
      <c r="Q58" s="9"/>
    </row>
    <row r="59" spans="1:17">
      <c r="A59" s="12"/>
      <c r="B59" s="44">
        <v>713</v>
      </c>
      <c r="C59" s="20" t="s">
        <v>73</v>
      </c>
      <c r="D59" s="46">
        <v>1323372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1323372</v>
      </c>
      <c r="P59" s="47">
        <f t="shared" si="10"/>
        <v>3.2768331364814776</v>
      </c>
      <c r="Q59" s="9"/>
    </row>
    <row r="60" spans="1:17">
      <c r="A60" s="12"/>
      <c r="B60" s="44">
        <v>715</v>
      </c>
      <c r="C60" s="20" t="s">
        <v>75</v>
      </c>
      <c r="D60" s="46">
        <v>115070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ref="O60:O65" si="16">SUM(D60:N60)</f>
        <v>115070</v>
      </c>
      <c r="P60" s="47">
        <f t="shared" si="10"/>
        <v>0.28492758575436355</v>
      </c>
      <c r="Q60" s="9"/>
    </row>
    <row r="61" spans="1:17">
      <c r="A61" s="12"/>
      <c r="B61" s="44">
        <v>716</v>
      </c>
      <c r="C61" s="20" t="s">
        <v>76</v>
      </c>
      <c r="D61" s="46">
        <v>0</v>
      </c>
      <c r="E61" s="46">
        <v>690583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6"/>
        <v>690583</v>
      </c>
      <c r="P61" s="47">
        <f t="shared" si="10"/>
        <v>1.709969122734037</v>
      </c>
      <c r="Q61" s="9"/>
    </row>
    <row r="62" spans="1:17">
      <c r="A62" s="12"/>
      <c r="B62" s="44">
        <v>719</v>
      </c>
      <c r="C62" s="20" t="s">
        <v>77</v>
      </c>
      <c r="D62" s="46">
        <v>0</v>
      </c>
      <c r="E62" s="46">
        <v>61018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6"/>
        <v>61018</v>
      </c>
      <c r="P62" s="47">
        <f t="shared" si="10"/>
        <v>0.15108813268062704</v>
      </c>
      <c r="Q62" s="9"/>
    </row>
    <row r="63" spans="1:17">
      <c r="A63" s="12"/>
      <c r="B63" s="44">
        <v>724</v>
      </c>
      <c r="C63" s="20" t="s">
        <v>78</v>
      </c>
      <c r="D63" s="46">
        <v>0</v>
      </c>
      <c r="E63" s="46">
        <v>594075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6"/>
        <v>594075</v>
      </c>
      <c r="P63" s="47">
        <f t="shared" si="10"/>
        <v>1.4710033501957376</v>
      </c>
      <c r="Q63" s="9"/>
    </row>
    <row r="64" spans="1:17">
      <c r="A64" s="12"/>
      <c r="B64" s="44">
        <v>744</v>
      </c>
      <c r="C64" s="20" t="s">
        <v>80</v>
      </c>
      <c r="D64" s="46">
        <v>0</v>
      </c>
      <c r="E64" s="46">
        <v>392654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6"/>
        <v>392654</v>
      </c>
      <c r="P64" s="47">
        <f t="shared" si="10"/>
        <v>0.97225998311283446</v>
      </c>
      <c r="Q64" s="9"/>
    </row>
    <row r="65" spans="1:120" ht="15.75" thickBot="1">
      <c r="A65" s="12"/>
      <c r="B65" s="44">
        <v>764</v>
      </c>
      <c r="C65" s="20" t="s">
        <v>81</v>
      </c>
      <c r="D65" s="46">
        <v>0</v>
      </c>
      <c r="E65" s="46">
        <v>1076186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6"/>
        <v>1076186</v>
      </c>
      <c r="P65" s="47">
        <f t="shared" si="10"/>
        <v>2.664769955702142</v>
      </c>
      <c r="Q65" s="9"/>
    </row>
    <row r="66" spans="1:120" ht="16.5" thickBot="1">
      <c r="A66" s="14" t="s">
        <v>10</v>
      </c>
      <c r="B66" s="23"/>
      <c r="C66" s="22"/>
      <c r="D66" s="15">
        <f t="shared" ref="D66:N66" si="17">SUM(D5,D14,D23,D27,D30,D35,D39,D45,D48)</f>
        <v>186052781</v>
      </c>
      <c r="E66" s="15">
        <f t="shared" si="17"/>
        <v>242416572</v>
      </c>
      <c r="F66" s="15">
        <f t="shared" si="17"/>
        <v>11008413</v>
      </c>
      <c r="G66" s="15">
        <f t="shared" si="17"/>
        <v>14519560</v>
      </c>
      <c r="H66" s="15">
        <f t="shared" si="17"/>
        <v>0</v>
      </c>
      <c r="I66" s="15">
        <f t="shared" si="17"/>
        <v>18699963</v>
      </c>
      <c r="J66" s="15">
        <f t="shared" si="17"/>
        <v>36932376</v>
      </c>
      <c r="K66" s="15">
        <f t="shared" si="17"/>
        <v>0</v>
      </c>
      <c r="L66" s="15">
        <f t="shared" si="17"/>
        <v>0</v>
      </c>
      <c r="M66" s="15">
        <f t="shared" si="17"/>
        <v>512760568</v>
      </c>
      <c r="N66" s="15">
        <f t="shared" si="17"/>
        <v>6469849</v>
      </c>
      <c r="O66" s="15">
        <f>SUM(D66:N66)</f>
        <v>1028860082</v>
      </c>
      <c r="P66" s="37">
        <f t="shared" si="10"/>
        <v>2547.5851155235641</v>
      </c>
      <c r="Q66" s="6"/>
      <c r="R66" s="2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</row>
    <row r="67" spans="1:120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9"/>
    </row>
    <row r="68" spans="1:120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8" t="s">
        <v>173</v>
      </c>
      <c r="N68" s="48"/>
      <c r="O68" s="48"/>
      <c r="P68" s="41">
        <v>403857</v>
      </c>
    </row>
    <row r="69" spans="1:120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1"/>
    </row>
    <row r="70" spans="1:120" ht="15.75" customHeight="1" thickBot="1">
      <c r="A70" s="52" t="s">
        <v>90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4"/>
    </row>
  </sheetData>
  <mergeCells count="10">
    <mergeCell ref="M68:O68"/>
    <mergeCell ref="A69:P69"/>
    <mergeCell ref="A70:P7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168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169</v>
      </c>
      <c r="N4" s="34" t="s">
        <v>5</v>
      </c>
      <c r="O4" s="34" t="s">
        <v>170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49039393</v>
      </c>
      <c r="E5" s="26">
        <f t="shared" si="0"/>
        <v>35130518</v>
      </c>
      <c r="F5" s="26">
        <f t="shared" si="0"/>
        <v>10901403</v>
      </c>
      <c r="G5" s="26">
        <f t="shared" si="0"/>
        <v>2649118</v>
      </c>
      <c r="H5" s="26">
        <f t="shared" si="0"/>
        <v>0</v>
      </c>
      <c r="I5" s="26">
        <f t="shared" si="0"/>
        <v>0</v>
      </c>
      <c r="J5" s="26">
        <f t="shared" si="0"/>
        <v>22812657</v>
      </c>
      <c r="K5" s="26">
        <f t="shared" si="0"/>
        <v>0</v>
      </c>
      <c r="L5" s="26">
        <f t="shared" si="0"/>
        <v>0</v>
      </c>
      <c r="M5" s="26">
        <f t="shared" si="0"/>
        <v>476362781</v>
      </c>
      <c r="N5" s="26">
        <f t="shared" si="0"/>
        <v>0</v>
      </c>
      <c r="O5" s="27">
        <f>SUM(D5:N5)</f>
        <v>596895870</v>
      </c>
      <c r="P5" s="32">
        <f t="shared" ref="P5:P36" si="1">(O5/P$69)</f>
        <v>1491.7101179081426</v>
      </c>
      <c r="Q5" s="6"/>
    </row>
    <row r="6" spans="1:134">
      <c r="A6" s="12"/>
      <c r="B6" s="44">
        <v>511</v>
      </c>
      <c r="C6" s="20" t="s">
        <v>20</v>
      </c>
      <c r="D6" s="46">
        <v>740619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740619</v>
      </c>
      <c r="P6" s="47">
        <f t="shared" si="1"/>
        <v>1.8508904338959669</v>
      </c>
      <c r="Q6" s="9"/>
    </row>
    <row r="7" spans="1:134">
      <c r="A7" s="12"/>
      <c r="B7" s="44">
        <v>512</v>
      </c>
      <c r="C7" s="20" t="s">
        <v>21</v>
      </c>
      <c r="D7" s="46">
        <v>1085708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1085708</v>
      </c>
      <c r="P7" s="47">
        <f t="shared" si="1"/>
        <v>2.7133067760944867</v>
      </c>
      <c r="Q7" s="9"/>
    </row>
    <row r="8" spans="1:134">
      <c r="A8" s="12"/>
      <c r="B8" s="44">
        <v>513</v>
      </c>
      <c r="C8" s="20" t="s">
        <v>22</v>
      </c>
      <c r="D8" s="46">
        <v>24144748</v>
      </c>
      <c r="E8" s="46">
        <v>334</v>
      </c>
      <c r="F8" s="46">
        <v>0</v>
      </c>
      <c r="G8" s="46">
        <v>2649118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379842153</v>
      </c>
      <c r="N8" s="46">
        <v>0</v>
      </c>
      <c r="O8" s="46">
        <f t="shared" si="2"/>
        <v>406636353</v>
      </c>
      <c r="P8" s="47">
        <f t="shared" si="1"/>
        <v>1016.2301208071135</v>
      </c>
      <c r="Q8" s="9"/>
    </row>
    <row r="9" spans="1:134">
      <c r="A9" s="12"/>
      <c r="B9" s="44">
        <v>514</v>
      </c>
      <c r="C9" s="20" t="s">
        <v>23</v>
      </c>
      <c r="D9" s="46">
        <v>815340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815340</v>
      </c>
      <c r="P9" s="47">
        <f t="shared" si="1"/>
        <v>2.0376266425418978</v>
      </c>
      <c r="Q9" s="9"/>
    </row>
    <row r="10" spans="1:134">
      <c r="A10" s="12"/>
      <c r="B10" s="44">
        <v>515</v>
      </c>
      <c r="C10" s="20" t="s">
        <v>24</v>
      </c>
      <c r="D10" s="46">
        <v>1270742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1270742</v>
      </c>
      <c r="P10" s="47">
        <f t="shared" si="1"/>
        <v>3.1757276166960731</v>
      </c>
      <c r="Q10" s="9"/>
    </row>
    <row r="11" spans="1:134">
      <c r="A11" s="12"/>
      <c r="B11" s="44">
        <v>516</v>
      </c>
      <c r="C11" s="20" t="s">
        <v>25</v>
      </c>
      <c r="D11" s="46">
        <v>1774638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1774638</v>
      </c>
      <c r="P11" s="47">
        <f t="shared" si="1"/>
        <v>4.4350205676984666</v>
      </c>
      <c r="Q11" s="9"/>
    </row>
    <row r="12" spans="1:134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10901403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10901403</v>
      </c>
      <c r="P12" s="47">
        <f t="shared" si="1"/>
        <v>27.243835938241926</v>
      </c>
      <c r="Q12" s="9"/>
    </row>
    <row r="13" spans="1:134">
      <c r="A13" s="12"/>
      <c r="B13" s="44">
        <v>519</v>
      </c>
      <c r="C13" s="20" t="s">
        <v>27</v>
      </c>
      <c r="D13" s="46">
        <v>19207598</v>
      </c>
      <c r="E13" s="46">
        <v>35130184</v>
      </c>
      <c r="F13" s="46">
        <v>0</v>
      </c>
      <c r="G13" s="46">
        <v>0</v>
      </c>
      <c r="H13" s="46">
        <v>0</v>
      </c>
      <c r="I13" s="46">
        <v>0</v>
      </c>
      <c r="J13" s="46">
        <v>22812657</v>
      </c>
      <c r="K13" s="46">
        <v>0</v>
      </c>
      <c r="L13" s="46">
        <v>0</v>
      </c>
      <c r="M13" s="46">
        <v>96520628</v>
      </c>
      <c r="N13" s="46">
        <v>0</v>
      </c>
      <c r="O13" s="46">
        <f t="shared" si="2"/>
        <v>173671067</v>
      </c>
      <c r="P13" s="47">
        <f t="shared" si="1"/>
        <v>434.02358912586033</v>
      </c>
      <c r="Q13" s="9"/>
    </row>
    <row r="14" spans="1:134" ht="15.75">
      <c r="A14" s="28" t="s">
        <v>28</v>
      </c>
      <c r="B14" s="29"/>
      <c r="C14" s="30"/>
      <c r="D14" s="31">
        <f t="shared" ref="D14:N14" si="3">SUM(D15:D22)</f>
        <v>140424568</v>
      </c>
      <c r="E14" s="31">
        <f t="shared" si="3"/>
        <v>59593303</v>
      </c>
      <c r="F14" s="31">
        <f t="shared" si="3"/>
        <v>0</v>
      </c>
      <c r="G14" s="31">
        <f t="shared" si="3"/>
        <v>3747076</v>
      </c>
      <c r="H14" s="31">
        <f t="shared" si="3"/>
        <v>0</v>
      </c>
      <c r="I14" s="31">
        <f t="shared" si="3"/>
        <v>0</v>
      </c>
      <c r="J14" s="31">
        <f t="shared" si="3"/>
        <v>10466981</v>
      </c>
      <c r="K14" s="31">
        <f t="shared" si="3"/>
        <v>0</v>
      </c>
      <c r="L14" s="31">
        <f t="shared" si="3"/>
        <v>0</v>
      </c>
      <c r="M14" s="31">
        <f t="shared" si="3"/>
        <v>2534751</v>
      </c>
      <c r="N14" s="31">
        <f t="shared" si="3"/>
        <v>0</v>
      </c>
      <c r="O14" s="42">
        <f>SUM(D14:N14)</f>
        <v>216766679</v>
      </c>
      <c r="P14" s="43">
        <f t="shared" si="1"/>
        <v>541.72438534320315</v>
      </c>
      <c r="Q14" s="10"/>
    </row>
    <row r="15" spans="1:134">
      <c r="A15" s="12"/>
      <c r="B15" s="44">
        <v>521</v>
      </c>
      <c r="C15" s="20" t="s">
        <v>29</v>
      </c>
      <c r="D15" s="46">
        <v>50643286</v>
      </c>
      <c r="E15" s="46">
        <v>938495</v>
      </c>
      <c r="F15" s="46">
        <v>0</v>
      </c>
      <c r="G15" s="46">
        <v>0</v>
      </c>
      <c r="H15" s="46">
        <v>0</v>
      </c>
      <c r="I15" s="46">
        <v>0</v>
      </c>
      <c r="J15" s="46">
        <v>10466981</v>
      </c>
      <c r="K15" s="46">
        <v>0</v>
      </c>
      <c r="L15" s="46">
        <v>0</v>
      </c>
      <c r="M15" s="46">
        <v>134134</v>
      </c>
      <c r="N15" s="46">
        <v>0</v>
      </c>
      <c r="O15" s="46">
        <f>SUM(D15:N15)</f>
        <v>62182896</v>
      </c>
      <c r="P15" s="47">
        <f t="shared" si="1"/>
        <v>155.40207226434615</v>
      </c>
      <c r="Q15" s="9"/>
    </row>
    <row r="16" spans="1:134">
      <c r="A16" s="12"/>
      <c r="B16" s="44">
        <v>522</v>
      </c>
      <c r="C16" s="20" t="s">
        <v>30</v>
      </c>
      <c r="D16" s="46">
        <v>0</v>
      </c>
      <c r="E16" s="46">
        <v>29687813</v>
      </c>
      <c r="F16" s="46">
        <v>0</v>
      </c>
      <c r="G16" s="46">
        <v>2252186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31939999</v>
      </c>
      <c r="P16" s="47">
        <f t="shared" si="1"/>
        <v>79.821660810412297</v>
      </c>
      <c r="Q16" s="9"/>
    </row>
    <row r="17" spans="1:17">
      <c r="A17" s="12"/>
      <c r="B17" s="44">
        <v>523</v>
      </c>
      <c r="C17" s="20" t="s">
        <v>31</v>
      </c>
      <c r="D17" s="46">
        <v>31674228</v>
      </c>
      <c r="E17" s="46">
        <v>501196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2400617</v>
      </c>
      <c r="N17" s="46">
        <v>0</v>
      </c>
      <c r="O17" s="46">
        <f t="shared" si="4"/>
        <v>34576041</v>
      </c>
      <c r="P17" s="47">
        <f t="shared" si="1"/>
        <v>86.409427153360554</v>
      </c>
      <c r="Q17" s="9"/>
    </row>
    <row r="18" spans="1:17">
      <c r="A18" s="12"/>
      <c r="B18" s="44">
        <v>524</v>
      </c>
      <c r="C18" s="20" t="s">
        <v>32</v>
      </c>
      <c r="D18" s="46">
        <v>744732</v>
      </c>
      <c r="E18" s="46">
        <v>3551583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4296315</v>
      </c>
      <c r="P18" s="47">
        <f t="shared" si="1"/>
        <v>10.736975873564884</v>
      </c>
      <c r="Q18" s="9"/>
    </row>
    <row r="19" spans="1:17">
      <c r="A19" s="12"/>
      <c r="B19" s="44">
        <v>525</v>
      </c>
      <c r="C19" s="20" t="s">
        <v>33</v>
      </c>
      <c r="D19" s="46">
        <v>56399501</v>
      </c>
      <c r="E19" s="46">
        <v>2085566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58485067</v>
      </c>
      <c r="P19" s="47">
        <f t="shared" si="1"/>
        <v>146.16078042294984</v>
      </c>
      <c r="Q19" s="9"/>
    </row>
    <row r="20" spans="1:17">
      <c r="A20" s="12"/>
      <c r="B20" s="44">
        <v>526</v>
      </c>
      <c r="C20" s="20" t="s">
        <v>34</v>
      </c>
      <c r="D20" s="46">
        <v>0</v>
      </c>
      <c r="E20" s="46">
        <v>22828650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22828650</v>
      </c>
      <c r="P20" s="47">
        <f t="shared" si="1"/>
        <v>57.051371763024129</v>
      </c>
      <c r="Q20" s="9"/>
    </row>
    <row r="21" spans="1:17">
      <c r="A21" s="12"/>
      <c r="B21" s="44">
        <v>527</v>
      </c>
      <c r="C21" s="20" t="s">
        <v>35</v>
      </c>
      <c r="D21" s="46">
        <v>924904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924904</v>
      </c>
      <c r="P21" s="47">
        <f t="shared" si="1"/>
        <v>2.3114394389991553</v>
      </c>
      <c r="Q21" s="9"/>
    </row>
    <row r="22" spans="1:17">
      <c r="A22" s="12"/>
      <c r="B22" s="44">
        <v>529</v>
      </c>
      <c r="C22" s="20" t="s">
        <v>36</v>
      </c>
      <c r="D22" s="46">
        <v>37917</v>
      </c>
      <c r="E22" s="46">
        <v>0</v>
      </c>
      <c r="F22" s="46">
        <v>0</v>
      </c>
      <c r="G22" s="46">
        <v>1494890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1532807</v>
      </c>
      <c r="P22" s="47">
        <f t="shared" si="1"/>
        <v>3.8306576165461261</v>
      </c>
      <c r="Q22" s="9"/>
    </row>
    <row r="23" spans="1:17" ht="15.75">
      <c r="A23" s="28" t="s">
        <v>37</v>
      </c>
      <c r="B23" s="29"/>
      <c r="C23" s="30"/>
      <c r="D23" s="31">
        <f t="shared" ref="D23:N23" si="5">SUM(D24:D26)</f>
        <v>1019812</v>
      </c>
      <c r="E23" s="31">
        <f t="shared" si="5"/>
        <v>733540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17176446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42">
        <f>SUM(D23:N23)</f>
        <v>18929798</v>
      </c>
      <c r="P23" s="43">
        <f t="shared" si="1"/>
        <v>47.307700766227988</v>
      </c>
      <c r="Q23" s="10"/>
    </row>
    <row r="24" spans="1:17">
      <c r="A24" s="12"/>
      <c r="B24" s="44">
        <v>534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15984783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15984783</v>
      </c>
      <c r="P24" s="47">
        <f t="shared" si="1"/>
        <v>39.947776039505975</v>
      </c>
      <c r="Q24" s="9"/>
    </row>
    <row r="25" spans="1:17">
      <c r="A25" s="12"/>
      <c r="B25" s="44">
        <v>537</v>
      </c>
      <c r="C25" s="20" t="s">
        <v>40</v>
      </c>
      <c r="D25" s="46">
        <v>1019812</v>
      </c>
      <c r="E25" s="46">
        <v>10378</v>
      </c>
      <c r="F25" s="46">
        <v>0</v>
      </c>
      <c r="G25" s="46">
        <v>0</v>
      </c>
      <c r="H25" s="46">
        <v>0</v>
      </c>
      <c r="I25" s="46">
        <v>1191663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2221853</v>
      </c>
      <c r="P25" s="47">
        <f t="shared" si="1"/>
        <v>5.5526613052366409</v>
      </c>
      <c r="Q25" s="9"/>
    </row>
    <row r="26" spans="1:17">
      <c r="A26" s="12"/>
      <c r="B26" s="44">
        <v>538</v>
      </c>
      <c r="C26" s="20" t="s">
        <v>41</v>
      </c>
      <c r="D26" s="46">
        <v>0</v>
      </c>
      <c r="E26" s="46">
        <v>723162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723162</v>
      </c>
      <c r="P26" s="47">
        <f t="shared" si="1"/>
        <v>1.8072634214853727</v>
      </c>
      <c r="Q26" s="9"/>
    </row>
    <row r="27" spans="1:17" ht="15.75">
      <c r="A27" s="28" t="s">
        <v>42</v>
      </c>
      <c r="B27" s="29"/>
      <c r="C27" s="30"/>
      <c r="D27" s="31">
        <f t="shared" ref="D27:N27" si="6">SUM(D28:D29)</f>
        <v>0</v>
      </c>
      <c r="E27" s="31">
        <f t="shared" si="6"/>
        <v>29604009</v>
      </c>
      <c r="F27" s="31">
        <f t="shared" si="6"/>
        <v>0</v>
      </c>
      <c r="G27" s="31">
        <f t="shared" si="6"/>
        <v>4421977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si="6"/>
        <v>0</v>
      </c>
      <c r="O27" s="31">
        <f t="shared" ref="O27:O35" si="7">SUM(D27:N27)</f>
        <v>34025986</v>
      </c>
      <c r="P27" s="43">
        <f t="shared" si="1"/>
        <v>85.034777653932849</v>
      </c>
      <c r="Q27" s="10"/>
    </row>
    <row r="28" spans="1:17">
      <c r="A28" s="12"/>
      <c r="B28" s="44">
        <v>541</v>
      </c>
      <c r="C28" s="20" t="s">
        <v>43</v>
      </c>
      <c r="D28" s="46">
        <v>0</v>
      </c>
      <c r="E28" s="46">
        <v>20210103</v>
      </c>
      <c r="F28" s="46">
        <v>0</v>
      </c>
      <c r="G28" s="46">
        <v>4421977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24632080</v>
      </c>
      <c r="P28" s="47">
        <f t="shared" si="1"/>
        <v>61.558346786890652</v>
      </c>
      <c r="Q28" s="9"/>
    </row>
    <row r="29" spans="1:17">
      <c r="A29" s="12"/>
      <c r="B29" s="44">
        <v>549</v>
      </c>
      <c r="C29" s="20" t="s">
        <v>44</v>
      </c>
      <c r="D29" s="46">
        <v>0</v>
      </c>
      <c r="E29" s="46">
        <v>9393906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9393906</v>
      </c>
      <c r="P29" s="47">
        <f t="shared" si="1"/>
        <v>23.4764308670422</v>
      </c>
      <c r="Q29" s="9"/>
    </row>
    <row r="30" spans="1:17" ht="15.75">
      <c r="A30" s="28" t="s">
        <v>45</v>
      </c>
      <c r="B30" s="29"/>
      <c r="C30" s="30"/>
      <c r="D30" s="31">
        <f t="shared" ref="D30:N30" si="8">SUM(D31:D34)</f>
        <v>1107122</v>
      </c>
      <c r="E30" s="31">
        <f t="shared" si="8"/>
        <v>17528266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8"/>
        <v>0</v>
      </c>
      <c r="O30" s="31">
        <f t="shared" si="7"/>
        <v>18635388</v>
      </c>
      <c r="P30" s="43">
        <f t="shared" si="1"/>
        <v>46.571936962378359</v>
      </c>
      <c r="Q30" s="10"/>
    </row>
    <row r="31" spans="1:17">
      <c r="A31" s="13"/>
      <c r="B31" s="45">
        <v>552</v>
      </c>
      <c r="C31" s="21" t="s">
        <v>46</v>
      </c>
      <c r="D31" s="46">
        <v>930248</v>
      </c>
      <c r="E31" s="46">
        <v>3237078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4167326</v>
      </c>
      <c r="P31" s="47">
        <f t="shared" si="1"/>
        <v>10.414617810677209</v>
      </c>
      <c r="Q31" s="9"/>
    </row>
    <row r="32" spans="1:17">
      <c r="A32" s="13"/>
      <c r="B32" s="45">
        <v>553</v>
      </c>
      <c r="C32" s="21" t="s">
        <v>47</v>
      </c>
      <c r="D32" s="46">
        <v>176874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176874</v>
      </c>
      <c r="P32" s="47">
        <f t="shared" si="1"/>
        <v>0.44202808003158878</v>
      </c>
      <c r="Q32" s="9"/>
    </row>
    <row r="33" spans="1:17">
      <c r="A33" s="13"/>
      <c r="B33" s="45">
        <v>554</v>
      </c>
      <c r="C33" s="21" t="s">
        <v>48</v>
      </c>
      <c r="D33" s="46">
        <v>0</v>
      </c>
      <c r="E33" s="46">
        <v>14290518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14290518</v>
      </c>
      <c r="P33" s="47">
        <f t="shared" si="1"/>
        <v>35.713616666083539</v>
      </c>
      <c r="Q33" s="9"/>
    </row>
    <row r="34" spans="1:17">
      <c r="A34" s="13"/>
      <c r="B34" s="45">
        <v>559</v>
      </c>
      <c r="C34" s="21" t="s">
        <v>156</v>
      </c>
      <c r="D34" s="46">
        <v>0</v>
      </c>
      <c r="E34" s="46">
        <v>670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670</v>
      </c>
      <c r="P34" s="47">
        <f t="shared" si="1"/>
        <v>1.674405586016964E-3</v>
      </c>
      <c r="Q34" s="9"/>
    </row>
    <row r="35" spans="1:17" ht="15.75">
      <c r="A35" s="28" t="s">
        <v>49</v>
      </c>
      <c r="B35" s="29"/>
      <c r="C35" s="30"/>
      <c r="D35" s="31">
        <f t="shared" ref="D35:N35" si="9">SUM(D36:D39)</f>
        <v>10293366</v>
      </c>
      <c r="E35" s="31">
        <f t="shared" si="9"/>
        <v>372584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9"/>
        <v>0</v>
      </c>
      <c r="O35" s="31">
        <f t="shared" si="7"/>
        <v>10665950</v>
      </c>
      <c r="P35" s="43">
        <f t="shared" si="1"/>
        <v>26.655412328623338</v>
      </c>
      <c r="Q35" s="10"/>
    </row>
    <row r="36" spans="1:17">
      <c r="A36" s="12"/>
      <c r="B36" s="44">
        <v>562</v>
      </c>
      <c r="C36" s="20" t="s">
        <v>50</v>
      </c>
      <c r="D36" s="46">
        <v>3347877</v>
      </c>
      <c r="E36" s="46">
        <v>164883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5" si="10">SUM(D36:N36)</f>
        <v>3512760</v>
      </c>
      <c r="P36" s="47">
        <f t="shared" si="1"/>
        <v>8.7787835318461944</v>
      </c>
      <c r="Q36" s="9"/>
    </row>
    <row r="37" spans="1:17">
      <c r="A37" s="12"/>
      <c r="B37" s="44">
        <v>563</v>
      </c>
      <c r="C37" s="20" t="s">
        <v>51</v>
      </c>
      <c r="D37" s="46">
        <v>1223987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1223987</v>
      </c>
      <c r="P37" s="47">
        <f t="shared" ref="P37:P67" si="11">(O37/P$69)</f>
        <v>3.0588815970330532</v>
      </c>
      <c r="Q37" s="9"/>
    </row>
    <row r="38" spans="1:17">
      <c r="A38" s="12"/>
      <c r="B38" s="44">
        <v>564</v>
      </c>
      <c r="C38" s="20" t="s">
        <v>52</v>
      </c>
      <c r="D38" s="46">
        <v>5082642</v>
      </c>
      <c r="E38" s="46">
        <v>74261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5156903</v>
      </c>
      <c r="P38" s="47">
        <f t="shared" si="11"/>
        <v>12.887682372757672</v>
      </c>
      <c r="Q38" s="9"/>
    </row>
    <row r="39" spans="1:17">
      <c r="A39" s="12"/>
      <c r="B39" s="44">
        <v>569</v>
      </c>
      <c r="C39" s="20" t="s">
        <v>53</v>
      </c>
      <c r="D39" s="46">
        <v>638860</v>
      </c>
      <c r="E39" s="46">
        <v>133440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772300</v>
      </c>
      <c r="P39" s="47">
        <f t="shared" si="11"/>
        <v>1.9300648269864198</v>
      </c>
      <c r="Q39" s="9"/>
    </row>
    <row r="40" spans="1:17" ht="15.75">
      <c r="A40" s="28" t="s">
        <v>54</v>
      </c>
      <c r="B40" s="29"/>
      <c r="C40" s="30"/>
      <c r="D40" s="31">
        <f t="shared" ref="D40:N40" si="12">SUM(D41:D45)</f>
        <v>218751</v>
      </c>
      <c r="E40" s="31">
        <f t="shared" si="12"/>
        <v>10751885</v>
      </c>
      <c r="F40" s="31">
        <f t="shared" si="12"/>
        <v>0</v>
      </c>
      <c r="G40" s="31">
        <f t="shared" si="12"/>
        <v>2476625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 t="shared" si="12"/>
        <v>0</v>
      </c>
      <c r="O40" s="31">
        <f>SUM(D40:N40)</f>
        <v>13447261</v>
      </c>
      <c r="P40" s="43">
        <f t="shared" si="11"/>
        <v>33.606222291086667</v>
      </c>
      <c r="Q40" s="9"/>
    </row>
    <row r="41" spans="1:17">
      <c r="A41" s="12"/>
      <c r="B41" s="44">
        <v>571</v>
      </c>
      <c r="C41" s="20" t="s">
        <v>55</v>
      </c>
      <c r="D41" s="46">
        <v>0</v>
      </c>
      <c r="E41" s="46">
        <v>4834942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4834942</v>
      </c>
      <c r="P41" s="47">
        <f t="shared" si="11"/>
        <v>12.083065511743332</v>
      </c>
      <c r="Q41" s="9"/>
    </row>
    <row r="42" spans="1:17">
      <c r="A42" s="12"/>
      <c r="B42" s="44">
        <v>572</v>
      </c>
      <c r="C42" s="20" t="s">
        <v>56</v>
      </c>
      <c r="D42" s="46">
        <v>11341</v>
      </c>
      <c r="E42" s="46">
        <v>5860169</v>
      </c>
      <c r="F42" s="46">
        <v>0</v>
      </c>
      <c r="G42" s="46">
        <v>2476625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8348135</v>
      </c>
      <c r="P42" s="47">
        <f t="shared" si="11"/>
        <v>20.8629311594384</v>
      </c>
      <c r="Q42" s="9"/>
    </row>
    <row r="43" spans="1:17">
      <c r="A43" s="12"/>
      <c r="B43" s="44">
        <v>573</v>
      </c>
      <c r="C43" s="20" t="s">
        <v>57</v>
      </c>
      <c r="D43" s="46">
        <v>0</v>
      </c>
      <c r="E43" s="46">
        <v>10000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10000</v>
      </c>
      <c r="P43" s="47">
        <f t="shared" si="11"/>
        <v>2.4991128149506926E-2</v>
      </c>
      <c r="Q43" s="9"/>
    </row>
    <row r="44" spans="1:17">
      <c r="A44" s="12"/>
      <c r="B44" s="44">
        <v>574</v>
      </c>
      <c r="C44" s="20" t="s">
        <v>58</v>
      </c>
      <c r="D44" s="46">
        <v>207410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207410</v>
      </c>
      <c r="P44" s="47">
        <f t="shared" si="11"/>
        <v>0.51834098894892311</v>
      </c>
      <c r="Q44" s="9"/>
    </row>
    <row r="45" spans="1:17">
      <c r="A45" s="12"/>
      <c r="B45" s="44">
        <v>575</v>
      </c>
      <c r="C45" s="20" t="s">
        <v>59</v>
      </c>
      <c r="D45" s="46">
        <v>0</v>
      </c>
      <c r="E45" s="46">
        <v>46774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46774</v>
      </c>
      <c r="P45" s="47">
        <f t="shared" si="11"/>
        <v>0.11689350280650369</v>
      </c>
      <c r="Q45" s="9"/>
    </row>
    <row r="46" spans="1:17" ht="15.75">
      <c r="A46" s="28" t="s">
        <v>79</v>
      </c>
      <c r="B46" s="29"/>
      <c r="C46" s="30"/>
      <c r="D46" s="31">
        <f t="shared" ref="D46:N46" si="13">SUM(D47:D48)</f>
        <v>16360885</v>
      </c>
      <c r="E46" s="31">
        <f t="shared" si="13"/>
        <v>30989562</v>
      </c>
      <c r="F46" s="31">
        <f t="shared" si="13"/>
        <v>73253</v>
      </c>
      <c r="G46" s="31">
        <f t="shared" si="13"/>
        <v>0</v>
      </c>
      <c r="H46" s="31">
        <f t="shared" si="13"/>
        <v>0</v>
      </c>
      <c r="I46" s="31">
        <f t="shared" si="13"/>
        <v>1053596</v>
      </c>
      <c r="J46" s="31">
        <f t="shared" si="13"/>
        <v>412723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 t="shared" si="13"/>
        <v>0</v>
      </c>
      <c r="O46" s="31">
        <f t="shared" ref="O46:O52" si="14">SUM(D46:N46)</f>
        <v>48890019</v>
      </c>
      <c r="P46" s="43">
        <f t="shared" si="11"/>
        <v>122.18167300608285</v>
      </c>
      <c r="Q46" s="9"/>
    </row>
    <row r="47" spans="1:17">
      <c r="A47" s="12"/>
      <c r="B47" s="44">
        <v>581</v>
      </c>
      <c r="C47" s="20" t="s">
        <v>171</v>
      </c>
      <c r="D47" s="46">
        <v>16360885</v>
      </c>
      <c r="E47" s="46">
        <v>29571552</v>
      </c>
      <c r="F47" s="46">
        <v>73253</v>
      </c>
      <c r="G47" s="46">
        <v>0</v>
      </c>
      <c r="H47" s="46">
        <v>0</v>
      </c>
      <c r="I47" s="46">
        <v>1053596</v>
      </c>
      <c r="J47" s="46">
        <v>412723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4"/>
        <v>47472009</v>
      </c>
      <c r="P47" s="47">
        <f t="shared" si="11"/>
        <v>118.6379060433546</v>
      </c>
      <c r="Q47" s="9"/>
    </row>
    <row r="48" spans="1:17">
      <c r="A48" s="12"/>
      <c r="B48" s="44">
        <v>587</v>
      </c>
      <c r="C48" s="20" t="s">
        <v>61</v>
      </c>
      <c r="D48" s="46">
        <v>0</v>
      </c>
      <c r="E48" s="46">
        <v>1418010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4"/>
        <v>1418010</v>
      </c>
      <c r="P48" s="47">
        <f t="shared" si="11"/>
        <v>3.5437669627282316</v>
      </c>
      <c r="Q48" s="9"/>
    </row>
    <row r="49" spans="1:17" ht="15.75">
      <c r="A49" s="28" t="s">
        <v>62</v>
      </c>
      <c r="B49" s="29"/>
      <c r="C49" s="30"/>
      <c r="D49" s="31">
        <f t="shared" ref="D49:N49" si="15">SUM(D50:D66)</f>
        <v>3781721</v>
      </c>
      <c r="E49" s="31">
        <f t="shared" si="15"/>
        <v>6080421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 t="shared" si="15"/>
        <v>0</v>
      </c>
      <c r="O49" s="31">
        <f t="shared" si="14"/>
        <v>9862142</v>
      </c>
      <c r="P49" s="43">
        <f t="shared" si="11"/>
        <v>24.646605455063451</v>
      </c>
      <c r="Q49" s="9"/>
    </row>
    <row r="50" spans="1:17">
      <c r="A50" s="12"/>
      <c r="B50" s="44">
        <v>601</v>
      </c>
      <c r="C50" s="20" t="s">
        <v>98</v>
      </c>
      <c r="D50" s="46">
        <v>53848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53848</v>
      </c>
      <c r="P50" s="47">
        <f t="shared" si="11"/>
        <v>0.13457222685946488</v>
      </c>
      <c r="Q50" s="9"/>
    </row>
    <row r="51" spans="1:17">
      <c r="A51" s="12"/>
      <c r="B51" s="44">
        <v>604</v>
      </c>
      <c r="C51" s="20" t="s">
        <v>63</v>
      </c>
      <c r="D51" s="46">
        <v>0</v>
      </c>
      <c r="E51" s="46">
        <v>982393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982393</v>
      </c>
      <c r="P51" s="47">
        <f t="shared" si="11"/>
        <v>2.4551109356178555</v>
      </c>
      <c r="Q51" s="9"/>
    </row>
    <row r="52" spans="1:17">
      <c r="A52" s="12"/>
      <c r="B52" s="44">
        <v>608</v>
      </c>
      <c r="C52" s="20" t="s">
        <v>64</v>
      </c>
      <c r="D52" s="46">
        <v>0</v>
      </c>
      <c r="E52" s="46">
        <v>202864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202864</v>
      </c>
      <c r="P52" s="47">
        <f t="shared" si="11"/>
        <v>0.50698002209215731</v>
      </c>
      <c r="Q52" s="9"/>
    </row>
    <row r="53" spans="1:17">
      <c r="A53" s="12"/>
      <c r="B53" s="44">
        <v>614</v>
      </c>
      <c r="C53" s="20" t="s">
        <v>65</v>
      </c>
      <c r="D53" s="46">
        <v>0</v>
      </c>
      <c r="E53" s="46">
        <v>821954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60" si="16">SUM(D53:N53)</f>
        <v>821954</v>
      </c>
      <c r="P53" s="47">
        <f t="shared" si="11"/>
        <v>2.0541557746999817</v>
      </c>
      <c r="Q53" s="9"/>
    </row>
    <row r="54" spans="1:17">
      <c r="A54" s="12"/>
      <c r="B54" s="44">
        <v>634</v>
      </c>
      <c r="C54" s="20" t="s">
        <v>66</v>
      </c>
      <c r="D54" s="46">
        <v>0</v>
      </c>
      <c r="E54" s="46">
        <v>619467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6"/>
        <v>619467</v>
      </c>
      <c r="P54" s="47">
        <f t="shared" si="11"/>
        <v>1.5481179181390605</v>
      </c>
      <c r="Q54" s="9"/>
    </row>
    <row r="55" spans="1:17">
      <c r="A55" s="12"/>
      <c r="B55" s="44">
        <v>654</v>
      </c>
      <c r="C55" s="20" t="s">
        <v>105</v>
      </c>
      <c r="D55" s="46">
        <v>0</v>
      </c>
      <c r="E55" s="46">
        <v>371936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6"/>
        <v>371936</v>
      </c>
      <c r="P55" s="47">
        <f t="shared" si="11"/>
        <v>0.92951002394150073</v>
      </c>
      <c r="Q55" s="9"/>
    </row>
    <row r="56" spans="1:17">
      <c r="A56" s="12"/>
      <c r="B56" s="44">
        <v>674</v>
      </c>
      <c r="C56" s="20" t="s">
        <v>68</v>
      </c>
      <c r="D56" s="46">
        <v>0</v>
      </c>
      <c r="E56" s="46">
        <v>225945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6"/>
        <v>225945</v>
      </c>
      <c r="P56" s="47">
        <f t="shared" si="11"/>
        <v>0.56466204497403427</v>
      </c>
      <c r="Q56" s="9"/>
    </row>
    <row r="57" spans="1:17">
      <c r="A57" s="12"/>
      <c r="B57" s="44">
        <v>685</v>
      </c>
      <c r="C57" s="20" t="s">
        <v>69</v>
      </c>
      <c r="D57" s="46">
        <v>14270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6"/>
        <v>14270</v>
      </c>
      <c r="P57" s="47">
        <f t="shared" si="11"/>
        <v>3.5662339869346381E-2</v>
      </c>
      <c r="Q57" s="9"/>
    </row>
    <row r="58" spans="1:17">
      <c r="A58" s="12"/>
      <c r="B58" s="44">
        <v>694</v>
      </c>
      <c r="C58" s="20" t="s">
        <v>70</v>
      </c>
      <c r="D58" s="46">
        <v>0</v>
      </c>
      <c r="E58" s="46">
        <v>279832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6"/>
        <v>279832</v>
      </c>
      <c r="P58" s="47">
        <f t="shared" si="11"/>
        <v>0.69933173723328224</v>
      </c>
      <c r="Q58" s="9"/>
    </row>
    <row r="59" spans="1:17">
      <c r="A59" s="12"/>
      <c r="B59" s="44">
        <v>712</v>
      </c>
      <c r="C59" s="20" t="s">
        <v>72</v>
      </c>
      <c r="D59" s="46">
        <v>2153662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6"/>
        <v>2153662</v>
      </c>
      <c r="P59" s="47">
        <f t="shared" si="11"/>
        <v>5.3822443032723379</v>
      </c>
      <c r="Q59" s="9"/>
    </row>
    <row r="60" spans="1:17">
      <c r="A60" s="12"/>
      <c r="B60" s="44">
        <v>713</v>
      </c>
      <c r="C60" s="20" t="s">
        <v>73</v>
      </c>
      <c r="D60" s="46">
        <v>1444871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6"/>
        <v>1444871</v>
      </c>
      <c r="P60" s="47">
        <f t="shared" si="11"/>
        <v>3.6108956320506223</v>
      </c>
      <c r="Q60" s="9"/>
    </row>
    <row r="61" spans="1:17">
      <c r="A61" s="12"/>
      <c r="B61" s="44">
        <v>715</v>
      </c>
      <c r="C61" s="20" t="s">
        <v>75</v>
      </c>
      <c r="D61" s="46">
        <v>115070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ref="O61:O66" si="17">SUM(D61:N61)</f>
        <v>115070</v>
      </c>
      <c r="P61" s="47">
        <f t="shared" si="11"/>
        <v>0.28757291161637616</v>
      </c>
      <c r="Q61" s="9"/>
    </row>
    <row r="62" spans="1:17">
      <c r="A62" s="12"/>
      <c r="B62" s="44">
        <v>716</v>
      </c>
      <c r="C62" s="20" t="s">
        <v>76</v>
      </c>
      <c r="D62" s="46">
        <v>0</v>
      </c>
      <c r="E62" s="46">
        <v>643700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7"/>
        <v>643700</v>
      </c>
      <c r="P62" s="47">
        <f t="shared" si="11"/>
        <v>1.6086789189837607</v>
      </c>
      <c r="Q62" s="9"/>
    </row>
    <row r="63" spans="1:17">
      <c r="A63" s="12"/>
      <c r="B63" s="44">
        <v>719</v>
      </c>
      <c r="C63" s="20" t="s">
        <v>77</v>
      </c>
      <c r="D63" s="46">
        <v>0</v>
      </c>
      <c r="E63" s="46">
        <v>56073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7"/>
        <v>56073</v>
      </c>
      <c r="P63" s="47">
        <f t="shared" si="11"/>
        <v>0.14013275287273019</v>
      </c>
      <c r="Q63" s="9"/>
    </row>
    <row r="64" spans="1:17">
      <c r="A64" s="12"/>
      <c r="B64" s="44">
        <v>724</v>
      </c>
      <c r="C64" s="20" t="s">
        <v>78</v>
      </c>
      <c r="D64" s="46">
        <v>0</v>
      </c>
      <c r="E64" s="46">
        <v>479936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7"/>
        <v>479936</v>
      </c>
      <c r="P64" s="47">
        <f t="shared" si="11"/>
        <v>1.1994142079561756</v>
      </c>
      <c r="Q64" s="9"/>
    </row>
    <row r="65" spans="1:120">
      <c r="A65" s="12"/>
      <c r="B65" s="44">
        <v>744</v>
      </c>
      <c r="C65" s="20" t="s">
        <v>80</v>
      </c>
      <c r="D65" s="46">
        <v>0</v>
      </c>
      <c r="E65" s="46">
        <v>403361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7"/>
        <v>403361</v>
      </c>
      <c r="P65" s="47">
        <f t="shared" si="11"/>
        <v>1.0080446441513262</v>
      </c>
      <c r="Q65" s="9"/>
    </row>
    <row r="66" spans="1:120" ht="15.75" thickBot="1">
      <c r="A66" s="12"/>
      <c r="B66" s="44">
        <v>764</v>
      </c>
      <c r="C66" s="20" t="s">
        <v>81</v>
      </c>
      <c r="D66" s="46">
        <v>0</v>
      </c>
      <c r="E66" s="46">
        <v>992960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7"/>
        <v>992960</v>
      </c>
      <c r="P66" s="47">
        <f t="shared" si="11"/>
        <v>2.4815190607334396</v>
      </c>
      <c r="Q66" s="9"/>
    </row>
    <row r="67" spans="1:120" ht="16.5" thickBot="1">
      <c r="A67" s="14" t="s">
        <v>10</v>
      </c>
      <c r="B67" s="23"/>
      <c r="C67" s="22"/>
      <c r="D67" s="15">
        <f t="shared" ref="D67:N67" si="18">SUM(D5,D14,D23,D27,D30,D35,D40,D46,D49)</f>
        <v>222245618</v>
      </c>
      <c r="E67" s="15">
        <f t="shared" si="18"/>
        <v>190784088</v>
      </c>
      <c r="F67" s="15">
        <f t="shared" si="18"/>
        <v>10974656</v>
      </c>
      <c r="G67" s="15">
        <f t="shared" si="18"/>
        <v>13294796</v>
      </c>
      <c r="H67" s="15">
        <f t="shared" si="18"/>
        <v>0</v>
      </c>
      <c r="I67" s="15">
        <f t="shared" si="18"/>
        <v>18230042</v>
      </c>
      <c r="J67" s="15">
        <f t="shared" si="18"/>
        <v>33692361</v>
      </c>
      <c r="K67" s="15">
        <f t="shared" si="18"/>
        <v>0</v>
      </c>
      <c r="L67" s="15">
        <f t="shared" si="18"/>
        <v>0</v>
      </c>
      <c r="M67" s="15">
        <f t="shared" si="18"/>
        <v>478897532</v>
      </c>
      <c r="N67" s="15">
        <f t="shared" si="18"/>
        <v>0</v>
      </c>
      <c r="O67" s="15">
        <f>SUM(D67:N67)</f>
        <v>968119093</v>
      </c>
      <c r="P67" s="37">
        <f t="shared" si="11"/>
        <v>2419.4388317147414</v>
      </c>
      <c r="Q67" s="6"/>
      <c r="R67" s="2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</row>
    <row r="68" spans="1:120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9"/>
    </row>
    <row r="69" spans="1:120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40"/>
      <c r="M69" s="48" t="s">
        <v>167</v>
      </c>
      <c r="N69" s="48"/>
      <c r="O69" s="48"/>
      <c r="P69" s="41">
        <v>400142</v>
      </c>
    </row>
    <row r="70" spans="1:120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1"/>
    </row>
    <row r="71" spans="1:120" ht="15.75" customHeight="1" thickBot="1">
      <c r="A71" s="52" t="s">
        <v>90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4"/>
    </row>
  </sheetData>
  <mergeCells count="10">
    <mergeCell ref="M69:O69"/>
    <mergeCell ref="A70:P70"/>
    <mergeCell ref="A71:P7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44961029</v>
      </c>
      <c r="E5" s="26">
        <f t="shared" si="0"/>
        <v>385692</v>
      </c>
      <c r="F5" s="26">
        <f t="shared" si="0"/>
        <v>8515468</v>
      </c>
      <c r="G5" s="26">
        <f t="shared" si="0"/>
        <v>13915032</v>
      </c>
      <c r="H5" s="26">
        <f t="shared" si="0"/>
        <v>0</v>
      </c>
      <c r="I5" s="26">
        <f t="shared" si="0"/>
        <v>0</v>
      </c>
      <c r="J5" s="26">
        <f t="shared" si="0"/>
        <v>25590350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93367571</v>
      </c>
      <c r="O5" s="32">
        <f t="shared" ref="O5:O36" si="1">(N5/O$69)</f>
        <v>254.58652404142421</v>
      </c>
      <c r="P5" s="6"/>
    </row>
    <row r="6" spans="1:133">
      <c r="A6" s="12"/>
      <c r="B6" s="44">
        <v>511</v>
      </c>
      <c r="C6" s="20" t="s">
        <v>20</v>
      </c>
      <c r="D6" s="46">
        <v>697521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697521</v>
      </c>
      <c r="O6" s="47">
        <f t="shared" si="1"/>
        <v>1.9019392379383873</v>
      </c>
      <c r="P6" s="9"/>
    </row>
    <row r="7" spans="1:133">
      <c r="A7" s="12"/>
      <c r="B7" s="44">
        <v>512</v>
      </c>
      <c r="C7" s="20" t="s">
        <v>21</v>
      </c>
      <c r="D7" s="46">
        <v>1193729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1193729</v>
      </c>
      <c r="O7" s="47">
        <f t="shared" si="1"/>
        <v>3.2549557999901837</v>
      </c>
      <c r="P7" s="9"/>
    </row>
    <row r="8" spans="1:133">
      <c r="A8" s="12"/>
      <c r="B8" s="44">
        <v>513</v>
      </c>
      <c r="C8" s="20" t="s">
        <v>22</v>
      </c>
      <c r="D8" s="46">
        <v>22138619</v>
      </c>
      <c r="E8" s="46">
        <v>41849</v>
      </c>
      <c r="F8" s="46">
        <v>0</v>
      </c>
      <c r="G8" s="46">
        <v>13891788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36072256</v>
      </c>
      <c r="O8" s="47">
        <f t="shared" si="1"/>
        <v>98.358671763801254</v>
      </c>
      <c r="P8" s="9"/>
    </row>
    <row r="9" spans="1:133">
      <c r="A9" s="12"/>
      <c r="B9" s="44">
        <v>514</v>
      </c>
      <c r="C9" s="20" t="s">
        <v>23</v>
      </c>
      <c r="D9" s="46">
        <v>795483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795483</v>
      </c>
      <c r="O9" s="47">
        <f t="shared" si="1"/>
        <v>2.1690534490186564</v>
      </c>
      <c r="P9" s="9"/>
    </row>
    <row r="10" spans="1:133">
      <c r="A10" s="12"/>
      <c r="B10" s="44">
        <v>515</v>
      </c>
      <c r="C10" s="20" t="s">
        <v>24</v>
      </c>
      <c r="D10" s="46">
        <v>1198419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1198419</v>
      </c>
      <c r="O10" s="47">
        <f t="shared" si="1"/>
        <v>3.267744081670493</v>
      </c>
      <c r="P10" s="9"/>
    </row>
    <row r="11" spans="1:133">
      <c r="A11" s="12"/>
      <c r="B11" s="44">
        <v>516</v>
      </c>
      <c r="C11" s="20" t="s">
        <v>25</v>
      </c>
      <c r="D11" s="46">
        <v>1066747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1066747</v>
      </c>
      <c r="O11" s="47">
        <f t="shared" si="1"/>
        <v>2.9087123918176809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8515468</v>
      </c>
      <c r="G12" s="46">
        <v>23244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8538712</v>
      </c>
      <c r="O12" s="47">
        <f t="shared" si="1"/>
        <v>23.282612844997299</v>
      </c>
      <c r="P12" s="9"/>
    </row>
    <row r="13" spans="1:133">
      <c r="A13" s="12"/>
      <c r="B13" s="44">
        <v>519</v>
      </c>
      <c r="C13" s="20" t="s">
        <v>117</v>
      </c>
      <c r="D13" s="46">
        <v>17870511</v>
      </c>
      <c r="E13" s="46">
        <v>343843</v>
      </c>
      <c r="F13" s="46">
        <v>0</v>
      </c>
      <c r="G13" s="46">
        <v>0</v>
      </c>
      <c r="H13" s="46">
        <v>0</v>
      </c>
      <c r="I13" s="46">
        <v>0</v>
      </c>
      <c r="J13" s="46">
        <v>25590350</v>
      </c>
      <c r="K13" s="46">
        <v>0</v>
      </c>
      <c r="L13" s="46">
        <v>0</v>
      </c>
      <c r="M13" s="46">
        <v>0</v>
      </c>
      <c r="N13" s="46">
        <f t="shared" si="2"/>
        <v>43804704</v>
      </c>
      <c r="O13" s="47">
        <f t="shared" si="1"/>
        <v>119.44283447219026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90052292</v>
      </c>
      <c r="E14" s="31">
        <f t="shared" si="3"/>
        <v>53557375</v>
      </c>
      <c r="F14" s="31">
        <f t="shared" si="3"/>
        <v>0</v>
      </c>
      <c r="G14" s="31">
        <f t="shared" si="3"/>
        <v>3376214</v>
      </c>
      <c r="H14" s="31">
        <f t="shared" si="3"/>
        <v>0</v>
      </c>
      <c r="I14" s="31">
        <f t="shared" si="3"/>
        <v>0</v>
      </c>
      <c r="J14" s="31">
        <f t="shared" si="3"/>
        <v>10019339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157005220</v>
      </c>
      <c r="O14" s="43">
        <f t="shared" si="1"/>
        <v>428.10809779081751</v>
      </c>
      <c r="P14" s="10"/>
    </row>
    <row r="15" spans="1:133">
      <c r="A15" s="12"/>
      <c r="B15" s="44">
        <v>521</v>
      </c>
      <c r="C15" s="20" t="s">
        <v>29</v>
      </c>
      <c r="D15" s="46">
        <v>48517891</v>
      </c>
      <c r="E15" s="46">
        <v>679866</v>
      </c>
      <c r="F15" s="46">
        <v>0</v>
      </c>
      <c r="G15" s="46">
        <v>0</v>
      </c>
      <c r="H15" s="46">
        <v>0</v>
      </c>
      <c r="I15" s="46">
        <v>0</v>
      </c>
      <c r="J15" s="46">
        <v>10019339</v>
      </c>
      <c r="K15" s="46">
        <v>0</v>
      </c>
      <c r="L15" s="46">
        <v>0</v>
      </c>
      <c r="M15" s="46">
        <v>0</v>
      </c>
      <c r="N15" s="46">
        <f>SUM(D15:M15)</f>
        <v>59217096</v>
      </c>
      <c r="O15" s="47">
        <f t="shared" si="1"/>
        <v>161.46799657524909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27688589</v>
      </c>
      <c r="F16" s="46">
        <v>0</v>
      </c>
      <c r="G16" s="46">
        <v>1837615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29526204</v>
      </c>
      <c r="O16" s="47">
        <f t="shared" si="1"/>
        <v>80.509469872553453</v>
      </c>
      <c r="P16" s="9"/>
    </row>
    <row r="17" spans="1:16">
      <c r="A17" s="12"/>
      <c r="B17" s="44">
        <v>523</v>
      </c>
      <c r="C17" s="20" t="s">
        <v>118</v>
      </c>
      <c r="D17" s="46">
        <v>30543695</v>
      </c>
      <c r="E17" s="46">
        <v>358637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30902332</v>
      </c>
      <c r="O17" s="47">
        <f t="shared" si="1"/>
        <v>84.261775307982177</v>
      </c>
      <c r="P17" s="9"/>
    </row>
    <row r="18" spans="1:16">
      <c r="A18" s="12"/>
      <c r="B18" s="44">
        <v>524</v>
      </c>
      <c r="C18" s="20" t="s">
        <v>32</v>
      </c>
      <c r="D18" s="46">
        <v>758696</v>
      </c>
      <c r="E18" s="46">
        <v>3439484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4198180</v>
      </c>
      <c r="O18" s="47">
        <f t="shared" si="1"/>
        <v>11.447229932759269</v>
      </c>
      <c r="P18" s="9"/>
    </row>
    <row r="19" spans="1:16">
      <c r="A19" s="12"/>
      <c r="B19" s="44">
        <v>525</v>
      </c>
      <c r="C19" s="20" t="s">
        <v>33</v>
      </c>
      <c r="D19" s="46">
        <v>9313150</v>
      </c>
      <c r="E19" s="46">
        <v>1993742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11306892</v>
      </c>
      <c r="O19" s="47">
        <f t="shared" si="1"/>
        <v>30.830643885892535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19397057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19397057</v>
      </c>
      <c r="O20" s="47">
        <f t="shared" si="1"/>
        <v>52.890198013862609</v>
      </c>
      <c r="P20" s="9"/>
    </row>
    <row r="21" spans="1:16">
      <c r="A21" s="12"/>
      <c r="B21" s="44">
        <v>527</v>
      </c>
      <c r="C21" s="20" t="s">
        <v>35</v>
      </c>
      <c r="D21" s="46">
        <v>883903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883903</v>
      </c>
      <c r="O21" s="47">
        <f t="shared" si="1"/>
        <v>2.4101493693113962</v>
      </c>
      <c r="P21" s="9"/>
    </row>
    <row r="22" spans="1:16">
      <c r="A22" s="12"/>
      <c r="B22" s="44">
        <v>529</v>
      </c>
      <c r="C22" s="20" t="s">
        <v>36</v>
      </c>
      <c r="D22" s="46">
        <v>34957</v>
      </c>
      <c r="E22" s="46">
        <v>0</v>
      </c>
      <c r="F22" s="46">
        <v>0</v>
      </c>
      <c r="G22" s="46">
        <v>1538599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1573556</v>
      </c>
      <c r="O22" s="47">
        <f t="shared" si="1"/>
        <v>4.2906348332069957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SUM(D24:D26)</f>
        <v>1182558</v>
      </c>
      <c r="E23" s="31">
        <f t="shared" si="5"/>
        <v>754038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16172090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18108686</v>
      </c>
      <c r="O23" s="43">
        <f t="shared" si="1"/>
        <v>49.377180688331308</v>
      </c>
      <c r="P23" s="10"/>
    </row>
    <row r="24" spans="1:16">
      <c r="A24" s="12"/>
      <c r="B24" s="44">
        <v>534</v>
      </c>
      <c r="C24" s="20" t="s">
        <v>119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16429521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16429521</v>
      </c>
      <c r="O24" s="47">
        <f t="shared" si="1"/>
        <v>44.798580473466359</v>
      </c>
      <c r="P24" s="9"/>
    </row>
    <row r="25" spans="1:16">
      <c r="A25" s="12"/>
      <c r="B25" s="44">
        <v>537</v>
      </c>
      <c r="C25" s="20" t="s">
        <v>120</v>
      </c>
      <c r="D25" s="46">
        <v>1182558</v>
      </c>
      <c r="E25" s="46">
        <v>33255</v>
      </c>
      <c r="F25" s="46">
        <v>0</v>
      </c>
      <c r="G25" s="46">
        <v>0</v>
      </c>
      <c r="H25" s="46">
        <v>0</v>
      </c>
      <c r="I25" s="46">
        <v>-257431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958382</v>
      </c>
      <c r="O25" s="47">
        <f t="shared" si="1"/>
        <v>2.6132321904772291</v>
      </c>
      <c r="P25" s="9"/>
    </row>
    <row r="26" spans="1:16">
      <c r="A26" s="12"/>
      <c r="B26" s="44">
        <v>538</v>
      </c>
      <c r="C26" s="20" t="s">
        <v>121</v>
      </c>
      <c r="D26" s="46">
        <v>0</v>
      </c>
      <c r="E26" s="46">
        <v>720783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720783</v>
      </c>
      <c r="O26" s="47">
        <f t="shared" si="1"/>
        <v>1.9653680243877167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SUM(D28:D29)</f>
        <v>0</v>
      </c>
      <c r="E27" s="31">
        <f t="shared" si="6"/>
        <v>35326982</v>
      </c>
      <c r="F27" s="31">
        <f t="shared" si="6"/>
        <v>0</v>
      </c>
      <c r="G27" s="31">
        <f t="shared" si="6"/>
        <v>5799325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41126307</v>
      </c>
      <c r="O27" s="43">
        <f t="shared" si="1"/>
        <v>112.13961586074134</v>
      </c>
      <c r="P27" s="10"/>
    </row>
    <row r="28" spans="1:16">
      <c r="A28" s="12"/>
      <c r="B28" s="44">
        <v>541</v>
      </c>
      <c r="C28" s="20" t="s">
        <v>122</v>
      </c>
      <c r="D28" s="46">
        <v>0</v>
      </c>
      <c r="E28" s="46">
        <v>26917928</v>
      </c>
      <c r="F28" s="46">
        <v>0</v>
      </c>
      <c r="G28" s="46">
        <v>5799325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32717253</v>
      </c>
      <c r="O28" s="47">
        <f t="shared" si="1"/>
        <v>89.210543106598095</v>
      </c>
      <c r="P28" s="9"/>
    </row>
    <row r="29" spans="1:16">
      <c r="A29" s="12"/>
      <c r="B29" s="44">
        <v>549</v>
      </c>
      <c r="C29" s="20" t="s">
        <v>123</v>
      </c>
      <c r="D29" s="46">
        <v>0</v>
      </c>
      <c r="E29" s="46">
        <v>8409054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8409054</v>
      </c>
      <c r="O29" s="47">
        <f t="shared" si="1"/>
        <v>22.929072754143238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SUM(D31:D34)</f>
        <v>1066497</v>
      </c>
      <c r="E30" s="31">
        <f t="shared" si="8"/>
        <v>10339273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11405770</v>
      </c>
      <c r="O30" s="43">
        <f t="shared" si="1"/>
        <v>31.100255765633605</v>
      </c>
      <c r="P30" s="10"/>
    </row>
    <row r="31" spans="1:16">
      <c r="A31" s="13"/>
      <c r="B31" s="45">
        <v>552</v>
      </c>
      <c r="C31" s="21" t="s">
        <v>46</v>
      </c>
      <c r="D31" s="46">
        <v>919007</v>
      </c>
      <c r="E31" s="46">
        <v>2714794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3633801</v>
      </c>
      <c r="O31" s="47">
        <f t="shared" si="1"/>
        <v>9.9083306520660308</v>
      </c>
      <c r="P31" s="9"/>
    </row>
    <row r="32" spans="1:16">
      <c r="A32" s="13"/>
      <c r="B32" s="45">
        <v>553</v>
      </c>
      <c r="C32" s="21" t="s">
        <v>124</v>
      </c>
      <c r="D32" s="46">
        <v>147490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147490</v>
      </c>
      <c r="O32" s="47">
        <f t="shared" si="1"/>
        <v>0.40216282836435424</v>
      </c>
      <c r="P32" s="9"/>
    </row>
    <row r="33" spans="1:16">
      <c r="A33" s="13"/>
      <c r="B33" s="45">
        <v>554</v>
      </c>
      <c r="C33" s="21" t="s">
        <v>48</v>
      </c>
      <c r="D33" s="46">
        <v>0</v>
      </c>
      <c r="E33" s="46">
        <v>7622028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7622028</v>
      </c>
      <c r="O33" s="47">
        <f t="shared" si="1"/>
        <v>20.783079112836816</v>
      </c>
      <c r="P33" s="9"/>
    </row>
    <row r="34" spans="1:16">
      <c r="A34" s="13"/>
      <c r="B34" s="45">
        <v>559</v>
      </c>
      <c r="C34" s="21" t="s">
        <v>156</v>
      </c>
      <c r="D34" s="46">
        <v>0</v>
      </c>
      <c r="E34" s="46">
        <v>2451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2451</v>
      </c>
      <c r="O34" s="47">
        <f t="shared" si="1"/>
        <v>6.6831723664047202E-3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SUM(D36:D39)</f>
        <v>10078589</v>
      </c>
      <c r="E35" s="31">
        <f t="shared" si="9"/>
        <v>278336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10356925</v>
      </c>
      <c r="O35" s="43">
        <f t="shared" si="1"/>
        <v>28.240356981202044</v>
      </c>
      <c r="P35" s="10"/>
    </row>
    <row r="36" spans="1:16">
      <c r="A36" s="12"/>
      <c r="B36" s="44">
        <v>562</v>
      </c>
      <c r="C36" s="20" t="s">
        <v>125</v>
      </c>
      <c r="D36" s="46">
        <v>3168035</v>
      </c>
      <c r="E36" s="46">
        <v>49993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10">SUM(D36:M36)</f>
        <v>3218028</v>
      </c>
      <c r="O36" s="47">
        <f t="shared" si="1"/>
        <v>8.7746372109003055</v>
      </c>
      <c r="P36" s="9"/>
    </row>
    <row r="37" spans="1:16">
      <c r="A37" s="12"/>
      <c r="B37" s="44">
        <v>563</v>
      </c>
      <c r="C37" s="20" t="s">
        <v>126</v>
      </c>
      <c r="D37" s="46">
        <v>1223987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1223987</v>
      </c>
      <c r="O37" s="47">
        <f t="shared" ref="O37:O67" si="11">(N37/O$69)</f>
        <v>3.3374606671720173</v>
      </c>
      <c r="P37" s="9"/>
    </row>
    <row r="38" spans="1:16">
      <c r="A38" s="12"/>
      <c r="B38" s="44">
        <v>564</v>
      </c>
      <c r="C38" s="20" t="s">
        <v>127</v>
      </c>
      <c r="D38" s="46">
        <v>5104617</v>
      </c>
      <c r="E38" s="46">
        <v>78779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5183396</v>
      </c>
      <c r="O38" s="47">
        <f t="shared" si="11"/>
        <v>14.133630726777954</v>
      </c>
      <c r="P38" s="9"/>
    </row>
    <row r="39" spans="1:16">
      <c r="A39" s="12"/>
      <c r="B39" s="44">
        <v>569</v>
      </c>
      <c r="C39" s="20" t="s">
        <v>53</v>
      </c>
      <c r="D39" s="46">
        <v>581950</v>
      </c>
      <c r="E39" s="46">
        <v>149564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731514</v>
      </c>
      <c r="O39" s="47">
        <f t="shared" si="11"/>
        <v>1.9946283763517678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SUM(D41:D44)</f>
        <v>211380</v>
      </c>
      <c r="E40" s="31">
        <f t="shared" si="12"/>
        <v>10809329</v>
      </c>
      <c r="F40" s="31">
        <f t="shared" si="12"/>
        <v>0</v>
      </c>
      <c r="G40" s="31">
        <f t="shared" si="12"/>
        <v>3567135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14587844</v>
      </c>
      <c r="O40" s="43">
        <f t="shared" si="11"/>
        <v>39.776856754884903</v>
      </c>
      <c r="P40" s="9"/>
    </row>
    <row r="41" spans="1:16">
      <c r="A41" s="12"/>
      <c r="B41" s="44">
        <v>571</v>
      </c>
      <c r="C41" s="20" t="s">
        <v>55</v>
      </c>
      <c r="D41" s="46">
        <v>0</v>
      </c>
      <c r="E41" s="46">
        <v>4841435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4841435</v>
      </c>
      <c r="O41" s="47">
        <f t="shared" si="11"/>
        <v>13.201201389532695</v>
      </c>
      <c r="P41" s="9"/>
    </row>
    <row r="42" spans="1:16">
      <c r="A42" s="12"/>
      <c r="B42" s="44">
        <v>572</v>
      </c>
      <c r="C42" s="20" t="s">
        <v>128</v>
      </c>
      <c r="D42" s="46">
        <v>11465</v>
      </c>
      <c r="E42" s="46">
        <v>5964709</v>
      </c>
      <c r="F42" s="46">
        <v>0</v>
      </c>
      <c r="G42" s="46">
        <v>3567135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9543309</v>
      </c>
      <c r="O42" s="47">
        <f t="shared" si="11"/>
        <v>26.021860054207046</v>
      </c>
      <c r="P42" s="9"/>
    </row>
    <row r="43" spans="1:16">
      <c r="A43" s="12"/>
      <c r="B43" s="44">
        <v>574</v>
      </c>
      <c r="C43" s="20" t="s">
        <v>58</v>
      </c>
      <c r="D43" s="46">
        <v>199915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199915</v>
      </c>
      <c r="O43" s="47">
        <f t="shared" si="11"/>
        <v>0.54511073179510394</v>
      </c>
      <c r="P43" s="9"/>
    </row>
    <row r="44" spans="1:16">
      <c r="A44" s="12"/>
      <c r="B44" s="44">
        <v>575</v>
      </c>
      <c r="C44" s="20" t="s">
        <v>129</v>
      </c>
      <c r="D44" s="46">
        <v>0</v>
      </c>
      <c r="E44" s="46">
        <v>3185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3185</v>
      </c>
      <c r="O44" s="47">
        <f t="shared" si="11"/>
        <v>8.6845793500608063E-3</v>
      </c>
      <c r="P44" s="9"/>
    </row>
    <row r="45" spans="1:16" ht="15.75">
      <c r="A45" s="28" t="s">
        <v>130</v>
      </c>
      <c r="B45" s="29"/>
      <c r="C45" s="30"/>
      <c r="D45" s="31">
        <f t="shared" ref="D45:M45" si="13">SUM(D46:D48)</f>
        <v>16078308</v>
      </c>
      <c r="E45" s="31">
        <f t="shared" si="13"/>
        <v>28994579</v>
      </c>
      <c r="F45" s="31">
        <f t="shared" si="13"/>
        <v>19842631</v>
      </c>
      <c r="G45" s="31">
        <f t="shared" si="13"/>
        <v>0</v>
      </c>
      <c r="H45" s="31">
        <f t="shared" si="13"/>
        <v>0</v>
      </c>
      <c r="I45" s="31">
        <f t="shared" si="13"/>
        <v>1023677</v>
      </c>
      <c r="J45" s="31">
        <f t="shared" si="13"/>
        <v>411130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66350325</v>
      </c>
      <c r="O45" s="43">
        <f t="shared" si="11"/>
        <v>180.91826133903399</v>
      </c>
      <c r="P45" s="9"/>
    </row>
    <row r="46" spans="1:16">
      <c r="A46" s="12"/>
      <c r="B46" s="44">
        <v>581</v>
      </c>
      <c r="C46" s="20" t="s">
        <v>131</v>
      </c>
      <c r="D46" s="46">
        <v>16078308</v>
      </c>
      <c r="E46" s="46">
        <v>28598343</v>
      </c>
      <c r="F46" s="46">
        <v>73260</v>
      </c>
      <c r="G46" s="46">
        <v>0</v>
      </c>
      <c r="H46" s="46">
        <v>0</v>
      </c>
      <c r="I46" s="46">
        <v>1023677</v>
      </c>
      <c r="J46" s="46">
        <v>411130</v>
      </c>
      <c r="K46" s="46">
        <v>0</v>
      </c>
      <c r="L46" s="46">
        <v>0</v>
      </c>
      <c r="M46" s="46">
        <v>0</v>
      </c>
      <c r="N46" s="46">
        <f>SUM(D46:M46)</f>
        <v>46184718</v>
      </c>
      <c r="O46" s="47">
        <f t="shared" si="11"/>
        <v>125.93244842423285</v>
      </c>
      <c r="P46" s="9"/>
    </row>
    <row r="47" spans="1:16">
      <c r="A47" s="12"/>
      <c r="B47" s="44">
        <v>585</v>
      </c>
      <c r="C47" s="20" t="s">
        <v>86</v>
      </c>
      <c r="D47" s="46">
        <v>0</v>
      </c>
      <c r="E47" s="46">
        <v>0</v>
      </c>
      <c r="F47" s="46">
        <v>19769371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2" si="14">SUM(D47:M47)</f>
        <v>19769371</v>
      </c>
      <c r="O47" s="47">
        <f t="shared" si="11"/>
        <v>53.905391255978316</v>
      </c>
      <c r="P47" s="9"/>
    </row>
    <row r="48" spans="1:16">
      <c r="A48" s="12"/>
      <c r="B48" s="44">
        <v>587</v>
      </c>
      <c r="C48" s="20" t="s">
        <v>132</v>
      </c>
      <c r="D48" s="46">
        <v>0</v>
      </c>
      <c r="E48" s="46">
        <v>396236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396236</v>
      </c>
      <c r="O48" s="47">
        <f t="shared" si="11"/>
        <v>1.0804216588228237</v>
      </c>
      <c r="P48" s="9"/>
    </row>
    <row r="49" spans="1:16" ht="15.75">
      <c r="A49" s="28" t="s">
        <v>62</v>
      </c>
      <c r="B49" s="29"/>
      <c r="C49" s="30"/>
      <c r="D49" s="31">
        <f t="shared" ref="D49:M49" si="15">SUM(D50:D66)</f>
        <v>3704698</v>
      </c>
      <c r="E49" s="31">
        <f t="shared" si="15"/>
        <v>6162765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>SUM(D49:M49)</f>
        <v>9867463</v>
      </c>
      <c r="O49" s="43">
        <f t="shared" si="11"/>
        <v>26.905734821754802</v>
      </c>
      <c r="P49" s="9"/>
    </row>
    <row r="50" spans="1:16">
      <c r="A50" s="12"/>
      <c r="B50" s="44">
        <v>601</v>
      </c>
      <c r="C50" s="20" t="s">
        <v>134</v>
      </c>
      <c r="D50" s="46">
        <v>53921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53921</v>
      </c>
      <c r="O50" s="47">
        <f t="shared" si="11"/>
        <v>0.14702706534839205</v>
      </c>
      <c r="P50" s="9"/>
    </row>
    <row r="51" spans="1:16">
      <c r="A51" s="12"/>
      <c r="B51" s="44">
        <v>604</v>
      </c>
      <c r="C51" s="20" t="s">
        <v>135</v>
      </c>
      <c r="D51" s="46">
        <v>0</v>
      </c>
      <c r="E51" s="46">
        <v>1040065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1040065</v>
      </c>
      <c r="O51" s="47">
        <f t="shared" si="11"/>
        <v>2.8359582485780193</v>
      </c>
      <c r="P51" s="9"/>
    </row>
    <row r="52" spans="1:16">
      <c r="A52" s="12"/>
      <c r="B52" s="44">
        <v>608</v>
      </c>
      <c r="C52" s="20" t="s">
        <v>136</v>
      </c>
      <c r="D52" s="46">
        <v>0</v>
      </c>
      <c r="E52" s="46">
        <v>189368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189368</v>
      </c>
      <c r="O52" s="47">
        <f t="shared" si="11"/>
        <v>0.51635209493322276</v>
      </c>
      <c r="P52" s="9"/>
    </row>
    <row r="53" spans="1:16">
      <c r="A53" s="12"/>
      <c r="B53" s="44">
        <v>614</v>
      </c>
      <c r="C53" s="20" t="s">
        <v>137</v>
      </c>
      <c r="D53" s="46">
        <v>0</v>
      </c>
      <c r="E53" s="46">
        <v>865162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8" si="16">SUM(D53:M53)</f>
        <v>865162</v>
      </c>
      <c r="O53" s="47">
        <f t="shared" si="11"/>
        <v>2.3590480501278828</v>
      </c>
      <c r="P53" s="9"/>
    </row>
    <row r="54" spans="1:16">
      <c r="A54" s="12"/>
      <c r="B54" s="44">
        <v>634</v>
      </c>
      <c r="C54" s="20" t="s">
        <v>138</v>
      </c>
      <c r="D54" s="46">
        <v>0</v>
      </c>
      <c r="E54" s="46">
        <v>591673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591673</v>
      </c>
      <c r="O54" s="47">
        <f t="shared" si="11"/>
        <v>1.6133221719901183</v>
      </c>
      <c r="P54" s="9"/>
    </row>
    <row r="55" spans="1:16">
      <c r="A55" s="12"/>
      <c r="B55" s="44">
        <v>654</v>
      </c>
      <c r="C55" s="20" t="s">
        <v>139</v>
      </c>
      <c r="D55" s="46">
        <v>0</v>
      </c>
      <c r="E55" s="46">
        <v>360552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360552</v>
      </c>
      <c r="O55" s="47">
        <f t="shared" si="11"/>
        <v>0.9831216495520011</v>
      </c>
      <c r="P55" s="9"/>
    </row>
    <row r="56" spans="1:16">
      <c r="A56" s="12"/>
      <c r="B56" s="44">
        <v>674</v>
      </c>
      <c r="C56" s="20" t="s">
        <v>140</v>
      </c>
      <c r="D56" s="46">
        <v>0</v>
      </c>
      <c r="E56" s="46">
        <v>214237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214237</v>
      </c>
      <c r="O56" s="47">
        <f t="shared" si="11"/>
        <v>0.58416270838900375</v>
      </c>
      <c r="P56" s="9"/>
    </row>
    <row r="57" spans="1:16">
      <c r="A57" s="12"/>
      <c r="B57" s="44">
        <v>685</v>
      </c>
      <c r="C57" s="20" t="s">
        <v>69</v>
      </c>
      <c r="D57" s="46">
        <v>14661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14661</v>
      </c>
      <c r="O57" s="47">
        <f t="shared" si="11"/>
        <v>3.9976332135397634E-2</v>
      </c>
      <c r="P57" s="9"/>
    </row>
    <row r="58" spans="1:16">
      <c r="A58" s="12"/>
      <c r="B58" s="44">
        <v>694</v>
      </c>
      <c r="C58" s="20" t="s">
        <v>141</v>
      </c>
      <c r="D58" s="46">
        <v>0</v>
      </c>
      <c r="E58" s="46">
        <v>269439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269439</v>
      </c>
      <c r="O58" s="47">
        <f t="shared" si="11"/>
        <v>0.73468269246500262</v>
      </c>
      <c r="P58" s="9"/>
    </row>
    <row r="59" spans="1:16">
      <c r="A59" s="12"/>
      <c r="B59" s="44">
        <v>712</v>
      </c>
      <c r="C59" s="20" t="s">
        <v>107</v>
      </c>
      <c r="D59" s="46">
        <v>2009501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6" si="17">SUM(D59:M59)</f>
        <v>2009501</v>
      </c>
      <c r="O59" s="47">
        <f t="shared" si="11"/>
        <v>5.4793315191606089</v>
      </c>
      <c r="P59" s="9"/>
    </row>
    <row r="60" spans="1:16">
      <c r="A60" s="12"/>
      <c r="B60" s="44">
        <v>713</v>
      </c>
      <c r="C60" s="20" t="s">
        <v>142</v>
      </c>
      <c r="D60" s="46">
        <v>1511545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1511545</v>
      </c>
      <c r="O60" s="47">
        <f t="shared" si="11"/>
        <v>4.1215486636381984</v>
      </c>
      <c r="P60" s="9"/>
    </row>
    <row r="61" spans="1:16">
      <c r="A61" s="12"/>
      <c r="B61" s="44">
        <v>715</v>
      </c>
      <c r="C61" s="20" t="s">
        <v>110</v>
      </c>
      <c r="D61" s="46">
        <v>115070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115070</v>
      </c>
      <c r="O61" s="47">
        <f t="shared" si="11"/>
        <v>0.31376280873202417</v>
      </c>
      <c r="P61" s="9"/>
    </row>
    <row r="62" spans="1:16">
      <c r="A62" s="12"/>
      <c r="B62" s="44">
        <v>716</v>
      </c>
      <c r="C62" s="20" t="s">
        <v>111</v>
      </c>
      <c r="D62" s="46">
        <v>0</v>
      </c>
      <c r="E62" s="46">
        <v>704287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704287</v>
      </c>
      <c r="O62" s="47">
        <f t="shared" si="11"/>
        <v>1.9203881747931788</v>
      </c>
      <c r="P62" s="9"/>
    </row>
    <row r="63" spans="1:16">
      <c r="A63" s="12"/>
      <c r="B63" s="44">
        <v>719</v>
      </c>
      <c r="C63" s="20" t="s">
        <v>112</v>
      </c>
      <c r="D63" s="46">
        <v>0</v>
      </c>
      <c r="E63" s="46">
        <v>40243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40243</v>
      </c>
      <c r="O63" s="47">
        <f t="shared" si="11"/>
        <v>0.10973109161208697</v>
      </c>
      <c r="P63" s="9"/>
    </row>
    <row r="64" spans="1:16">
      <c r="A64" s="12"/>
      <c r="B64" s="44">
        <v>724</v>
      </c>
      <c r="C64" s="20" t="s">
        <v>143</v>
      </c>
      <c r="D64" s="46">
        <v>0</v>
      </c>
      <c r="E64" s="46">
        <v>521573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521573</v>
      </c>
      <c r="O64" s="47">
        <f t="shared" si="11"/>
        <v>1.4221796249134269</v>
      </c>
      <c r="P64" s="9"/>
    </row>
    <row r="65" spans="1:119">
      <c r="A65" s="12"/>
      <c r="B65" s="44">
        <v>744</v>
      </c>
      <c r="C65" s="20" t="s">
        <v>144</v>
      </c>
      <c r="D65" s="46">
        <v>0</v>
      </c>
      <c r="E65" s="46">
        <v>394869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394869</v>
      </c>
      <c r="O65" s="47">
        <f t="shared" si="11"/>
        <v>1.0766942428192026</v>
      </c>
      <c r="P65" s="9"/>
    </row>
    <row r="66" spans="1:119" ht="15.75" thickBot="1">
      <c r="A66" s="12"/>
      <c r="B66" s="44">
        <v>764</v>
      </c>
      <c r="C66" s="20" t="s">
        <v>145</v>
      </c>
      <c r="D66" s="46">
        <v>0</v>
      </c>
      <c r="E66" s="46">
        <v>971297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971297</v>
      </c>
      <c r="O66" s="47">
        <f t="shared" si="11"/>
        <v>2.6484476825670362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8">SUM(D5,D14,D23,D27,D30,D35,D40,D45,D49)</f>
        <v>167335351</v>
      </c>
      <c r="E67" s="15">
        <f t="shared" si="18"/>
        <v>146608369</v>
      </c>
      <c r="F67" s="15">
        <f t="shared" si="18"/>
        <v>28358099</v>
      </c>
      <c r="G67" s="15">
        <f t="shared" si="18"/>
        <v>26657706</v>
      </c>
      <c r="H67" s="15">
        <f t="shared" si="18"/>
        <v>0</v>
      </c>
      <c r="I67" s="15">
        <f t="shared" si="18"/>
        <v>17195767</v>
      </c>
      <c r="J67" s="15">
        <f t="shared" si="18"/>
        <v>36020819</v>
      </c>
      <c r="K67" s="15">
        <f t="shared" si="18"/>
        <v>0</v>
      </c>
      <c r="L67" s="15">
        <f t="shared" si="18"/>
        <v>0</v>
      </c>
      <c r="M67" s="15">
        <f t="shared" si="18"/>
        <v>0</v>
      </c>
      <c r="N67" s="15">
        <f>SUM(D67:M67)</f>
        <v>422176111</v>
      </c>
      <c r="O67" s="37">
        <f t="shared" si="11"/>
        <v>1151.1528840438236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48" t="s">
        <v>165</v>
      </c>
      <c r="M69" s="48"/>
      <c r="N69" s="48"/>
      <c r="O69" s="41">
        <v>366742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90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42556071</v>
      </c>
      <c r="E5" s="26">
        <f t="shared" si="0"/>
        <v>280640</v>
      </c>
      <c r="F5" s="26">
        <f t="shared" si="0"/>
        <v>9033589</v>
      </c>
      <c r="G5" s="26">
        <f t="shared" si="0"/>
        <v>2473645</v>
      </c>
      <c r="H5" s="26">
        <f t="shared" si="0"/>
        <v>0</v>
      </c>
      <c r="I5" s="26">
        <f t="shared" si="0"/>
        <v>0</v>
      </c>
      <c r="J5" s="26">
        <f t="shared" si="0"/>
        <v>20301707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74645652</v>
      </c>
      <c r="O5" s="32">
        <f t="shared" ref="O5:O36" si="1">(N5/O$68)</f>
        <v>208.94689668492668</v>
      </c>
      <c r="P5" s="6"/>
    </row>
    <row r="6" spans="1:133">
      <c r="A6" s="12"/>
      <c r="B6" s="44">
        <v>511</v>
      </c>
      <c r="C6" s="20" t="s">
        <v>20</v>
      </c>
      <c r="D6" s="46">
        <v>688003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688003</v>
      </c>
      <c r="O6" s="47">
        <f t="shared" si="1"/>
        <v>1.9258468230663939</v>
      </c>
      <c r="P6" s="9"/>
    </row>
    <row r="7" spans="1:133">
      <c r="A7" s="12"/>
      <c r="B7" s="44">
        <v>512</v>
      </c>
      <c r="C7" s="20" t="s">
        <v>21</v>
      </c>
      <c r="D7" s="46">
        <v>1055264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1055264</v>
      </c>
      <c r="O7" s="47">
        <f t="shared" si="1"/>
        <v>2.9538778492191677</v>
      </c>
      <c r="P7" s="9"/>
    </row>
    <row r="8" spans="1:133">
      <c r="A8" s="12"/>
      <c r="B8" s="44">
        <v>513</v>
      </c>
      <c r="C8" s="20" t="s">
        <v>22</v>
      </c>
      <c r="D8" s="46">
        <v>20792002</v>
      </c>
      <c r="E8" s="46">
        <v>2750</v>
      </c>
      <c r="F8" s="46">
        <v>0</v>
      </c>
      <c r="G8" s="46">
        <v>2473645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23268397</v>
      </c>
      <c r="O8" s="47">
        <f t="shared" si="1"/>
        <v>65.132518957472001</v>
      </c>
      <c r="P8" s="9"/>
    </row>
    <row r="9" spans="1:133">
      <c r="A9" s="12"/>
      <c r="B9" s="44">
        <v>514</v>
      </c>
      <c r="C9" s="20" t="s">
        <v>23</v>
      </c>
      <c r="D9" s="46">
        <v>715180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715180</v>
      </c>
      <c r="O9" s="47">
        <f t="shared" si="1"/>
        <v>2.001920240057999</v>
      </c>
      <c r="P9" s="9"/>
    </row>
    <row r="10" spans="1:133">
      <c r="A10" s="12"/>
      <c r="B10" s="44">
        <v>515</v>
      </c>
      <c r="C10" s="20" t="s">
        <v>24</v>
      </c>
      <c r="D10" s="46">
        <v>1160948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1160948</v>
      </c>
      <c r="O10" s="47">
        <f t="shared" si="1"/>
        <v>3.2497067855013477</v>
      </c>
      <c r="P10" s="9"/>
    </row>
    <row r="11" spans="1:133">
      <c r="A11" s="12"/>
      <c r="B11" s="44">
        <v>516</v>
      </c>
      <c r="C11" s="20" t="s">
        <v>25</v>
      </c>
      <c r="D11" s="46">
        <v>804811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804811</v>
      </c>
      <c r="O11" s="47">
        <f t="shared" si="1"/>
        <v>2.2528138794727459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9033589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9033589</v>
      </c>
      <c r="O12" s="47">
        <f t="shared" si="1"/>
        <v>25.286675605393466</v>
      </c>
      <c r="P12" s="9"/>
    </row>
    <row r="13" spans="1:133">
      <c r="A13" s="12"/>
      <c r="B13" s="44">
        <v>519</v>
      </c>
      <c r="C13" s="20" t="s">
        <v>117</v>
      </c>
      <c r="D13" s="46">
        <v>17339863</v>
      </c>
      <c r="E13" s="46">
        <v>277890</v>
      </c>
      <c r="F13" s="46">
        <v>0</v>
      </c>
      <c r="G13" s="46">
        <v>0</v>
      </c>
      <c r="H13" s="46">
        <v>0</v>
      </c>
      <c r="I13" s="46">
        <v>0</v>
      </c>
      <c r="J13" s="46">
        <v>20301707</v>
      </c>
      <c r="K13" s="46">
        <v>0</v>
      </c>
      <c r="L13" s="46">
        <v>0</v>
      </c>
      <c r="M13" s="46">
        <v>0</v>
      </c>
      <c r="N13" s="46">
        <f t="shared" si="2"/>
        <v>37919460</v>
      </c>
      <c r="O13" s="47">
        <f t="shared" si="1"/>
        <v>106.14353654474355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77771037</v>
      </c>
      <c r="E14" s="31">
        <f t="shared" si="3"/>
        <v>50666098</v>
      </c>
      <c r="F14" s="31">
        <f t="shared" si="3"/>
        <v>0</v>
      </c>
      <c r="G14" s="31">
        <f t="shared" si="3"/>
        <v>14904183</v>
      </c>
      <c r="H14" s="31">
        <f t="shared" si="3"/>
        <v>0</v>
      </c>
      <c r="I14" s="31">
        <f t="shared" si="3"/>
        <v>0</v>
      </c>
      <c r="J14" s="31">
        <f t="shared" si="3"/>
        <v>8934187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152275505</v>
      </c>
      <c r="O14" s="43">
        <f t="shared" si="1"/>
        <v>426.24712033970894</v>
      </c>
      <c r="P14" s="10"/>
    </row>
    <row r="15" spans="1:133">
      <c r="A15" s="12"/>
      <c r="B15" s="44">
        <v>521</v>
      </c>
      <c r="C15" s="20" t="s">
        <v>29</v>
      </c>
      <c r="D15" s="46">
        <v>44484478</v>
      </c>
      <c r="E15" s="46">
        <v>527407</v>
      </c>
      <c r="F15" s="46">
        <v>0</v>
      </c>
      <c r="G15" s="46">
        <v>0</v>
      </c>
      <c r="H15" s="46">
        <v>0</v>
      </c>
      <c r="I15" s="46">
        <v>0</v>
      </c>
      <c r="J15" s="46">
        <v>8934187</v>
      </c>
      <c r="K15" s="46">
        <v>0</v>
      </c>
      <c r="L15" s="46">
        <v>0</v>
      </c>
      <c r="M15" s="46">
        <v>0</v>
      </c>
      <c r="N15" s="46">
        <f>SUM(D15:M15)</f>
        <v>53946072</v>
      </c>
      <c r="O15" s="47">
        <f t="shared" si="1"/>
        <v>151.00496855117049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25172533</v>
      </c>
      <c r="F16" s="46">
        <v>0</v>
      </c>
      <c r="G16" s="46">
        <v>1307077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26479610</v>
      </c>
      <c r="O16" s="47">
        <f t="shared" si="1"/>
        <v>74.121294230602359</v>
      </c>
      <c r="P16" s="9"/>
    </row>
    <row r="17" spans="1:16">
      <c r="A17" s="12"/>
      <c r="B17" s="44">
        <v>523</v>
      </c>
      <c r="C17" s="20" t="s">
        <v>118</v>
      </c>
      <c r="D17" s="46">
        <v>28793280</v>
      </c>
      <c r="E17" s="46">
        <v>514907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29308187</v>
      </c>
      <c r="O17" s="47">
        <f t="shared" si="1"/>
        <v>82.039001027300444</v>
      </c>
      <c r="P17" s="9"/>
    </row>
    <row r="18" spans="1:16">
      <c r="A18" s="12"/>
      <c r="B18" s="44">
        <v>524</v>
      </c>
      <c r="C18" s="20" t="s">
        <v>32</v>
      </c>
      <c r="D18" s="46">
        <v>729005</v>
      </c>
      <c r="E18" s="46">
        <v>3177426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3906431</v>
      </c>
      <c r="O18" s="47">
        <f t="shared" si="1"/>
        <v>10.934818207010835</v>
      </c>
      <c r="P18" s="9"/>
    </row>
    <row r="19" spans="1:16">
      <c r="A19" s="12"/>
      <c r="B19" s="44">
        <v>525</v>
      </c>
      <c r="C19" s="20" t="s">
        <v>33</v>
      </c>
      <c r="D19" s="46">
        <v>2876772</v>
      </c>
      <c r="E19" s="46">
        <v>1415174</v>
      </c>
      <c r="F19" s="46">
        <v>0</v>
      </c>
      <c r="G19" s="46">
        <v>12165676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16457622</v>
      </c>
      <c r="O19" s="47">
        <f t="shared" si="1"/>
        <v>46.067908197969473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19858651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19858651</v>
      </c>
      <c r="O20" s="47">
        <f t="shared" si="1"/>
        <v>55.588013335311423</v>
      </c>
      <c r="P20" s="9"/>
    </row>
    <row r="21" spans="1:16">
      <c r="A21" s="12"/>
      <c r="B21" s="44">
        <v>527</v>
      </c>
      <c r="C21" s="20" t="s">
        <v>35</v>
      </c>
      <c r="D21" s="46">
        <v>855219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855219</v>
      </c>
      <c r="O21" s="47">
        <f t="shared" si="1"/>
        <v>2.3939151343468246</v>
      </c>
      <c r="P21" s="9"/>
    </row>
    <row r="22" spans="1:16">
      <c r="A22" s="12"/>
      <c r="B22" s="44">
        <v>529</v>
      </c>
      <c r="C22" s="20" t="s">
        <v>36</v>
      </c>
      <c r="D22" s="46">
        <v>32283</v>
      </c>
      <c r="E22" s="46">
        <v>0</v>
      </c>
      <c r="F22" s="46">
        <v>0</v>
      </c>
      <c r="G22" s="46">
        <v>1431430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1463713</v>
      </c>
      <c r="O22" s="47">
        <f t="shared" si="1"/>
        <v>4.0972016559971109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SUM(D24:D26)</f>
        <v>1162024</v>
      </c>
      <c r="E23" s="31">
        <f t="shared" si="5"/>
        <v>848118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15992080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18002222</v>
      </c>
      <c r="O23" s="43">
        <f t="shared" si="1"/>
        <v>50.391527430601236</v>
      </c>
      <c r="P23" s="10"/>
    </row>
    <row r="24" spans="1:16">
      <c r="A24" s="12"/>
      <c r="B24" s="44">
        <v>534</v>
      </c>
      <c r="C24" s="20" t="s">
        <v>119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15239239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15239239</v>
      </c>
      <c r="O24" s="47">
        <f t="shared" si="1"/>
        <v>42.657430293326463</v>
      </c>
      <c r="P24" s="9"/>
    </row>
    <row r="25" spans="1:16">
      <c r="A25" s="12"/>
      <c r="B25" s="44">
        <v>537</v>
      </c>
      <c r="C25" s="20" t="s">
        <v>120</v>
      </c>
      <c r="D25" s="46">
        <v>1162024</v>
      </c>
      <c r="E25" s="46">
        <v>15533</v>
      </c>
      <c r="F25" s="46">
        <v>0</v>
      </c>
      <c r="G25" s="46">
        <v>0</v>
      </c>
      <c r="H25" s="46">
        <v>0</v>
      </c>
      <c r="I25" s="46">
        <v>752841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1930398</v>
      </c>
      <c r="O25" s="47">
        <f t="shared" si="1"/>
        <v>5.4035387281068843</v>
      </c>
      <c r="P25" s="9"/>
    </row>
    <row r="26" spans="1:16">
      <c r="A26" s="12"/>
      <c r="B26" s="44">
        <v>538</v>
      </c>
      <c r="C26" s="20" t="s">
        <v>121</v>
      </c>
      <c r="D26" s="46">
        <v>0</v>
      </c>
      <c r="E26" s="46">
        <v>832585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832585</v>
      </c>
      <c r="O26" s="47">
        <f t="shared" si="1"/>
        <v>2.3305584091678866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SUM(D28:D29)</f>
        <v>0</v>
      </c>
      <c r="E27" s="31">
        <f t="shared" si="6"/>
        <v>34233385</v>
      </c>
      <c r="F27" s="31">
        <f t="shared" si="6"/>
        <v>0</v>
      </c>
      <c r="G27" s="31">
        <f t="shared" si="6"/>
        <v>3282810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37516195</v>
      </c>
      <c r="O27" s="43">
        <f t="shared" si="1"/>
        <v>105.01472370656717</v>
      </c>
      <c r="P27" s="10"/>
    </row>
    <row r="28" spans="1:16">
      <c r="A28" s="12"/>
      <c r="B28" s="44">
        <v>541</v>
      </c>
      <c r="C28" s="20" t="s">
        <v>122</v>
      </c>
      <c r="D28" s="46">
        <v>0</v>
      </c>
      <c r="E28" s="46">
        <v>25848570</v>
      </c>
      <c r="F28" s="46">
        <v>0</v>
      </c>
      <c r="G28" s="46">
        <v>3282810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29131380</v>
      </c>
      <c r="O28" s="47">
        <f t="shared" si="1"/>
        <v>81.54408574459687</v>
      </c>
      <c r="P28" s="9"/>
    </row>
    <row r="29" spans="1:16">
      <c r="A29" s="12"/>
      <c r="B29" s="44">
        <v>549</v>
      </c>
      <c r="C29" s="20" t="s">
        <v>123</v>
      </c>
      <c r="D29" s="46">
        <v>0</v>
      </c>
      <c r="E29" s="46">
        <v>8384815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8384815</v>
      </c>
      <c r="O29" s="47">
        <f t="shared" si="1"/>
        <v>23.47063796197029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SUM(D31:D34)</f>
        <v>1037098</v>
      </c>
      <c r="E30" s="31">
        <f t="shared" si="8"/>
        <v>10573111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11610209</v>
      </c>
      <c r="O30" s="43">
        <f t="shared" si="1"/>
        <v>32.499108459973073</v>
      </c>
      <c r="P30" s="10"/>
    </row>
    <row r="31" spans="1:16">
      <c r="A31" s="13"/>
      <c r="B31" s="45">
        <v>552</v>
      </c>
      <c r="C31" s="21" t="s">
        <v>46</v>
      </c>
      <c r="D31" s="46">
        <v>857419</v>
      </c>
      <c r="E31" s="46">
        <v>4155136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5012555</v>
      </c>
      <c r="O31" s="47">
        <f t="shared" si="1"/>
        <v>14.031062542162706</v>
      </c>
      <c r="P31" s="9"/>
    </row>
    <row r="32" spans="1:16">
      <c r="A32" s="13"/>
      <c r="B32" s="45">
        <v>553</v>
      </c>
      <c r="C32" s="21" t="s">
        <v>124</v>
      </c>
      <c r="D32" s="46">
        <v>179679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179679</v>
      </c>
      <c r="O32" s="47">
        <f t="shared" si="1"/>
        <v>0.50295453845658611</v>
      </c>
      <c r="P32" s="9"/>
    </row>
    <row r="33" spans="1:16">
      <c r="A33" s="13"/>
      <c r="B33" s="45">
        <v>554</v>
      </c>
      <c r="C33" s="21" t="s">
        <v>48</v>
      </c>
      <c r="D33" s="46">
        <v>0</v>
      </c>
      <c r="E33" s="46">
        <v>6387840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6387840</v>
      </c>
      <c r="O33" s="47">
        <f t="shared" si="1"/>
        <v>17.880737976805964</v>
      </c>
      <c r="P33" s="9"/>
    </row>
    <row r="34" spans="1:16">
      <c r="A34" s="13"/>
      <c r="B34" s="45">
        <v>559</v>
      </c>
      <c r="C34" s="21" t="s">
        <v>156</v>
      </c>
      <c r="D34" s="46">
        <v>0</v>
      </c>
      <c r="E34" s="46">
        <v>30135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30135</v>
      </c>
      <c r="O34" s="47">
        <f t="shared" si="1"/>
        <v>8.4353402547817063E-2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SUM(D36:D39)</f>
        <v>10093290</v>
      </c>
      <c r="E35" s="31">
        <f t="shared" si="9"/>
        <v>281025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10374315</v>
      </c>
      <c r="O35" s="43">
        <f t="shared" si="1"/>
        <v>29.039614048543445</v>
      </c>
      <c r="P35" s="10"/>
    </row>
    <row r="36" spans="1:16">
      <c r="A36" s="12"/>
      <c r="B36" s="44">
        <v>562</v>
      </c>
      <c r="C36" s="20" t="s">
        <v>125</v>
      </c>
      <c r="D36" s="46">
        <v>3296215</v>
      </c>
      <c r="E36" s="46">
        <v>70628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10">SUM(D36:M36)</f>
        <v>3366843</v>
      </c>
      <c r="O36" s="47">
        <f t="shared" si="1"/>
        <v>9.4244122413904101</v>
      </c>
      <c r="P36" s="9"/>
    </row>
    <row r="37" spans="1:16">
      <c r="A37" s="12"/>
      <c r="B37" s="44">
        <v>563</v>
      </c>
      <c r="C37" s="20" t="s">
        <v>126</v>
      </c>
      <c r="D37" s="46">
        <v>1073987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1073987</v>
      </c>
      <c r="O37" s="47">
        <f t="shared" ref="O37:O66" si="11">(N37/O$68)</f>
        <v>3.0062869667205043</v>
      </c>
      <c r="P37" s="9"/>
    </row>
    <row r="38" spans="1:16">
      <c r="A38" s="12"/>
      <c r="B38" s="44">
        <v>564</v>
      </c>
      <c r="C38" s="20" t="s">
        <v>127</v>
      </c>
      <c r="D38" s="46">
        <v>4892432</v>
      </c>
      <c r="E38" s="46">
        <v>70841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4963273</v>
      </c>
      <c r="O38" s="47">
        <f t="shared" si="11"/>
        <v>13.893113168200152</v>
      </c>
      <c r="P38" s="9"/>
    </row>
    <row r="39" spans="1:16">
      <c r="A39" s="12"/>
      <c r="B39" s="44">
        <v>569</v>
      </c>
      <c r="C39" s="20" t="s">
        <v>53</v>
      </c>
      <c r="D39" s="46">
        <v>830656</v>
      </c>
      <c r="E39" s="46">
        <v>139556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970212</v>
      </c>
      <c r="O39" s="47">
        <f t="shared" si="11"/>
        <v>2.7158016722323772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SUM(D41:D44)</f>
        <v>210956</v>
      </c>
      <c r="E40" s="31">
        <f t="shared" si="12"/>
        <v>9940472</v>
      </c>
      <c r="F40" s="31">
        <f t="shared" si="12"/>
        <v>0</v>
      </c>
      <c r="G40" s="31">
        <f t="shared" si="12"/>
        <v>2280757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12432185</v>
      </c>
      <c r="O40" s="43">
        <f t="shared" si="11"/>
        <v>34.799970328652165</v>
      </c>
      <c r="P40" s="9"/>
    </row>
    <row r="41" spans="1:16">
      <c r="A41" s="12"/>
      <c r="B41" s="44">
        <v>571</v>
      </c>
      <c r="C41" s="20" t="s">
        <v>55</v>
      </c>
      <c r="D41" s="46">
        <v>0</v>
      </c>
      <c r="E41" s="46">
        <v>4677693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4677693</v>
      </c>
      <c r="O41" s="47">
        <f t="shared" si="11"/>
        <v>13.093722270585896</v>
      </c>
      <c r="P41" s="9"/>
    </row>
    <row r="42" spans="1:16">
      <c r="A42" s="12"/>
      <c r="B42" s="44">
        <v>572</v>
      </c>
      <c r="C42" s="20" t="s">
        <v>128</v>
      </c>
      <c r="D42" s="46">
        <v>9761</v>
      </c>
      <c r="E42" s="46">
        <v>5105711</v>
      </c>
      <c r="F42" s="46">
        <v>0</v>
      </c>
      <c r="G42" s="46">
        <v>2280757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7396229</v>
      </c>
      <c r="O42" s="47">
        <f t="shared" si="11"/>
        <v>20.703404087368124</v>
      </c>
      <c r="P42" s="9"/>
    </row>
    <row r="43" spans="1:16">
      <c r="A43" s="12"/>
      <c r="B43" s="44">
        <v>574</v>
      </c>
      <c r="C43" s="20" t="s">
        <v>58</v>
      </c>
      <c r="D43" s="46">
        <v>201195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201195</v>
      </c>
      <c r="O43" s="47">
        <f t="shared" si="11"/>
        <v>0.56318177619406184</v>
      </c>
      <c r="P43" s="9"/>
    </row>
    <row r="44" spans="1:16">
      <c r="A44" s="12"/>
      <c r="B44" s="44">
        <v>575</v>
      </c>
      <c r="C44" s="20" t="s">
        <v>129</v>
      </c>
      <c r="D44" s="46">
        <v>0</v>
      </c>
      <c r="E44" s="46">
        <v>157068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157068</v>
      </c>
      <c r="O44" s="47">
        <f t="shared" si="11"/>
        <v>0.43966219450408262</v>
      </c>
      <c r="P44" s="9"/>
    </row>
    <row r="45" spans="1:16" ht="15.75">
      <c r="A45" s="28" t="s">
        <v>130</v>
      </c>
      <c r="B45" s="29"/>
      <c r="C45" s="30"/>
      <c r="D45" s="31">
        <f t="shared" ref="D45:M45" si="13">SUM(D46:D47)</f>
        <v>16656321</v>
      </c>
      <c r="E45" s="31">
        <f t="shared" si="13"/>
        <v>28669710</v>
      </c>
      <c r="F45" s="31">
        <f t="shared" si="13"/>
        <v>92898</v>
      </c>
      <c r="G45" s="31">
        <f t="shared" si="13"/>
        <v>0</v>
      </c>
      <c r="H45" s="31">
        <f t="shared" si="13"/>
        <v>0</v>
      </c>
      <c r="I45" s="31">
        <f t="shared" si="13"/>
        <v>1007736</v>
      </c>
      <c r="J45" s="31">
        <f t="shared" si="13"/>
        <v>380998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 t="shared" ref="N45:N51" si="14">SUM(D45:M45)</f>
        <v>46807663</v>
      </c>
      <c r="O45" s="43">
        <f t="shared" si="11"/>
        <v>131.02325002029409</v>
      </c>
      <c r="P45" s="9"/>
    </row>
    <row r="46" spans="1:16">
      <c r="A46" s="12"/>
      <c r="B46" s="44">
        <v>581</v>
      </c>
      <c r="C46" s="20" t="s">
        <v>131</v>
      </c>
      <c r="D46" s="46">
        <v>16656321</v>
      </c>
      <c r="E46" s="46">
        <v>27618962</v>
      </c>
      <c r="F46" s="46">
        <v>92898</v>
      </c>
      <c r="G46" s="46">
        <v>0</v>
      </c>
      <c r="H46" s="46">
        <v>0</v>
      </c>
      <c r="I46" s="46">
        <v>1007736</v>
      </c>
      <c r="J46" s="46">
        <v>380998</v>
      </c>
      <c r="K46" s="46">
        <v>0</v>
      </c>
      <c r="L46" s="46">
        <v>0</v>
      </c>
      <c r="M46" s="46">
        <v>0</v>
      </c>
      <c r="N46" s="46">
        <f t="shared" si="14"/>
        <v>45756915</v>
      </c>
      <c r="O46" s="47">
        <f t="shared" si="11"/>
        <v>128.08201328492612</v>
      </c>
      <c r="P46" s="9"/>
    </row>
    <row r="47" spans="1:16">
      <c r="A47" s="12"/>
      <c r="B47" s="44">
        <v>587</v>
      </c>
      <c r="C47" s="20" t="s">
        <v>132</v>
      </c>
      <c r="D47" s="46">
        <v>0</v>
      </c>
      <c r="E47" s="46">
        <v>1050748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1050748</v>
      </c>
      <c r="O47" s="47">
        <f t="shared" si="11"/>
        <v>2.9412367353679665</v>
      </c>
      <c r="P47" s="9"/>
    </row>
    <row r="48" spans="1:16" ht="15.75">
      <c r="A48" s="28" t="s">
        <v>62</v>
      </c>
      <c r="B48" s="29"/>
      <c r="C48" s="30"/>
      <c r="D48" s="31">
        <f t="shared" ref="D48:M48" si="15">SUM(D49:D65)</f>
        <v>3344625</v>
      </c>
      <c r="E48" s="31">
        <f t="shared" si="15"/>
        <v>6077374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 t="shared" si="14"/>
        <v>9421999</v>
      </c>
      <c r="O48" s="43">
        <f t="shared" si="11"/>
        <v>26.373906568844525</v>
      </c>
      <c r="P48" s="9"/>
    </row>
    <row r="49" spans="1:16">
      <c r="A49" s="12"/>
      <c r="B49" s="44">
        <v>601</v>
      </c>
      <c r="C49" s="20" t="s">
        <v>134</v>
      </c>
      <c r="D49" s="46">
        <v>51901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51901</v>
      </c>
      <c r="O49" s="47">
        <f t="shared" si="11"/>
        <v>0.14528043622479686</v>
      </c>
      <c r="P49" s="9"/>
    </row>
    <row r="50" spans="1:16">
      <c r="A50" s="12"/>
      <c r="B50" s="44">
        <v>604</v>
      </c>
      <c r="C50" s="20" t="s">
        <v>135</v>
      </c>
      <c r="D50" s="46">
        <v>0</v>
      </c>
      <c r="E50" s="46">
        <v>1091168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1091168</v>
      </c>
      <c r="O50" s="47">
        <f t="shared" si="11"/>
        <v>3.0543797428669799</v>
      </c>
      <c r="P50" s="9"/>
    </row>
    <row r="51" spans="1:16">
      <c r="A51" s="12"/>
      <c r="B51" s="44">
        <v>608</v>
      </c>
      <c r="C51" s="20" t="s">
        <v>136</v>
      </c>
      <c r="D51" s="46">
        <v>0</v>
      </c>
      <c r="E51" s="46">
        <v>220393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220393</v>
      </c>
      <c r="O51" s="47">
        <f t="shared" si="11"/>
        <v>0.61692050598045611</v>
      </c>
      <c r="P51" s="9"/>
    </row>
    <row r="52" spans="1:16">
      <c r="A52" s="12"/>
      <c r="B52" s="44">
        <v>614</v>
      </c>
      <c r="C52" s="20" t="s">
        <v>137</v>
      </c>
      <c r="D52" s="46">
        <v>0</v>
      </c>
      <c r="E52" s="46">
        <v>842926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7" si="16">SUM(D52:M52)</f>
        <v>842926</v>
      </c>
      <c r="O52" s="47">
        <f t="shared" si="11"/>
        <v>2.3595047684095318</v>
      </c>
      <c r="P52" s="9"/>
    </row>
    <row r="53" spans="1:16">
      <c r="A53" s="12"/>
      <c r="B53" s="44">
        <v>634</v>
      </c>
      <c r="C53" s="20" t="s">
        <v>138</v>
      </c>
      <c r="D53" s="46">
        <v>0</v>
      </c>
      <c r="E53" s="46">
        <v>542834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542834</v>
      </c>
      <c r="O53" s="47">
        <f t="shared" si="11"/>
        <v>1.5194921160989456</v>
      </c>
      <c r="P53" s="9"/>
    </row>
    <row r="54" spans="1:16">
      <c r="A54" s="12"/>
      <c r="B54" s="44">
        <v>654</v>
      </c>
      <c r="C54" s="20" t="s">
        <v>139</v>
      </c>
      <c r="D54" s="46">
        <v>0</v>
      </c>
      <c r="E54" s="46">
        <v>319057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319057</v>
      </c>
      <c r="O54" s="47">
        <f t="shared" si="11"/>
        <v>0.89309917228136271</v>
      </c>
      <c r="P54" s="9"/>
    </row>
    <row r="55" spans="1:16">
      <c r="A55" s="12"/>
      <c r="B55" s="44">
        <v>674</v>
      </c>
      <c r="C55" s="20" t="s">
        <v>140</v>
      </c>
      <c r="D55" s="46">
        <v>0</v>
      </c>
      <c r="E55" s="46">
        <v>214402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214402</v>
      </c>
      <c r="O55" s="47">
        <f t="shared" si="11"/>
        <v>0.60015059608618126</v>
      </c>
      <c r="P55" s="9"/>
    </row>
    <row r="56" spans="1:16">
      <c r="A56" s="12"/>
      <c r="B56" s="44">
        <v>685</v>
      </c>
      <c r="C56" s="20" t="s">
        <v>69</v>
      </c>
      <c r="D56" s="46">
        <v>15004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15004</v>
      </c>
      <c r="O56" s="47">
        <f t="shared" si="11"/>
        <v>4.1998953105274503E-2</v>
      </c>
      <c r="P56" s="9"/>
    </row>
    <row r="57" spans="1:16">
      <c r="A57" s="12"/>
      <c r="B57" s="44">
        <v>694</v>
      </c>
      <c r="C57" s="20" t="s">
        <v>141</v>
      </c>
      <c r="D57" s="46">
        <v>0</v>
      </c>
      <c r="E57" s="46">
        <v>262123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262123</v>
      </c>
      <c r="O57" s="47">
        <f t="shared" si="11"/>
        <v>0.73373044420247058</v>
      </c>
      <c r="P57" s="9"/>
    </row>
    <row r="58" spans="1:16">
      <c r="A58" s="12"/>
      <c r="B58" s="44">
        <v>712</v>
      </c>
      <c r="C58" s="20" t="s">
        <v>107</v>
      </c>
      <c r="D58" s="46">
        <v>1824285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5" si="17">SUM(D58:M58)</f>
        <v>1824285</v>
      </c>
      <c r="O58" s="47">
        <f t="shared" si="11"/>
        <v>5.1065089419925149</v>
      </c>
      <c r="P58" s="9"/>
    </row>
    <row r="59" spans="1:16">
      <c r="A59" s="12"/>
      <c r="B59" s="44">
        <v>713</v>
      </c>
      <c r="C59" s="20" t="s">
        <v>142</v>
      </c>
      <c r="D59" s="46">
        <v>1338365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1338365</v>
      </c>
      <c r="O59" s="47">
        <f t="shared" si="11"/>
        <v>3.7463295702973012</v>
      </c>
      <c r="P59" s="9"/>
    </row>
    <row r="60" spans="1:16">
      <c r="A60" s="12"/>
      <c r="B60" s="44">
        <v>715</v>
      </c>
      <c r="C60" s="20" t="s">
        <v>110</v>
      </c>
      <c r="D60" s="46">
        <v>115070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115070</v>
      </c>
      <c r="O60" s="47">
        <f t="shared" si="11"/>
        <v>0.32210207503491983</v>
      </c>
      <c r="P60" s="9"/>
    </row>
    <row r="61" spans="1:16">
      <c r="A61" s="12"/>
      <c r="B61" s="44">
        <v>716</v>
      </c>
      <c r="C61" s="20" t="s">
        <v>111</v>
      </c>
      <c r="D61" s="46">
        <v>0</v>
      </c>
      <c r="E61" s="46">
        <v>625983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625983</v>
      </c>
      <c r="O61" s="47">
        <f t="shared" si="11"/>
        <v>1.7522414463942315</v>
      </c>
      <c r="P61" s="9"/>
    </row>
    <row r="62" spans="1:16">
      <c r="A62" s="12"/>
      <c r="B62" s="44">
        <v>719</v>
      </c>
      <c r="C62" s="20" t="s">
        <v>112</v>
      </c>
      <c r="D62" s="46">
        <v>0</v>
      </c>
      <c r="E62" s="46">
        <v>61929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61929</v>
      </c>
      <c r="O62" s="47">
        <f t="shared" si="11"/>
        <v>0.17335065095018293</v>
      </c>
      <c r="P62" s="9"/>
    </row>
    <row r="63" spans="1:16">
      <c r="A63" s="12"/>
      <c r="B63" s="44">
        <v>724</v>
      </c>
      <c r="C63" s="20" t="s">
        <v>143</v>
      </c>
      <c r="D63" s="46">
        <v>0</v>
      </c>
      <c r="E63" s="46">
        <v>565396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565396</v>
      </c>
      <c r="O63" s="47">
        <f t="shared" si="11"/>
        <v>1.5826473000473062</v>
      </c>
      <c r="P63" s="9"/>
    </row>
    <row r="64" spans="1:16">
      <c r="A64" s="12"/>
      <c r="B64" s="44">
        <v>744</v>
      </c>
      <c r="C64" s="20" t="s">
        <v>144</v>
      </c>
      <c r="D64" s="46">
        <v>0</v>
      </c>
      <c r="E64" s="46">
        <v>321726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321726</v>
      </c>
      <c r="O64" s="47">
        <f t="shared" si="11"/>
        <v>0.90057019373150793</v>
      </c>
      <c r="P64" s="9"/>
    </row>
    <row r="65" spans="1:119" ht="15.75" thickBot="1">
      <c r="A65" s="12"/>
      <c r="B65" s="44">
        <v>764</v>
      </c>
      <c r="C65" s="20" t="s">
        <v>145</v>
      </c>
      <c r="D65" s="46">
        <v>0</v>
      </c>
      <c r="E65" s="46">
        <v>1009437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1009437</v>
      </c>
      <c r="O65" s="47">
        <f t="shared" si="11"/>
        <v>2.8255996551405609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8">SUM(D5,D14,D23,D27,D30,D35,D40,D45,D48)</f>
        <v>152831422</v>
      </c>
      <c r="E66" s="15">
        <f t="shared" si="18"/>
        <v>141569933</v>
      </c>
      <c r="F66" s="15">
        <f t="shared" si="18"/>
        <v>9126487</v>
      </c>
      <c r="G66" s="15">
        <f t="shared" si="18"/>
        <v>22941395</v>
      </c>
      <c r="H66" s="15">
        <f t="shared" si="18"/>
        <v>0</v>
      </c>
      <c r="I66" s="15">
        <f t="shared" si="18"/>
        <v>16999816</v>
      </c>
      <c r="J66" s="15">
        <f t="shared" si="18"/>
        <v>29616892</v>
      </c>
      <c r="K66" s="15">
        <f t="shared" si="18"/>
        <v>0</v>
      </c>
      <c r="L66" s="15">
        <f t="shared" si="18"/>
        <v>0</v>
      </c>
      <c r="M66" s="15">
        <f t="shared" si="18"/>
        <v>0</v>
      </c>
      <c r="N66" s="15">
        <f>SUM(D66:M66)</f>
        <v>373085945</v>
      </c>
      <c r="O66" s="37">
        <f t="shared" si="11"/>
        <v>1044.3361175881114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8" t="s">
        <v>163</v>
      </c>
      <c r="M68" s="48"/>
      <c r="N68" s="48"/>
      <c r="O68" s="41">
        <v>357247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90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39912576</v>
      </c>
      <c r="E5" s="26">
        <f t="shared" si="0"/>
        <v>551984</v>
      </c>
      <c r="F5" s="26">
        <f t="shared" si="0"/>
        <v>8140402</v>
      </c>
      <c r="G5" s="26">
        <f t="shared" si="0"/>
        <v>3198148</v>
      </c>
      <c r="H5" s="26">
        <f t="shared" si="0"/>
        <v>0</v>
      </c>
      <c r="I5" s="26">
        <f t="shared" si="0"/>
        <v>0</v>
      </c>
      <c r="J5" s="26">
        <f t="shared" si="0"/>
        <v>19994958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71798068</v>
      </c>
      <c r="O5" s="32">
        <f t="shared" ref="O5:O36" si="1">(N5/O$69)</f>
        <v>209.3744783723175</v>
      </c>
      <c r="P5" s="6"/>
    </row>
    <row r="6" spans="1:133">
      <c r="A6" s="12"/>
      <c r="B6" s="44">
        <v>511</v>
      </c>
      <c r="C6" s="20" t="s">
        <v>20</v>
      </c>
      <c r="D6" s="46">
        <v>671501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671501</v>
      </c>
      <c r="O6" s="47">
        <f t="shared" si="1"/>
        <v>1.9582027137762199</v>
      </c>
      <c r="P6" s="9"/>
    </row>
    <row r="7" spans="1:133">
      <c r="A7" s="12"/>
      <c r="B7" s="44">
        <v>512</v>
      </c>
      <c r="C7" s="20" t="s">
        <v>21</v>
      </c>
      <c r="D7" s="46">
        <v>1056141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1056141</v>
      </c>
      <c r="O7" s="47">
        <f t="shared" si="1"/>
        <v>3.0798735554084518</v>
      </c>
      <c r="P7" s="9"/>
    </row>
    <row r="8" spans="1:133">
      <c r="A8" s="12"/>
      <c r="B8" s="44">
        <v>513</v>
      </c>
      <c r="C8" s="20" t="s">
        <v>22</v>
      </c>
      <c r="D8" s="46">
        <v>20209730</v>
      </c>
      <c r="E8" s="46">
        <v>105615</v>
      </c>
      <c r="F8" s="46">
        <v>0</v>
      </c>
      <c r="G8" s="46">
        <v>3146921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23462266</v>
      </c>
      <c r="O8" s="47">
        <f t="shared" si="1"/>
        <v>68.419664233619216</v>
      </c>
      <c r="P8" s="9"/>
    </row>
    <row r="9" spans="1:133">
      <c r="A9" s="12"/>
      <c r="B9" s="44">
        <v>514</v>
      </c>
      <c r="C9" s="20" t="s">
        <v>23</v>
      </c>
      <c r="D9" s="46">
        <v>718129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718129</v>
      </c>
      <c r="O9" s="47">
        <f t="shared" si="1"/>
        <v>2.094177308211608</v>
      </c>
      <c r="P9" s="9"/>
    </row>
    <row r="10" spans="1:133">
      <c r="A10" s="12"/>
      <c r="B10" s="44">
        <v>515</v>
      </c>
      <c r="C10" s="20" t="s">
        <v>24</v>
      </c>
      <c r="D10" s="46">
        <v>1111549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1111549</v>
      </c>
      <c r="O10" s="47">
        <f t="shared" si="1"/>
        <v>3.2414520131693676</v>
      </c>
      <c r="P10" s="9"/>
    </row>
    <row r="11" spans="1:133">
      <c r="A11" s="12"/>
      <c r="B11" s="44">
        <v>516</v>
      </c>
      <c r="C11" s="20" t="s">
        <v>25</v>
      </c>
      <c r="D11" s="46">
        <v>720547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720547</v>
      </c>
      <c r="O11" s="47">
        <f t="shared" si="1"/>
        <v>2.1012285771775678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233334</v>
      </c>
      <c r="F12" s="46">
        <v>8140402</v>
      </c>
      <c r="G12" s="46">
        <v>51227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8424963</v>
      </c>
      <c r="O12" s="47">
        <f t="shared" si="1"/>
        <v>24.56851949597133</v>
      </c>
      <c r="P12" s="9"/>
    </row>
    <row r="13" spans="1:133">
      <c r="A13" s="12"/>
      <c r="B13" s="44">
        <v>519</v>
      </c>
      <c r="C13" s="20" t="s">
        <v>117</v>
      </c>
      <c r="D13" s="46">
        <v>15424979</v>
      </c>
      <c r="E13" s="46">
        <v>213035</v>
      </c>
      <c r="F13" s="46">
        <v>0</v>
      </c>
      <c r="G13" s="46">
        <v>0</v>
      </c>
      <c r="H13" s="46">
        <v>0</v>
      </c>
      <c r="I13" s="46">
        <v>0</v>
      </c>
      <c r="J13" s="46">
        <v>19994958</v>
      </c>
      <c r="K13" s="46">
        <v>0</v>
      </c>
      <c r="L13" s="46">
        <v>0</v>
      </c>
      <c r="M13" s="46">
        <v>0</v>
      </c>
      <c r="N13" s="46">
        <f t="shared" si="2"/>
        <v>35632972</v>
      </c>
      <c r="O13" s="47">
        <f t="shared" si="1"/>
        <v>103.91136047498374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81556475</v>
      </c>
      <c r="E14" s="31">
        <f t="shared" si="3"/>
        <v>55171299</v>
      </c>
      <c r="F14" s="31">
        <f t="shared" si="3"/>
        <v>0</v>
      </c>
      <c r="G14" s="31">
        <f t="shared" si="3"/>
        <v>175020</v>
      </c>
      <c r="H14" s="31">
        <f t="shared" si="3"/>
        <v>0</v>
      </c>
      <c r="I14" s="31">
        <f t="shared" si="3"/>
        <v>0</v>
      </c>
      <c r="J14" s="31">
        <f t="shared" si="3"/>
        <v>9145053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146047847</v>
      </c>
      <c r="O14" s="43">
        <f t="shared" si="1"/>
        <v>425.89853229790299</v>
      </c>
      <c r="P14" s="10"/>
    </row>
    <row r="15" spans="1:133">
      <c r="A15" s="12"/>
      <c r="B15" s="44">
        <v>521</v>
      </c>
      <c r="C15" s="20" t="s">
        <v>29</v>
      </c>
      <c r="D15" s="46">
        <v>40664943</v>
      </c>
      <c r="E15" s="46">
        <v>291013</v>
      </c>
      <c r="F15" s="46">
        <v>0</v>
      </c>
      <c r="G15" s="46">
        <v>0</v>
      </c>
      <c r="H15" s="46">
        <v>0</v>
      </c>
      <c r="I15" s="46">
        <v>0</v>
      </c>
      <c r="J15" s="46">
        <v>9145053</v>
      </c>
      <c r="K15" s="46">
        <v>0</v>
      </c>
      <c r="L15" s="46">
        <v>0</v>
      </c>
      <c r="M15" s="46">
        <v>0</v>
      </c>
      <c r="N15" s="46">
        <f>SUM(D15:M15)</f>
        <v>50101009</v>
      </c>
      <c r="O15" s="47">
        <f t="shared" si="1"/>
        <v>146.10243586640499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23432066</v>
      </c>
      <c r="F16" s="46">
        <v>0</v>
      </c>
      <c r="G16" s="46">
        <v>168129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23600195</v>
      </c>
      <c r="O16" s="47">
        <f t="shared" si="1"/>
        <v>68.821886928906991</v>
      </c>
      <c r="P16" s="9"/>
    </row>
    <row r="17" spans="1:16">
      <c r="A17" s="12"/>
      <c r="B17" s="44">
        <v>523</v>
      </c>
      <c r="C17" s="20" t="s">
        <v>118</v>
      </c>
      <c r="D17" s="46">
        <v>28665512</v>
      </c>
      <c r="E17" s="46">
        <v>848646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29514158</v>
      </c>
      <c r="O17" s="47">
        <f t="shared" si="1"/>
        <v>86.067934806381714</v>
      </c>
      <c r="P17" s="9"/>
    </row>
    <row r="18" spans="1:16">
      <c r="A18" s="12"/>
      <c r="B18" s="44">
        <v>524</v>
      </c>
      <c r="C18" s="20" t="s">
        <v>32</v>
      </c>
      <c r="D18" s="46">
        <v>726379</v>
      </c>
      <c r="E18" s="46">
        <v>2708638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3435017</v>
      </c>
      <c r="O18" s="47">
        <f t="shared" si="1"/>
        <v>10.017050773219175</v>
      </c>
      <c r="P18" s="9"/>
    </row>
    <row r="19" spans="1:16">
      <c r="A19" s="12"/>
      <c r="B19" s="44">
        <v>525</v>
      </c>
      <c r="C19" s="20" t="s">
        <v>33</v>
      </c>
      <c r="D19" s="46">
        <v>10643967</v>
      </c>
      <c r="E19" s="46">
        <v>1448978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12092945</v>
      </c>
      <c r="O19" s="47">
        <f t="shared" si="1"/>
        <v>35.264932913795469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26441958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26441958</v>
      </c>
      <c r="O20" s="47">
        <f t="shared" si="1"/>
        <v>77.108915568490332</v>
      </c>
      <c r="P20" s="9"/>
    </row>
    <row r="21" spans="1:16">
      <c r="A21" s="12"/>
      <c r="B21" s="44">
        <v>527</v>
      </c>
      <c r="C21" s="20" t="s">
        <v>35</v>
      </c>
      <c r="D21" s="46">
        <v>822775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822775</v>
      </c>
      <c r="O21" s="47">
        <f t="shared" si="1"/>
        <v>2.3993415316242706</v>
      </c>
      <c r="P21" s="9"/>
    </row>
    <row r="22" spans="1:16">
      <c r="A22" s="12"/>
      <c r="B22" s="44">
        <v>529</v>
      </c>
      <c r="C22" s="20" t="s">
        <v>36</v>
      </c>
      <c r="D22" s="46">
        <v>32899</v>
      </c>
      <c r="E22" s="46">
        <v>0</v>
      </c>
      <c r="F22" s="46">
        <v>0</v>
      </c>
      <c r="G22" s="46">
        <v>6891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39790</v>
      </c>
      <c r="O22" s="47">
        <f t="shared" si="1"/>
        <v>0.11603390908003977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SUM(D24:D26)</f>
        <v>1232216</v>
      </c>
      <c r="E23" s="31">
        <f t="shared" si="5"/>
        <v>1137844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16039803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18409863</v>
      </c>
      <c r="O23" s="43">
        <f t="shared" si="1"/>
        <v>53.686061058506866</v>
      </c>
      <c r="P23" s="10"/>
    </row>
    <row r="24" spans="1:16">
      <c r="A24" s="12"/>
      <c r="B24" s="44">
        <v>534</v>
      </c>
      <c r="C24" s="20" t="s">
        <v>119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15405020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15405020</v>
      </c>
      <c r="O24" s="47">
        <f t="shared" si="1"/>
        <v>44.923465444991059</v>
      </c>
      <c r="P24" s="9"/>
    </row>
    <row r="25" spans="1:16">
      <c r="A25" s="12"/>
      <c r="B25" s="44">
        <v>537</v>
      </c>
      <c r="C25" s="20" t="s">
        <v>120</v>
      </c>
      <c r="D25" s="46">
        <v>1232216</v>
      </c>
      <c r="E25" s="46">
        <v>258444</v>
      </c>
      <c r="F25" s="46">
        <v>0</v>
      </c>
      <c r="G25" s="46">
        <v>0</v>
      </c>
      <c r="H25" s="46">
        <v>0</v>
      </c>
      <c r="I25" s="46">
        <v>634783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2125443</v>
      </c>
      <c r="O25" s="47">
        <f t="shared" si="1"/>
        <v>6.1981266603872074</v>
      </c>
      <c r="P25" s="9"/>
    </row>
    <row r="26" spans="1:16">
      <c r="A26" s="12"/>
      <c r="B26" s="44">
        <v>538</v>
      </c>
      <c r="C26" s="20" t="s">
        <v>121</v>
      </c>
      <c r="D26" s="46">
        <v>0</v>
      </c>
      <c r="E26" s="46">
        <v>879400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879400</v>
      </c>
      <c r="O26" s="47">
        <f t="shared" si="1"/>
        <v>2.5644689531285998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SUM(D28:D29)</f>
        <v>0</v>
      </c>
      <c r="E27" s="31">
        <f t="shared" si="6"/>
        <v>30268851</v>
      </c>
      <c r="F27" s="31">
        <f t="shared" si="6"/>
        <v>0</v>
      </c>
      <c r="G27" s="31">
        <f t="shared" si="6"/>
        <v>3785866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34054717</v>
      </c>
      <c r="O27" s="43">
        <f t="shared" si="1"/>
        <v>99.308920234342423</v>
      </c>
      <c r="P27" s="10"/>
    </row>
    <row r="28" spans="1:16">
      <c r="A28" s="12"/>
      <c r="B28" s="44">
        <v>541</v>
      </c>
      <c r="C28" s="20" t="s">
        <v>122</v>
      </c>
      <c r="D28" s="46">
        <v>0</v>
      </c>
      <c r="E28" s="46">
        <v>20951156</v>
      </c>
      <c r="F28" s="46">
        <v>0</v>
      </c>
      <c r="G28" s="46">
        <v>3785866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24737022</v>
      </c>
      <c r="O28" s="47">
        <f t="shared" si="1"/>
        <v>72.137053572730423</v>
      </c>
      <c r="P28" s="9"/>
    </row>
    <row r="29" spans="1:16">
      <c r="A29" s="12"/>
      <c r="B29" s="44">
        <v>549</v>
      </c>
      <c r="C29" s="20" t="s">
        <v>123</v>
      </c>
      <c r="D29" s="46">
        <v>0</v>
      </c>
      <c r="E29" s="46">
        <v>9317695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9317695</v>
      </c>
      <c r="O29" s="47">
        <f t="shared" si="1"/>
        <v>27.171866661611993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SUM(D31:D34)</f>
        <v>1090411</v>
      </c>
      <c r="E30" s="31">
        <f t="shared" si="8"/>
        <v>9058818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10149229</v>
      </c>
      <c r="O30" s="43">
        <f t="shared" si="1"/>
        <v>29.596750817253156</v>
      </c>
      <c r="P30" s="10"/>
    </row>
    <row r="31" spans="1:16">
      <c r="A31" s="13"/>
      <c r="B31" s="45">
        <v>552</v>
      </c>
      <c r="C31" s="21" t="s">
        <v>46</v>
      </c>
      <c r="D31" s="46">
        <v>918923</v>
      </c>
      <c r="E31" s="46">
        <v>3169317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4088240</v>
      </c>
      <c r="O31" s="47">
        <f t="shared" si="1"/>
        <v>11.921951959220452</v>
      </c>
      <c r="P31" s="9"/>
    </row>
    <row r="32" spans="1:16">
      <c r="A32" s="13"/>
      <c r="B32" s="45">
        <v>553</v>
      </c>
      <c r="C32" s="21" t="s">
        <v>124</v>
      </c>
      <c r="D32" s="46">
        <v>171488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171488</v>
      </c>
      <c r="O32" s="47">
        <f t="shared" si="1"/>
        <v>0.50008602664784774</v>
      </c>
      <c r="P32" s="9"/>
    </row>
    <row r="33" spans="1:16">
      <c r="A33" s="13"/>
      <c r="B33" s="45">
        <v>554</v>
      </c>
      <c r="C33" s="21" t="s">
        <v>48</v>
      </c>
      <c r="D33" s="46">
        <v>0</v>
      </c>
      <c r="E33" s="46">
        <v>5888776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5888776</v>
      </c>
      <c r="O33" s="47">
        <f t="shared" si="1"/>
        <v>17.172598617158087</v>
      </c>
      <c r="P33" s="9"/>
    </row>
    <row r="34" spans="1:16">
      <c r="A34" s="13"/>
      <c r="B34" s="45">
        <v>559</v>
      </c>
      <c r="C34" s="21" t="s">
        <v>156</v>
      </c>
      <c r="D34" s="46">
        <v>0</v>
      </c>
      <c r="E34" s="46">
        <v>725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725</v>
      </c>
      <c r="O34" s="47">
        <f t="shared" si="1"/>
        <v>2.1142142267662439E-3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SUM(D36:D39)</f>
        <v>9771893</v>
      </c>
      <c r="E35" s="31">
        <f t="shared" si="9"/>
        <v>241158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10013051</v>
      </c>
      <c r="O35" s="43">
        <f t="shared" si="1"/>
        <v>29.199634313842708</v>
      </c>
      <c r="P35" s="10"/>
    </row>
    <row r="36" spans="1:16">
      <c r="A36" s="12"/>
      <c r="B36" s="44">
        <v>562</v>
      </c>
      <c r="C36" s="20" t="s">
        <v>125</v>
      </c>
      <c r="D36" s="46">
        <v>3203375</v>
      </c>
      <c r="E36" s="46">
        <v>32468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0">SUM(D36:M36)</f>
        <v>3235843</v>
      </c>
      <c r="O36" s="47">
        <f t="shared" si="1"/>
        <v>9.4362280085268448</v>
      </c>
      <c r="P36" s="9"/>
    </row>
    <row r="37" spans="1:16">
      <c r="A37" s="12"/>
      <c r="B37" s="44">
        <v>563</v>
      </c>
      <c r="C37" s="20" t="s">
        <v>126</v>
      </c>
      <c r="D37" s="46">
        <v>1073987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1073987</v>
      </c>
      <c r="O37" s="47">
        <f t="shared" ref="O37:O67" si="11">(N37/O$69)</f>
        <v>3.1319153031199969</v>
      </c>
      <c r="P37" s="9"/>
    </row>
    <row r="38" spans="1:16">
      <c r="A38" s="12"/>
      <c r="B38" s="44">
        <v>564</v>
      </c>
      <c r="C38" s="20" t="s">
        <v>127</v>
      </c>
      <c r="D38" s="46">
        <v>4707508</v>
      </c>
      <c r="E38" s="46">
        <v>69134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4776642</v>
      </c>
      <c r="O38" s="47">
        <f t="shared" si="11"/>
        <v>13.929440651819537</v>
      </c>
      <c r="P38" s="9"/>
    </row>
    <row r="39" spans="1:16">
      <c r="A39" s="12"/>
      <c r="B39" s="44">
        <v>569</v>
      </c>
      <c r="C39" s="20" t="s">
        <v>53</v>
      </c>
      <c r="D39" s="46">
        <v>787023</v>
      </c>
      <c r="E39" s="46">
        <v>139556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926579</v>
      </c>
      <c r="O39" s="47">
        <f t="shared" si="11"/>
        <v>2.70205035037633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SUM(D41:D45)</f>
        <v>233913</v>
      </c>
      <c r="E40" s="31">
        <f t="shared" si="12"/>
        <v>10976893</v>
      </c>
      <c r="F40" s="31">
        <f t="shared" si="12"/>
        <v>0</v>
      </c>
      <c r="G40" s="31">
        <f t="shared" si="12"/>
        <v>1251259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12462065</v>
      </c>
      <c r="O40" s="43">
        <f t="shared" si="11"/>
        <v>36.341344990187132</v>
      </c>
      <c r="P40" s="9"/>
    </row>
    <row r="41" spans="1:16">
      <c r="A41" s="12"/>
      <c r="B41" s="44">
        <v>571</v>
      </c>
      <c r="C41" s="20" t="s">
        <v>55</v>
      </c>
      <c r="D41" s="46">
        <v>0</v>
      </c>
      <c r="E41" s="46">
        <v>5383045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5383045</v>
      </c>
      <c r="O41" s="47">
        <f t="shared" si="11"/>
        <v>15.697807341135027</v>
      </c>
      <c r="P41" s="9"/>
    </row>
    <row r="42" spans="1:16">
      <c r="A42" s="12"/>
      <c r="B42" s="44">
        <v>572</v>
      </c>
      <c r="C42" s="20" t="s">
        <v>128</v>
      </c>
      <c r="D42" s="46">
        <v>25487</v>
      </c>
      <c r="E42" s="46">
        <v>5513094</v>
      </c>
      <c r="F42" s="46">
        <v>0</v>
      </c>
      <c r="G42" s="46">
        <v>1251259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6789840</v>
      </c>
      <c r="O42" s="47">
        <f t="shared" si="11"/>
        <v>19.800243207540017</v>
      </c>
      <c r="P42" s="9"/>
    </row>
    <row r="43" spans="1:16">
      <c r="A43" s="12"/>
      <c r="B43" s="44">
        <v>573</v>
      </c>
      <c r="C43" s="20" t="s">
        <v>57</v>
      </c>
      <c r="D43" s="46">
        <v>0</v>
      </c>
      <c r="E43" s="46">
        <v>649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649</v>
      </c>
      <c r="O43" s="47">
        <f t="shared" si="11"/>
        <v>1.8925862526500581E-3</v>
      </c>
      <c r="P43" s="9"/>
    </row>
    <row r="44" spans="1:16">
      <c r="A44" s="12"/>
      <c r="B44" s="44">
        <v>574</v>
      </c>
      <c r="C44" s="20" t="s">
        <v>58</v>
      </c>
      <c r="D44" s="46">
        <v>208426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208426</v>
      </c>
      <c r="O44" s="47">
        <f t="shared" si="11"/>
        <v>0.60780305438342219</v>
      </c>
      <c r="P44" s="9"/>
    </row>
    <row r="45" spans="1:16">
      <c r="A45" s="12"/>
      <c r="B45" s="44">
        <v>575</v>
      </c>
      <c r="C45" s="20" t="s">
        <v>129</v>
      </c>
      <c r="D45" s="46">
        <v>0</v>
      </c>
      <c r="E45" s="46">
        <v>80105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80105</v>
      </c>
      <c r="O45" s="47">
        <f t="shared" si="11"/>
        <v>0.23359880087601373</v>
      </c>
      <c r="P45" s="9"/>
    </row>
    <row r="46" spans="1:16" ht="15.75">
      <c r="A46" s="28" t="s">
        <v>130</v>
      </c>
      <c r="B46" s="29"/>
      <c r="C46" s="30"/>
      <c r="D46" s="31">
        <f t="shared" ref="D46:M46" si="13">SUM(D47:D48)</f>
        <v>13863093</v>
      </c>
      <c r="E46" s="31">
        <f t="shared" si="13"/>
        <v>22230542</v>
      </c>
      <c r="F46" s="31">
        <f t="shared" si="13"/>
        <v>82710</v>
      </c>
      <c r="G46" s="31">
        <f t="shared" si="13"/>
        <v>0</v>
      </c>
      <c r="H46" s="31">
        <f t="shared" si="13"/>
        <v>0</v>
      </c>
      <c r="I46" s="31">
        <f t="shared" si="13"/>
        <v>898673</v>
      </c>
      <c r="J46" s="31">
        <f t="shared" si="13"/>
        <v>353809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 t="shared" ref="N46:N52" si="14">SUM(D46:M46)</f>
        <v>37428827</v>
      </c>
      <c r="O46" s="43">
        <f t="shared" si="11"/>
        <v>109.14835659941035</v>
      </c>
      <c r="P46" s="9"/>
    </row>
    <row r="47" spans="1:16">
      <c r="A47" s="12"/>
      <c r="B47" s="44">
        <v>581</v>
      </c>
      <c r="C47" s="20" t="s">
        <v>131</v>
      </c>
      <c r="D47" s="46">
        <v>13863093</v>
      </c>
      <c r="E47" s="46">
        <v>21553414</v>
      </c>
      <c r="F47" s="46">
        <v>82710</v>
      </c>
      <c r="G47" s="46">
        <v>0</v>
      </c>
      <c r="H47" s="46">
        <v>0</v>
      </c>
      <c r="I47" s="46">
        <v>898673</v>
      </c>
      <c r="J47" s="46">
        <v>353809</v>
      </c>
      <c r="K47" s="46">
        <v>0</v>
      </c>
      <c r="L47" s="46">
        <v>0</v>
      </c>
      <c r="M47" s="46">
        <v>0</v>
      </c>
      <c r="N47" s="46">
        <f t="shared" si="14"/>
        <v>36751699</v>
      </c>
      <c r="O47" s="47">
        <f t="shared" si="11"/>
        <v>107.17374466707687</v>
      </c>
      <c r="P47" s="9"/>
    </row>
    <row r="48" spans="1:16">
      <c r="A48" s="12"/>
      <c r="B48" s="44">
        <v>587</v>
      </c>
      <c r="C48" s="20" t="s">
        <v>132</v>
      </c>
      <c r="D48" s="46">
        <v>0</v>
      </c>
      <c r="E48" s="46">
        <v>677128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677128</v>
      </c>
      <c r="O48" s="47">
        <f t="shared" si="11"/>
        <v>1.9746119323334801</v>
      </c>
      <c r="P48" s="9"/>
    </row>
    <row r="49" spans="1:16" ht="15.75">
      <c r="A49" s="28" t="s">
        <v>62</v>
      </c>
      <c r="B49" s="29"/>
      <c r="C49" s="30"/>
      <c r="D49" s="31">
        <f t="shared" ref="D49:M49" si="15">SUM(D50:D66)</f>
        <v>3108685</v>
      </c>
      <c r="E49" s="31">
        <f t="shared" si="15"/>
        <v>6106210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 t="shared" si="14"/>
        <v>9214895</v>
      </c>
      <c r="O49" s="43">
        <f t="shared" si="11"/>
        <v>26.87208566504431</v>
      </c>
      <c r="P49" s="9"/>
    </row>
    <row r="50" spans="1:16">
      <c r="A50" s="12"/>
      <c r="B50" s="44">
        <v>601</v>
      </c>
      <c r="C50" s="20" t="s">
        <v>134</v>
      </c>
      <c r="D50" s="46">
        <v>49550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49550</v>
      </c>
      <c r="O50" s="47">
        <f t="shared" si="11"/>
        <v>0.14449560680864465</v>
      </c>
      <c r="P50" s="9"/>
    </row>
    <row r="51" spans="1:16">
      <c r="A51" s="12"/>
      <c r="B51" s="44">
        <v>604</v>
      </c>
      <c r="C51" s="20" t="s">
        <v>135</v>
      </c>
      <c r="D51" s="46">
        <v>0</v>
      </c>
      <c r="E51" s="46">
        <v>843502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843502</v>
      </c>
      <c r="O51" s="47">
        <f t="shared" si="11"/>
        <v>2.459784729249352</v>
      </c>
      <c r="P51" s="9"/>
    </row>
    <row r="52" spans="1:16">
      <c r="A52" s="12"/>
      <c r="B52" s="44">
        <v>608</v>
      </c>
      <c r="C52" s="20" t="s">
        <v>136</v>
      </c>
      <c r="D52" s="46">
        <v>0</v>
      </c>
      <c r="E52" s="46">
        <v>218666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218666</v>
      </c>
      <c r="O52" s="47">
        <f t="shared" si="11"/>
        <v>0.63766450773802408</v>
      </c>
      <c r="P52" s="9"/>
    </row>
    <row r="53" spans="1:16">
      <c r="A53" s="12"/>
      <c r="B53" s="44">
        <v>614</v>
      </c>
      <c r="C53" s="20" t="s">
        <v>137</v>
      </c>
      <c r="D53" s="46">
        <v>0</v>
      </c>
      <c r="E53" s="46">
        <v>940792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8" si="16">SUM(D53:M53)</f>
        <v>940792</v>
      </c>
      <c r="O53" s="47">
        <f t="shared" si="11"/>
        <v>2.743497697693611</v>
      </c>
      <c r="P53" s="9"/>
    </row>
    <row r="54" spans="1:16">
      <c r="A54" s="12"/>
      <c r="B54" s="44">
        <v>634</v>
      </c>
      <c r="C54" s="20" t="s">
        <v>138</v>
      </c>
      <c r="D54" s="46">
        <v>0</v>
      </c>
      <c r="E54" s="46">
        <v>567740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567740</v>
      </c>
      <c r="O54" s="47">
        <f t="shared" si="11"/>
        <v>1.6556192897989892</v>
      </c>
      <c r="P54" s="9"/>
    </row>
    <row r="55" spans="1:16">
      <c r="A55" s="12"/>
      <c r="B55" s="44">
        <v>654</v>
      </c>
      <c r="C55" s="20" t="s">
        <v>139</v>
      </c>
      <c r="D55" s="46">
        <v>0</v>
      </c>
      <c r="E55" s="46">
        <v>360890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360890</v>
      </c>
      <c r="O55" s="47">
        <f t="shared" si="11"/>
        <v>1.0524120997209236</v>
      </c>
      <c r="P55" s="9"/>
    </row>
    <row r="56" spans="1:16">
      <c r="A56" s="12"/>
      <c r="B56" s="44">
        <v>674</v>
      </c>
      <c r="C56" s="20" t="s">
        <v>140</v>
      </c>
      <c r="D56" s="46">
        <v>0</v>
      </c>
      <c r="E56" s="46">
        <v>206905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206905</v>
      </c>
      <c r="O56" s="47">
        <f t="shared" si="11"/>
        <v>0.60336757874354441</v>
      </c>
      <c r="P56" s="9"/>
    </row>
    <row r="57" spans="1:16">
      <c r="A57" s="12"/>
      <c r="B57" s="44">
        <v>685</v>
      </c>
      <c r="C57" s="20" t="s">
        <v>69</v>
      </c>
      <c r="D57" s="46">
        <v>13779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13779</v>
      </c>
      <c r="O57" s="47">
        <f t="shared" si="11"/>
        <v>4.018173493877527E-2</v>
      </c>
      <c r="P57" s="9"/>
    </row>
    <row r="58" spans="1:16">
      <c r="A58" s="12"/>
      <c r="B58" s="44">
        <v>694</v>
      </c>
      <c r="C58" s="20" t="s">
        <v>141</v>
      </c>
      <c r="D58" s="46">
        <v>0</v>
      </c>
      <c r="E58" s="46">
        <v>258659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258659</v>
      </c>
      <c r="O58" s="47">
        <f t="shared" si="11"/>
        <v>0.7542903968015584</v>
      </c>
      <c r="P58" s="9"/>
    </row>
    <row r="59" spans="1:16">
      <c r="A59" s="12"/>
      <c r="B59" s="44">
        <v>712</v>
      </c>
      <c r="C59" s="20" t="s">
        <v>107</v>
      </c>
      <c r="D59" s="46">
        <v>1697626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6" si="17">SUM(D59:M59)</f>
        <v>1697626</v>
      </c>
      <c r="O59" s="47">
        <f t="shared" si="11"/>
        <v>4.9505448840389947</v>
      </c>
      <c r="P59" s="9"/>
    </row>
    <row r="60" spans="1:16">
      <c r="A60" s="12"/>
      <c r="B60" s="44">
        <v>713</v>
      </c>
      <c r="C60" s="20" t="s">
        <v>142</v>
      </c>
      <c r="D60" s="46">
        <v>1232660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1232660</v>
      </c>
      <c r="O60" s="47">
        <f t="shared" si="11"/>
        <v>3.5946307707112801</v>
      </c>
      <c r="P60" s="9"/>
    </row>
    <row r="61" spans="1:16">
      <c r="A61" s="12"/>
      <c r="B61" s="44">
        <v>715</v>
      </c>
      <c r="C61" s="20" t="s">
        <v>110</v>
      </c>
      <c r="D61" s="46">
        <v>115070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115070</v>
      </c>
      <c r="O61" s="47">
        <f t="shared" si="11"/>
        <v>0.33556224975722987</v>
      </c>
      <c r="P61" s="9"/>
    </row>
    <row r="62" spans="1:16">
      <c r="A62" s="12"/>
      <c r="B62" s="44">
        <v>716</v>
      </c>
      <c r="C62" s="20" t="s">
        <v>111</v>
      </c>
      <c r="D62" s="46">
        <v>0</v>
      </c>
      <c r="E62" s="46">
        <v>699246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699246</v>
      </c>
      <c r="O62" s="47">
        <f t="shared" si="11"/>
        <v>2.0391115051163986</v>
      </c>
      <c r="P62" s="9"/>
    </row>
    <row r="63" spans="1:16">
      <c r="A63" s="12"/>
      <c r="B63" s="44">
        <v>719</v>
      </c>
      <c r="C63" s="20" t="s">
        <v>112</v>
      </c>
      <c r="D63" s="46">
        <v>0</v>
      </c>
      <c r="E63" s="46">
        <v>82071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82071</v>
      </c>
      <c r="O63" s="47">
        <f t="shared" si="11"/>
        <v>0.23933196662749295</v>
      </c>
      <c r="P63" s="9"/>
    </row>
    <row r="64" spans="1:16">
      <c r="A64" s="12"/>
      <c r="B64" s="44">
        <v>724</v>
      </c>
      <c r="C64" s="20" t="s">
        <v>143</v>
      </c>
      <c r="D64" s="46">
        <v>0</v>
      </c>
      <c r="E64" s="46">
        <v>534689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534689</v>
      </c>
      <c r="O64" s="47">
        <f t="shared" si="11"/>
        <v>1.5592373664764361</v>
      </c>
      <c r="P64" s="9"/>
    </row>
    <row r="65" spans="1:119">
      <c r="A65" s="12"/>
      <c r="B65" s="44">
        <v>744</v>
      </c>
      <c r="C65" s="20" t="s">
        <v>144</v>
      </c>
      <c r="D65" s="46">
        <v>0</v>
      </c>
      <c r="E65" s="46">
        <v>357255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357255</v>
      </c>
      <c r="O65" s="47">
        <f t="shared" si="11"/>
        <v>1.0418118670115508</v>
      </c>
      <c r="P65" s="9"/>
    </row>
    <row r="66" spans="1:119" ht="15.75" thickBot="1">
      <c r="A66" s="12"/>
      <c r="B66" s="44">
        <v>764</v>
      </c>
      <c r="C66" s="20" t="s">
        <v>145</v>
      </c>
      <c r="D66" s="46">
        <v>0</v>
      </c>
      <c r="E66" s="46">
        <v>1035795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1035795</v>
      </c>
      <c r="O66" s="47">
        <f t="shared" si="11"/>
        <v>3.0205414138115052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8">SUM(D5,D14,D23,D27,D30,D35,D40,D46,D49)</f>
        <v>150769262</v>
      </c>
      <c r="E67" s="15">
        <f t="shared" si="18"/>
        <v>135743599</v>
      </c>
      <c r="F67" s="15">
        <f t="shared" si="18"/>
        <v>8223112</v>
      </c>
      <c r="G67" s="15">
        <f t="shared" si="18"/>
        <v>8410293</v>
      </c>
      <c r="H67" s="15">
        <f t="shared" si="18"/>
        <v>0</v>
      </c>
      <c r="I67" s="15">
        <f t="shared" si="18"/>
        <v>16938476</v>
      </c>
      <c r="J67" s="15">
        <f t="shared" si="18"/>
        <v>29493820</v>
      </c>
      <c r="K67" s="15">
        <f t="shared" si="18"/>
        <v>0</v>
      </c>
      <c r="L67" s="15">
        <f t="shared" si="18"/>
        <v>0</v>
      </c>
      <c r="M67" s="15">
        <f t="shared" si="18"/>
        <v>0</v>
      </c>
      <c r="N67" s="15">
        <f>SUM(D67:M67)</f>
        <v>349578562</v>
      </c>
      <c r="O67" s="37">
        <f t="shared" si="11"/>
        <v>1019.4261643488074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48" t="s">
        <v>161</v>
      </c>
      <c r="M69" s="48"/>
      <c r="N69" s="48"/>
      <c r="O69" s="41">
        <v>342917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90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36408543</v>
      </c>
      <c r="E5" s="26">
        <f t="shared" si="0"/>
        <v>734730</v>
      </c>
      <c r="F5" s="26">
        <f t="shared" si="0"/>
        <v>9314675</v>
      </c>
      <c r="G5" s="26">
        <f t="shared" si="0"/>
        <v>4007600</v>
      </c>
      <c r="H5" s="26">
        <f t="shared" si="0"/>
        <v>0</v>
      </c>
      <c r="I5" s="26">
        <f t="shared" si="0"/>
        <v>0</v>
      </c>
      <c r="J5" s="26">
        <f t="shared" si="0"/>
        <v>19444618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69910166</v>
      </c>
      <c r="O5" s="32">
        <f t="shared" ref="O5:O36" si="1">(N5/O$69)</f>
        <v>210.74798929230323</v>
      </c>
      <c r="P5" s="6"/>
    </row>
    <row r="6" spans="1:133">
      <c r="A6" s="12"/>
      <c r="B6" s="44">
        <v>511</v>
      </c>
      <c r="C6" s="20" t="s">
        <v>20</v>
      </c>
      <c r="D6" s="46">
        <v>648372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648372</v>
      </c>
      <c r="O6" s="47">
        <f t="shared" si="1"/>
        <v>1.9545525798555425</v>
      </c>
      <c r="P6" s="9"/>
    </row>
    <row r="7" spans="1:133">
      <c r="A7" s="12"/>
      <c r="B7" s="44">
        <v>512</v>
      </c>
      <c r="C7" s="20" t="s">
        <v>21</v>
      </c>
      <c r="D7" s="46">
        <v>810248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810248</v>
      </c>
      <c r="O7" s="47">
        <f t="shared" si="1"/>
        <v>2.442536566543271</v>
      </c>
      <c r="P7" s="9"/>
    </row>
    <row r="8" spans="1:133">
      <c r="A8" s="12"/>
      <c r="B8" s="44">
        <v>513</v>
      </c>
      <c r="C8" s="20" t="s">
        <v>22</v>
      </c>
      <c r="D8" s="46">
        <v>19632589</v>
      </c>
      <c r="E8" s="46">
        <v>335064</v>
      </c>
      <c r="F8" s="46">
        <v>0</v>
      </c>
      <c r="G8" s="46">
        <v>4007600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23975253</v>
      </c>
      <c r="O8" s="47">
        <f t="shared" si="1"/>
        <v>72.274701257672035</v>
      </c>
      <c r="P8" s="9"/>
    </row>
    <row r="9" spans="1:133">
      <c r="A9" s="12"/>
      <c r="B9" s="44">
        <v>514</v>
      </c>
      <c r="C9" s="20" t="s">
        <v>23</v>
      </c>
      <c r="D9" s="46">
        <v>685394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685394</v>
      </c>
      <c r="O9" s="47">
        <f t="shared" si="1"/>
        <v>2.0661574079656582</v>
      </c>
      <c r="P9" s="9"/>
    </row>
    <row r="10" spans="1:133">
      <c r="A10" s="12"/>
      <c r="B10" s="44">
        <v>515</v>
      </c>
      <c r="C10" s="20" t="s">
        <v>24</v>
      </c>
      <c r="D10" s="46">
        <v>1150944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1150944</v>
      </c>
      <c r="O10" s="47">
        <f t="shared" si="1"/>
        <v>3.4695831474358201</v>
      </c>
      <c r="P10" s="9"/>
    </row>
    <row r="11" spans="1:133">
      <c r="A11" s="12"/>
      <c r="B11" s="44">
        <v>516</v>
      </c>
      <c r="C11" s="20" t="s">
        <v>25</v>
      </c>
      <c r="D11" s="46">
        <v>426220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426220</v>
      </c>
      <c r="O11" s="47">
        <f t="shared" si="1"/>
        <v>1.2848633201094886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233333</v>
      </c>
      <c r="F12" s="46">
        <v>9314675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9548008</v>
      </c>
      <c r="O12" s="47">
        <f t="shared" si="1"/>
        <v>28.782988267354789</v>
      </c>
      <c r="P12" s="9"/>
    </row>
    <row r="13" spans="1:133">
      <c r="A13" s="12"/>
      <c r="B13" s="44">
        <v>519</v>
      </c>
      <c r="C13" s="20" t="s">
        <v>117</v>
      </c>
      <c r="D13" s="46">
        <v>13054776</v>
      </c>
      <c r="E13" s="46">
        <v>166333</v>
      </c>
      <c r="F13" s="46">
        <v>0</v>
      </c>
      <c r="G13" s="46">
        <v>0</v>
      </c>
      <c r="H13" s="46">
        <v>0</v>
      </c>
      <c r="I13" s="46">
        <v>0</v>
      </c>
      <c r="J13" s="46">
        <v>19444618</v>
      </c>
      <c r="K13" s="46">
        <v>0</v>
      </c>
      <c r="L13" s="46">
        <v>0</v>
      </c>
      <c r="M13" s="46">
        <v>0</v>
      </c>
      <c r="N13" s="46">
        <f t="shared" si="2"/>
        <v>32665727</v>
      </c>
      <c r="O13" s="47">
        <f t="shared" si="1"/>
        <v>98.472606745366633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71656525</v>
      </c>
      <c r="E14" s="31">
        <f t="shared" si="3"/>
        <v>56117199</v>
      </c>
      <c r="F14" s="31">
        <f t="shared" si="3"/>
        <v>0</v>
      </c>
      <c r="G14" s="31">
        <f t="shared" si="3"/>
        <v>1009864</v>
      </c>
      <c r="H14" s="31">
        <f t="shared" si="3"/>
        <v>0</v>
      </c>
      <c r="I14" s="31">
        <f t="shared" si="3"/>
        <v>0</v>
      </c>
      <c r="J14" s="31">
        <f t="shared" si="3"/>
        <v>9475872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138259460</v>
      </c>
      <c r="O14" s="43">
        <f t="shared" si="1"/>
        <v>416.79064523519554</v>
      </c>
      <c r="P14" s="10"/>
    </row>
    <row r="15" spans="1:133">
      <c r="A15" s="12"/>
      <c r="B15" s="44">
        <v>521</v>
      </c>
      <c r="C15" s="20" t="s">
        <v>29</v>
      </c>
      <c r="D15" s="46">
        <v>39803392</v>
      </c>
      <c r="E15" s="46">
        <v>487653</v>
      </c>
      <c r="F15" s="46">
        <v>0</v>
      </c>
      <c r="G15" s="46">
        <v>0</v>
      </c>
      <c r="H15" s="46">
        <v>0</v>
      </c>
      <c r="I15" s="46">
        <v>0</v>
      </c>
      <c r="J15" s="46">
        <v>9475872</v>
      </c>
      <c r="K15" s="46">
        <v>0</v>
      </c>
      <c r="L15" s="46">
        <v>0</v>
      </c>
      <c r="M15" s="46">
        <v>0</v>
      </c>
      <c r="N15" s="46">
        <f>SUM(D15:M15)</f>
        <v>49766917</v>
      </c>
      <c r="O15" s="47">
        <f t="shared" si="1"/>
        <v>150.025072047847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22968141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22968141</v>
      </c>
      <c r="O16" s="47">
        <f t="shared" si="1"/>
        <v>69.238707479712048</v>
      </c>
      <c r="P16" s="9"/>
    </row>
    <row r="17" spans="1:16">
      <c r="A17" s="12"/>
      <c r="B17" s="44">
        <v>523</v>
      </c>
      <c r="C17" s="20" t="s">
        <v>118</v>
      </c>
      <c r="D17" s="46">
        <v>25973589</v>
      </c>
      <c r="E17" s="46">
        <v>1317916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27291505</v>
      </c>
      <c r="O17" s="47">
        <f t="shared" si="1"/>
        <v>82.271722878055257</v>
      </c>
      <c r="P17" s="9"/>
    </row>
    <row r="18" spans="1:16">
      <c r="A18" s="12"/>
      <c r="B18" s="44">
        <v>524</v>
      </c>
      <c r="C18" s="20" t="s">
        <v>32</v>
      </c>
      <c r="D18" s="46">
        <v>729405</v>
      </c>
      <c r="E18" s="46">
        <v>2700616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3430021</v>
      </c>
      <c r="O18" s="47">
        <f t="shared" si="1"/>
        <v>10.339984444899978</v>
      </c>
      <c r="P18" s="9"/>
    </row>
    <row r="19" spans="1:16">
      <c r="A19" s="12"/>
      <c r="B19" s="44">
        <v>525</v>
      </c>
      <c r="C19" s="20" t="s">
        <v>33</v>
      </c>
      <c r="D19" s="46">
        <v>1848636</v>
      </c>
      <c r="E19" s="46">
        <v>1219579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3068215</v>
      </c>
      <c r="O19" s="47">
        <f t="shared" si="1"/>
        <v>9.2493006234098232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27423294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27423294</v>
      </c>
      <c r="O20" s="47">
        <f t="shared" si="1"/>
        <v>82.669007970481488</v>
      </c>
      <c r="P20" s="9"/>
    </row>
    <row r="21" spans="1:16">
      <c r="A21" s="12"/>
      <c r="B21" s="44">
        <v>527</v>
      </c>
      <c r="C21" s="20" t="s">
        <v>35</v>
      </c>
      <c r="D21" s="46">
        <v>795140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795140</v>
      </c>
      <c r="O21" s="47">
        <f t="shared" si="1"/>
        <v>2.3969926806622373</v>
      </c>
      <c r="P21" s="9"/>
    </row>
    <row r="22" spans="1:16">
      <c r="A22" s="12"/>
      <c r="B22" s="44">
        <v>529</v>
      </c>
      <c r="C22" s="20" t="s">
        <v>36</v>
      </c>
      <c r="D22" s="46">
        <v>2506363</v>
      </c>
      <c r="E22" s="46">
        <v>0</v>
      </c>
      <c r="F22" s="46">
        <v>0</v>
      </c>
      <c r="G22" s="46">
        <v>1009864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3516227</v>
      </c>
      <c r="O22" s="47">
        <f t="shared" si="1"/>
        <v>10.599857110127697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SUM(D24:D26)</f>
        <v>1215293</v>
      </c>
      <c r="E23" s="31">
        <f t="shared" si="5"/>
        <v>1105767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15336911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17657971</v>
      </c>
      <c r="O23" s="43">
        <f t="shared" si="1"/>
        <v>53.230911842374987</v>
      </c>
      <c r="P23" s="10"/>
    </row>
    <row r="24" spans="1:16">
      <c r="A24" s="12"/>
      <c r="B24" s="44">
        <v>534</v>
      </c>
      <c r="C24" s="20" t="s">
        <v>119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15298443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15298443</v>
      </c>
      <c r="O24" s="47">
        <f t="shared" si="1"/>
        <v>46.117986639495484</v>
      </c>
      <c r="P24" s="9"/>
    </row>
    <row r="25" spans="1:16">
      <c r="A25" s="12"/>
      <c r="B25" s="44">
        <v>537</v>
      </c>
      <c r="C25" s="20" t="s">
        <v>120</v>
      </c>
      <c r="D25" s="46">
        <v>1215293</v>
      </c>
      <c r="E25" s="46">
        <v>77287</v>
      </c>
      <c r="F25" s="46">
        <v>0</v>
      </c>
      <c r="G25" s="46">
        <v>0</v>
      </c>
      <c r="H25" s="46">
        <v>0</v>
      </c>
      <c r="I25" s="46">
        <v>38468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1331048</v>
      </c>
      <c r="O25" s="47">
        <f t="shared" si="1"/>
        <v>4.0125164293207609</v>
      </c>
      <c r="P25" s="9"/>
    </row>
    <row r="26" spans="1:16">
      <c r="A26" s="12"/>
      <c r="B26" s="44">
        <v>538</v>
      </c>
      <c r="C26" s="20" t="s">
        <v>121</v>
      </c>
      <c r="D26" s="46">
        <v>0</v>
      </c>
      <c r="E26" s="46">
        <v>1028480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1028480</v>
      </c>
      <c r="O26" s="47">
        <f t="shared" si="1"/>
        <v>3.1004087735587418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SUM(D28:D29)</f>
        <v>0</v>
      </c>
      <c r="E27" s="31">
        <f t="shared" si="6"/>
        <v>26806866</v>
      </c>
      <c r="F27" s="31">
        <f t="shared" si="6"/>
        <v>0</v>
      </c>
      <c r="G27" s="31">
        <f t="shared" si="6"/>
        <v>8070721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34877587</v>
      </c>
      <c r="O27" s="43">
        <f t="shared" si="1"/>
        <v>105.14037874859824</v>
      </c>
      <c r="P27" s="10"/>
    </row>
    <row r="28" spans="1:16">
      <c r="A28" s="12"/>
      <c r="B28" s="44">
        <v>541</v>
      </c>
      <c r="C28" s="20" t="s">
        <v>122</v>
      </c>
      <c r="D28" s="46">
        <v>0</v>
      </c>
      <c r="E28" s="46">
        <v>19544708</v>
      </c>
      <c r="F28" s="46">
        <v>0</v>
      </c>
      <c r="G28" s="46">
        <v>8070721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27615429</v>
      </c>
      <c r="O28" s="47">
        <f t="shared" si="1"/>
        <v>83.248209354764811</v>
      </c>
      <c r="P28" s="9"/>
    </row>
    <row r="29" spans="1:16">
      <c r="A29" s="12"/>
      <c r="B29" s="44">
        <v>549</v>
      </c>
      <c r="C29" s="20" t="s">
        <v>123</v>
      </c>
      <c r="D29" s="46">
        <v>0</v>
      </c>
      <c r="E29" s="46">
        <v>7262158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7262158</v>
      </c>
      <c r="O29" s="47">
        <f t="shared" si="1"/>
        <v>21.892169393833427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SUM(D31:D34)</f>
        <v>958437</v>
      </c>
      <c r="E30" s="31">
        <f t="shared" si="8"/>
        <v>7519978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8478415</v>
      </c>
      <c r="O30" s="43">
        <f t="shared" si="1"/>
        <v>25.55864212417552</v>
      </c>
      <c r="P30" s="10"/>
    </row>
    <row r="31" spans="1:16">
      <c r="A31" s="13"/>
      <c r="B31" s="45">
        <v>552</v>
      </c>
      <c r="C31" s="21" t="s">
        <v>46</v>
      </c>
      <c r="D31" s="46">
        <v>822352</v>
      </c>
      <c r="E31" s="46">
        <v>2290149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3112501</v>
      </c>
      <c r="O31" s="47">
        <f t="shared" si="1"/>
        <v>9.3828031737227331</v>
      </c>
      <c r="P31" s="9"/>
    </row>
    <row r="32" spans="1:16">
      <c r="A32" s="13"/>
      <c r="B32" s="45">
        <v>553</v>
      </c>
      <c r="C32" s="21" t="s">
        <v>124</v>
      </c>
      <c r="D32" s="46">
        <v>136085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136085</v>
      </c>
      <c r="O32" s="47">
        <f t="shared" si="1"/>
        <v>0.41023561756158733</v>
      </c>
      <c r="P32" s="9"/>
    </row>
    <row r="33" spans="1:16">
      <c r="A33" s="13"/>
      <c r="B33" s="45">
        <v>554</v>
      </c>
      <c r="C33" s="21" t="s">
        <v>48</v>
      </c>
      <c r="D33" s="46">
        <v>0</v>
      </c>
      <c r="E33" s="46">
        <v>5226829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5226829</v>
      </c>
      <c r="O33" s="47">
        <f t="shared" si="1"/>
        <v>15.756559670087182</v>
      </c>
      <c r="P33" s="9"/>
    </row>
    <row r="34" spans="1:16">
      <c r="A34" s="13"/>
      <c r="B34" s="45">
        <v>559</v>
      </c>
      <c r="C34" s="21" t="s">
        <v>156</v>
      </c>
      <c r="D34" s="46">
        <v>0</v>
      </c>
      <c r="E34" s="46">
        <v>3000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3000</v>
      </c>
      <c r="O34" s="47">
        <f t="shared" si="1"/>
        <v>9.0436628040177977E-3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SUM(D36:D39)</f>
        <v>9705696</v>
      </c>
      <c r="E35" s="31">
        <f t="shared" si="9"/>
        <v>238549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9944245</v>
      </c>
      <c r="O35" s="43">
        <f t="shared" si="1"/>
        <v>29.977466206846657</v>
      </c>
      <c r="P35" s="10"/>
    </row>
    <row r="36" spans="1:16">
      <c r="A36" s="12"/>
      <c r="B36" s="44">
        <v>562</v>
      </c>
      <c r="C36" s="20" t="s">
        <v>125</v>
      </c>
      <c r="D36" s="46">
        <v>2629722</v>
      </c>
      <c r="E36" s="46">
        <v>31540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0">SUM(D36:M36)</f>
        <v>2661262</v>
      </c>
      <c r="O36" s="47">
        <f t="shared" si="1"/>
        <v>8.0225187203820045</v>
      </c>
      <c r="P36" s="9"/>
    </row>
    <row r="37" spans="1:16">
      <c r="A37" s="12"/>
      <c r="B37" s="44">
        <v>563</v>
      </c>
      <c r="C37" s="20" t="s">
        <v>126</v>
      </c>
      <c r="D37" s="46">
        <v>1073987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1073987</v>
      </c>
      <c r="O37" s="47">
        <f t="shared" ref="O37:O67" si="11">(N37/O$69)</f>
        <v>3.2375920946328876</v>
      </c>
      <c r="P37" s="9"/>
    </row>
    <row r="38" spans="1:16">
      <c r="A38" s="12"/>
      <c r="B38" s="44">
        <v>564</v>
      </c>
      <c r="C38" s="20" t="s">
        <v>127</v>
      </c>
      <c r="D38" s="46">
        <v>4950162</v>
      </c>
      <c r="E38" s="46">
        <v>67453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5017615</v>
      </c>
      <c r="O38" s="47">
        <f t="shared" si="11"/>
        <v>15.125872713460588</v>
      </c>
      <c r="P38" s="9"/>
    </row>
    <row r="39" spans="1:16">
      <c r="A39" s="12"/>
      <c r="B39" s="44">
        <v>569</v>
      </c>
      <c r="C39" s="20" t="s">
        <v>53</v>
      </c>
      <c r="D39" s="46">
        <v>1051825</v>
      </c>
      <c r="E39" s="46">
        <v>139556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1191381</v>
      </c>
      <c r="O39" s="47">
        <f t="shared" si="11"/>
        <v>3.5914826783711762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SUM(D41:D45)</f>
        <v>221763</v>
      </c>
      <c r="E40" s="31">
        <f t="shared" si="12"/>
        <v>9758288</v>
      </c>
      <c r="F40" s="31">
        <f t="shared" si="12"/>
        <v>0</v>
      </c>
      <c r="G40" s="31">
        <f t="shared" si="12"/>
        <v>901322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10881373</v>
      </c>
      <c r="O40" s="43">
        <f t="shared" si="11"/>
        <v>32.802489418914519</v>
      </c>
      <c r="P40" s="9"/>
    </row>
    <row r="41" spans="1:16">
      <c r="A41" s="12"/>
      <c r="B41" s="44">
        <v>571</v>
      </c>
      <c r="C41" s="20" t="s">
        <v>55</v>
      </c>
      <c r="D41" s="46">
        <v>0</v>
      </c>
      <c r="E41" s="46">
        <v>4389847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4389847</v>
      </c>
      <c r="O41" s="47">
        <f t="shared" si="11"/>
        <v>13.233432009743039</v>
      </c>
      <c r="P41" s="9"/>
    </row>
    <row r="42" spans="1:16">
      <c r="A42" s="12"/>
      <c r="B42" s="44">
        <v>572</v>
      </c>
      <c r="C42" s="20" t="s">
        <v>128</v>
      </c>
      <c r="D42" s="46">
        <v>20938</v>
      </c>
      <c r="E42" s="46">
        <v>5133409</v>
      </c>
      <c r="F42" s="46">
        <v>0</v>
      </c>
      <c r="G42" s="46">
        <v>901322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6055669</v>
      </c>
      <c r="O42" s="47">
        <f t="shared" si="11"/>
        <v>18.255142829581217</v>
      </c>
      <c r="P42" s="9"/>
    </row>
    <row r="43" spans="1:16">
      <c r="A43" s="12"/>
      <c r="B43" s="44">
        <v>573</v>
      </c>
      <c r="C43" s="20" t="s">
        <v>57</v>
      </c>
      <c r="D43" s="46">
        <v>0</v>
      </c>
      <c r="E43" s="46">
        <v>1299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1299</v>
      </c>
      <c r="O43" s="47">
        <f t="shared" si="11"/>
        <v>3.9159059941397062E-3</v>
      </c>
      <c r="P43" s="9"/>
    </row>
    <row r="44" spans="1:16">
      <c r="A44" s="12"/>
      <c r="B44" s="44">
        <v>574</v>
      </c>
      <c r="C44" s="20" t="s">
        <v>58</v>
      </c>
      <c r="D44" s="46">
        <v>200825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200825</v>
      </c>
      <c r="O44" s="47">
        <f t="shared" si="11"/>
        <v>0.60539786087229142</v>
      </c>
      <c r="P44" s="9"/>
    </row>
    <row r="45" spans="1:16">
      <c r="A45" s="12"/>
      <c r="B45" s="44">
        <v>575</v>
      </c>
      <c r="C45" s="20" t="s">
        <v>129</v>
      </c>
      <c r="D45" s="46">
        <v>0</v>
      </c>
      <c r="E45" s="46">
        <v>233733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233733</v>
      </c>
      <c r="O45" s="47">
        <f t="shared" si="11"/>
        <v>0.70460081272383068</v>
      </c>
      <c r="P45" s="9"/>
    </row>
    <row r="46" spans="1:16" ht="15.75">
      <c r="A46" s="28" t="s">
        <v>130</v>
      </c>
      <c r="B46" s="29"/>
      <c r="C46" s="30"/>
      <c r="D46" s="31">
        <f t="shared" ref="D46:M46" si="13">SUM(D47:D48)</f>
        <v>12637509</v>
      </c>
      <c r="E46" s="31">
        <f t="shared" si="13"/>
        <v>20341672</v>
      </c>
      <c r="F46" s="31">
        <f t="shared" si="13"/>
        <v>76614</v>
      </c>
      <c r="G46" s="31">
        <f t="shared" si="13"/>
        <v>0</v>
      </c>
      <c r="H46" s="31">
        <f t="shared" si="13"/>
        <v>0</v>
      </c>
      <c r="I46" s="31">
        <f t="shared" si="13"/>
        <v>885620</v>
      </c>
      <c r="J46" s="31">
        <f t="shared" si="13"/>
        <v>351441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 t="shared" ref="N46:N52" si="14">SUM(D46:M46)</f>
        <v>34292856</v>
      </c>
      <c r="O46" s="43">
        <f t="shared" si="11"/>
        <v>103.37767541691285</v>
      </c>
      <c r="P46" s="9"/>
    </row>
    <row r="47" spans="1:16">
      <c r="A47" s="12"/>
      <c r="B47" s="44">
        <v>581</v>
      </c>
      <c r="C47" s="20" t="s">
        <v>131</v>
      </c>
      <c r="D47" s="46">
        <v>12637509</v>
      </c>
      <c r="E47" s="46">
        <v>19909937</v>
      </c>
      <c r="F47" s="46">
        <v>76614</v>
      </c>
      <c r="G47" s="46">
        <v>0</v>
      </c>
      <c r="H47" s="46">
        <v>0</v>
      </c>
      <c r="I47" s="46">
        <v>885620</v>
      </c>
      <c r="J47" s="46">
        <v>351441</v>
      </c>
      <c r="K47" s="46">
        <v>0</v>
      </c>
      <c r="L47" s="46">
        <v>0</v>
      </c>
      <c r="M47" s="46">
        <v>0</v>
      </c>
      <c r="N47" s="46">
        <f t="shared" si="14"/>
        <v>33861121</v>
      </c>
      <c r="O47" s="47">
        <f t="shared" si="11"/>
        <v>102.07618683001532</v>
      </c>
      <c r="P47" s="9"/>
    </row>
    <row r="48" spans="1:16">
      <c r="A48" s="12"/>
      <c r="B48" s="44">
        <v>587</v>
      </c>
      <c r="C48" s="20" t="s">
        <v>132</v>
      </c>
      <c r="D48" s="46">
        <v>0</v>
      </c>
      <c r="E48" s="46">
        <v>431735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431735</v>
      </c>
      <c r="O48" s="47">
        <f t="shared" si="11"/>
        <v>1.3014885868975414</v>
      </c>
      <c r="P48" s="9"/>
    </row>
    <row r="49" spans="1:16" ht="15.75">
      <c r="A49" s="28" t="s">
        <v>62</v>
      </c>
      <c r="B49" s="29"/>
      <c r="C49" s="30"/>
      <c r="D49" s="31">
        <f t="shared" ref="D49:M49" si="15">SUM(D50:D66)</f>
        <v>3033593</v>
      </c>
      <c r="E49" s="31">
        <f t="shared" si="15"/>
        <v>5741461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 t="shared" si="14"/>
        <v>8775054</v>
      </c>
      <c r="O49" s="43">
        <f t="shared" si="11"/>
        <v>26.452876487682531</v>
      </c>
      <c r="P49" s="9"/>
    </row>
    <row r="50" spans="1:16">
      <c r="A50" s="12"/>
      <c r="B50" s="44">
        <v>601</v>
      </c>
      <c r="C50" s="20" t="s">
        <v>134</v>
      </c>
      <c r="D50" s="46">
        <v>51738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51738</v>
      </c>
      <c r="O50" s="47">
        <f t="shared" si="11"/>
        <v>0.15596700871809094</v>
      </c>
      <c r="P50" s="9"/>
    </row>
    <row r="51" spans="1:16">
      <c r="A51" s="12"/>
      <c r="B51" s="44">
        <v>604</v>
      </c>
      <c r="C51" s="20" t="s">
        <v>135</v>
      </c>
      <c r="D51" s="46">
        <v>0</v>
      </c>
      <c r="E51" s="46">
        <v>735152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735152</v>
      </c>
      <c r="O51" s="47">
        <f t="shared" si="11"/>
        <v>2.2161555992330975</v>
      </c>
      <c r="P51" s="9"/>
    </row>
    <row r="52" spans="1:16">
      <c r="A52" s="12"/>
      <c r="B52" s="44">
        <v>608</v>
      </c>
      <c r="C52" s="20" t="s">
        <v>136</v>
      </c>
      <c r="D52" s="46">
        <v>0</v>
      </c>
      <c r="E52" s="46">
        <v>191527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191527</v>
      </c>
      <c r="O52" s="47">
        <f t="shared" si="11"/>
        <v>0.57736853528837229</v>
      </c>
      <c r="P52" s="9"/>
    </row>
    <row r="53" spans="1:16">
      <c r="A53" s="12"/>
      <c r="B53" s="44">
        <v>614</v>
      </c>
      <c r="C53" s="20" t="s">
        <v>137</v>
      </c>
      <c r="D53" s="46">
        <v>0</v>
      </c>
      <c r="E53" s="46">
        <v>856542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8" si="16">SUM(D53:M53)</f>
        <v>856542</v>
      </c>
      <c r="O53" s="47">
        <f t="shared" si="11"/>
        <v>2.5820923418263377</v>
      </c>
      <c r="P53" s="9"/>
    </row>
    <row r="54" spans="1:16">
      <c r="A54" s="12"/>
      <c r="B54" s="44">
        <v>634</v>
      </c>
      <c r="C54" s="20" t="s">
        <v>138</v>
      </c>
      <c r="D54" s="46">
        <v>0</v>
      </c>
      <c r="E54" s="46">
        <v>622804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622804</v>
      </c>
      <c r="O54" s="47">
        <f t="shared" si="11"/>
        <v>1.8774764563311668</v>
      </c>
      <c r="P54" s="9"/>
    </row>
    <row r="55" spans="1:16">
      <c r="A55" s="12"/>
      <c r="B55" s="44">
        <v>654</v>
      </c>
      <c r="C55" s="20" t="s">
        <v>139</v>
      </c>
      <c r="D55" s="46">
        <v>0</v>
      </c>
      <c r="E55" s="46">
        <v>317860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317860</v>
      </c>
      <c r="O55" s="47">
        <f t="shared" si="11"/>
        <v>0.95820621962836572</v>
      </c>
      <c r="P55" s="9"/>
    </row>
    <row r="56" spans="1:16">
      <c r="A56" s="12"/>
      <c r="B56" s="44">
        <v>674</v>
      </c>
      <c r="C56" s="20" t="s">
        <v>140</v>
      </c>
      <c r="D56" s="46">
        <v>0</v>
      </c>
      <c r="E56" s="46">
        <v>248787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248787</v>
      </c>
      <c r="O56" s="47">
        <f t="shared" si="11"/>
        <v>0.74998191267439196</v>
      </c>
      <c r="P56" s="9"/>
    </row>
    <row r="57" spans="1:16">
      <c r="A57" s="12"/>
      <c r="B57" s="44">
        <v>685</v>
      </c>
      <c r="C57" s="20" t="s">
        <v>69</v>
      </c>
      <c r="D57" s="46">
        <v>16575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16575</v>
      </c>
      <c r="O57" s="47">
        <f t="shared" si="11"/>
        <v>4.9966236992198335E-2</v>
      </c>
      <c r="P57" s="9"/>
    </row>
    <row r="58" spans="1:16">
      <c r="A58" s="12"/>
      <c r="B58" s="44">
        <v>694</v>
      </c>
      <c r="C58" s="20" t="s">
        <v>141</v>
      </c>
      <c r="D58" s="46">
        <v>0</v>
      </c>
      <c r="E58" s="46">
        <v>209903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209903</v>
      </c>
      <c r="O58" s="47">
        <f t="shared" si="11"/>
        <v>0.63276398451724924</v>
      </c>
      <c r="P58" s="9"/>
    </row>
    <row r="59" spans="1:16">
      <c r="A59" s="12"/>
      <c r="B59" s="44">
        <v>712</v>
      </c>
      <c r="C59" s="20" t="s">
        <v>107</v>
      </c>
      <c r="D59" s="46">
        <v>1616922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6" si="17">SUM(D59:M59)</f>
        <v>1616922</v>
      </c>
      <c r="O59" s="47">
        <f t="shared" si="11"/>
        <v>4.874299116132689</v>
      </c>
      <c r="P59" s="9"/>
    </row>
    <row r="60" spans="1:16">
      <c r="A60" s="12"/>
      <c r="B60" s="44">
        <v>713</v>
      </c>
      <c r="C60" s="20" t="s">
        <v>142</v>
      </c>
      <c r="D60" s="46">
        <v>1233288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1233288</v>
      </c>
      <c r="O60" s="47">
        <f t="shared" si="11"/>
        <v>3.7178136040805008</v>
      </c>
      <c r="P60" s="9"/>
    </row>
    <row r="61" spans="1:16">
      <c r="A61" s="12"/>
      <c r="B61" s="44">
        <v>715</v>
      </c>
      <c r="C61" s="20" t="s">
        <v>110</v>
      </c>
      <c r="D61" s="46">
        <v>115070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115070</v>
      </c>
      <c r="O61" s="47">
        <f t="shared" si="11"/>
        <v>0.34688475961944265</v>
      </c>
      <c r="P61" s="9"/>
    </row>
    <row r="62" spans="1:16">
      <c r="A62" s="12"/>
      <c r="B62" s="44">
        <v>716</v>
      </c>
      <c r="C62" s="20" t="s">
        <v>111</v>
      </c>
      <c r="D62" s="46">
        <v>0</v>
      </c>
      <c r="E62" s="46">
        <v>712740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712740</v>
      </c>
      <c r="O62" s="47">
        <f t="shared" si="11"/>
        <v>2.1485934089785483</v>
      </c>
      <c r="P62" s="9"/>
    </row>
    <row r="63" spans="1:16">
      <c r="A63" s="12"/>
      <c r="B63" s="44">
        <v>719</v>
      </c>
      <c r="C63" s="20" t="s">
        <v>112</v>
      </c>
      <c r="D63" s="46">
        <v>0</v>
      </c>
      <c r="E63" s="46">
        <v>94466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94466</v>
      </c>
      <c r="O63" s="47">
        <f t="shared" si="11"/>
        <v>0.28477288348144841</v>
      </c>
      <c r="P63" s="9"/>
    </row>
    <row r="64" spans="1:16">
      <c r="A64" s="12"/>
      <c r="B64" s="44">
        <v>724</v>
      </c>
      <c r="C64" s="20" t="s">
        <v>143</v>
      </c>
      <c r="D64" s="46">
        <v>0</v>
      </c>
      <c r="E64" s="46">
        <v>467894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467894</v>
      </c>
      <c r="O64" s="47">
        <f t="shared" si="11"/>
        <v>1.4104918546743679</v>
      </c>
      <c r="P64" s="9"/>
    </row>
    <row r="65" spans="1:119">
      <c r="A65" s="12"/>
      <c r="B65" s="44">
        <v>744</v>
      </c>
      <c r="C65" s="20" t="s">
        <v>144</v>
      </c>
      <c r="D65" s="46">
        <v>0</v>
      </c>
      <c r="E65" s="46">
        <v>333165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333165</v>
      </c>
      <c r="O65" s="47">
        <f t="shared" si="11"/>
        <v>1.0043439727001966</v>
      </c>
      <c r="P65" s="9"/>
    </row>
    <row r="66" spans="1:119" ht="15.75" thickBot="1">
      <c r="A66" s="12"/>
      <c r="B66" s="44">
        <v>764</v>
      </c>
      <c r="C66" s="20" t="s">
        <v>145</v>
      </c>
      <c r="D66" s="46">
        <v>0</v>
      </c>
      <c r="E66" s="46">
        <v>950621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950621</v>
      </c>
      <c r="O66" s="47">
        <f t="shared" si="11"/>
        <v>2.8656985928060679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8">SUM(D5,D14,D23,D27,D30,D35,D40,D46,D49)</f>
        <v>135837359</v>
      </c>
      <c r="E67" s="15">
        <f t="shared" si="18"/>
        <v>128364510</v>
      </c>
      <c r="F67" s="15">
        <f t="shared" si="18"/>
        <v>9391289</v>
      </c>
      <c r="G67" s="15">
        <f t="shared" si="18"/>
        <v>13989507</v>
      </c>
      <c r="H67" s="15">
        <f t="shared" si="18"/>
        <v>0</v>
      </c>
      <c r="I67" s="15">
        <f t="shared" si="18"/>
        <v>16222531</v>
      </c>
      <c r="J67" s="15">
        <f t="shared" si="18"/>
        <v>29271931</v>
      </c>
      <c r="K67" s="15">
        <f t="shared" si="18"/>
        <v>0</v>
      </c>
      <c r="L67" s="15">
        <f t="shared" si="18"/>
        <v>0</v>
      </c>
      <c r="M67" s="15">
        <f t="shared" si="18"/>
        <v>0</v>
      </c>
      <c r="N67" s="15">
        <f>SUM(D67:M67)</f>
        <v>333077127</v>
      </c>
      <c r="O67" s="37">
        <f t="shared" si="11"/>
        <v>1004.0790747730041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48" t="s">
        <v>159</v>
      </c>
      <c r="M69" s="48"/>
      <c r="N69" s="48"/>
      <c r="O69" s="41">
        <v>331724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90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37783014</v>
      </c>
      <c r="E5" s="26">
        <f t="shared" si="0"/>
        <v>1014430</v>
      </c>
      <c r="F5" s="26">
        <f t="shared" si="0"/>
        <v>8616484</v>
      </c>
      <c r="G5" s="26">
        <f t="shared" si="0"/>
        <v>3548276</v>
      </c>
      <c r="H5" s="26">
        <f t="shared" si="0"/>
        <v>0</v>
      </c>
      <c r="I5" s="26">
        <f t="shared" si="0"/>
        <v>0</v>
      </c>
      <c r="J5" s="26">
        <f t="shared" si="0"/>
        <v>19868151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70830355</v>
      </c>
      <c r="O5" s="32">
        <f t="shared" ref="O5:O36" si="1">(N5/O$69)</f>
        <v>218.62232819420652</v>
      </c>
      <c r="P5" s="6"/>
    </row>
    <row r="6" spans="1:133">
      <c r="A6" s="12"/>
      <c r="B6" s="44">
        <v>511</v>
      </c>
      <c r="C6" s="20" t="s">
        <v>20</v>
      </c>
      <c r="D6" s="46">
        <v>644454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644454</v>
      </c>
      <c r="O6" s="47">
        <f t="shared" si="1"/>
        <v>1.9891476457243391</v>
      </c>
      <c r="P6" s="9"/>
    </row>
    <row r="7" spans="1:133">
      <c r="A7" s="12"/>
      <c r="B7" s="44">
        <v>512</v>
      </c>
      <c r="C7" s="20" t="s">
        <v>21</v>
      </c>
      <c r="D7" s="46">
        <v>719707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719707</v>
      </c>
      <c r="O7" s="47">
        <f t="shared" si="1"/>
        <v>2.2214207447875673</v>
      </c>
      <c r="P7" s="9"/>
    </row>
    <row r="8" spans="1:133">
      <c r="A8" s="12"/>
      <c r="B8" s="44">
        <v>513</v>
      </c>
      <c r="C8" s="20" t="s">
        <v>22</v>
      </c>
      <c r="D8" s="46">
        <v>17705041</v>
      </c>
      <c r="E8" s="46">
        <v>637969</v>
      </c>
      <c r="F8" s="46">
        <v>0</v>
      </c>
      <c r="G8" s="46">
        <v>3548276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21891286</v>
      </c>
      <c r="O8" s="47">
        <f t="shared" si="1"/>
        <v>67.568825717239989</v>
      </c>
      <c r="P8" s="9"/>
    </row>
    <row r="9" spans="1:133">
      <c r="A9" s="12"/>
      <c r="B9" s="44">
        <v>514</v>
      </c>
      <c r="C9" s="20" t="s">
        <v>23</v>
      </c>
      <c r="D9" s="46">
        <v>715303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715303</v>
      </c>
      <c r="O9" s="47">
        <f t="shared" si="1"/>
        <v>2.2078275228791457</v>
      </c>
      <c r="P9" s="9"/>
    </row>
    <row r="10" spans="1:133">
      <c r="A10" s="12"/>
      <c r="B10" s="44">
        <v>515</v>
      </c>
      <c r="C10" s="20" t="s">
        <v>24</v>
      </c>
      <c r="D10" s="46">
        <v>1152536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1152536</v>
      </c>
      <c r="O10" s="47">
        <f t="shared" si="1"/>
        <v>3.5573745698103307</v>
      </c>
      <c r="P10" s="9"/>
    </row>
    <row r="11" spans="1:133">
      <c r="A11" s="12"/>
      <c r="B11" s="44">
        <v>516</v>
      </c>
      <c r="C11" s="20" t="s">
        <v>25</v>
      </c>
      <c r="D11" s="46">
        <v>472662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472662</v>
      </c>
      <c r="O11" s="47">
        <f t="shared" si="1"/>
        <v>1.458900875040511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233333</v>
      </c>
      <c r="F12" s="46">
        <v>8616484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8849817</v>
      </c>
      <c r="O12" s="47">
        <f t="shared" si="1"/>
        <v>27.315514607157738</v>
      </c>
      <c r="P12" s="9"/>
    </row>
    <row r="13" spans="1:133">
      <c r="A13" s="12"/>
      <c r="B13" s="44">
        <v>519</v>
      </c>
      <c r="C13" s="20" t="s">
        <v>117</v>
      </c>
      <c r="D13" s="46">
        <v>16373311</v>
      </c>
      <c r="E13" s="46">
        <v>143128</v>
      </c>
      <c r="F13" s="46">
        <v>0</v>
      </c>
      <c r="G13" s="46">
        <v>0</v>
      </c>
      <c r="H13" s="46">
        <v>0</v>
      </c>
      <c r="I13" s="46">
        <v>0</v>
      </c>
      <c r="J13" s="46">
        <v>19868151</v>
      </c>
      <c r="K13" s="46">
        <v>0</v>
      </c>
      <c r="L13" s="46">
        <v>0</v>
      </c>
      <c r="M13" s="46">
        <v>0</v>
      </c>
      <c r="N13" s="46">
        <f t="shared" si="2"/>
        <v>36384590</v>
      </c>
      <c r="O13" s="47">
        <f t="shared" si="1"/>
        <v>112.30331651156689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66076149</v>
      </c>
      <c r="E14" s="31">
        <f t="shared" si="3"/>
        <v>53621662</v>
      </c>
      <c r="F14" s="31">
        <f t="shared" si="3"/>
        <v>0</v>
      </c>
      <c r="G14" s="31">
        <f t="shared" si="3"/>
        <v>1140947</v>
      </c>
      <c r="H14" s="31">
        <f t="shared" si="3"/>
        <v>0</v>
      </c>
      <c r="I14" s="31">
        <f t="shared" si="3"/>
        <v>0</v>
      </c>
      <c r="J14" s="31">
        <f t="shared" si="3"/>
        <v>8431558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129270316</v>
      </c>
      <c r="O14" s="43">
        <f t="shared" si="1"/>
        <v>399.00092905535752</v>
      </c>
      <c r="P14" s="10"/>
    </row>
    <row r="15" spans="1:133">
      <c r="A15" s="12"/>
      <c r="B15" s="44">
        <v>521</v>
      </c>
      <c r="C15" s="20" t="s">
        <v>29</v>
      </c>
      <c r="D15" s="46">
        <v>36867839</v>
      </c>
      <c r="E15" s="46">
        <v>289330</v>
      </c>
      <c r="F15" s="46">
        <v>0</v>
      </c>
      <c r="G15" s="46">
        <v>0</v>
      </c>
      <c r="H15" s="46">
        <v>0</v>
      </c>
      <c r="I15" s="46">
        <v>0</v>
      </c>
      <c r="J15" s="46">
        <v>8431558</v>
      </c>
      <c r="K15" s="46">
        <v>0</v>
      </c>
      <c r="L15" s="46">
        <v>0</v>
      </c>
      <c r="M15" s="46">
        <v>0</v>
      </c>
      <c r="N15" s="46">
        <f>SUM(D15:M15)</f>
        <v>45588727</v>
      </c>
      <c r="O15" s="47">
        <f t="shared" si="1"/>
        <v>140.71246199669739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22009745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22009745</v>
      </c>
      <c r="O16" s="47">
        <f t="shared" si="1"/>
        <v>67.934456842137749</v>
      </c>
      <c r="P16" s="9"/>
    </row>
    <row r="17" spans="1:16">
      <c r="A17" s="12"/>
      <c r="B17" s="44">
        <v>523</v>
      </c>
      <c r="C17" s="20" t="s">
        <v>118</v>
      </c>
      <c r="D17" s="46">
        <v>24979740</v>
      </c>
      <c r="E17" s="46">
        <v>1270954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26250694</v>
      </c>
      <c r="O17" s="47">
        <f t="shared" si="1"/>
        <v>81.024411623994936</v>
      </c>
      <c r="P17" s="9"/>
    </row>
    <row r="18" spans="1:16">
      <c r="A18" s="12"/>
      <c r="B18" s="44">
        <v>524</v>
      </c>
      <c r="C18" s="20" t="s">
        <v>32</v>
      </c>
      <c r="D18" s="46">
        <v>712445</v>
      </c>
      <c r="E18" s="46">
        <v>2383501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3095946</v>
      </c>
      <c r="O18" s="47">
        <f t="shared" si="1"/>
        <v>9.5558312884855781</v>
      </c>
      <c r="P18" s="9"/>
    </row>
    <row r="19" spans="1:16">
      <c r="A19" s="12"/>
      <c r="B19" s="44">
        <v>525</v>
      </c>
      <c r="C19" s="20" t="s">
        <v>33</v>
      </c>
      <c r="D19" s="46">
        <v>194767</v>
      </c>
      <c r="E19" s="46">
        <v>1103832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1298599</v>
      </c>
      <c r="O19" s="47">
        <f t="shared" si="1"/>
        <v>4.0082071700850346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26564300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26564300</v>
      </c>
      <c r="O20" s="47">
        <f t="shared" si="1"/>
        <v>81.992376190255726</v>
      </c>
      <c r="P20" s="9"/>
    </row>
    <row r="21" spans="1:16">
      <c r="A21" s="12"/>
      <c r="B21" s="44">
        <v>527</v>
      </c>
      <c r="C21" s="20" t="s">
        <v>35</v>
      </c>
      <c r="D21" s="46">
        <v>788961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788961</v>
      </c>
      <c r="O21" s="47">
        <f t="shared" si="1"/>
        <v>2.4351775545164127</v>
      </c>
      <c r="P21" s="9"/>
    </row>
    <row r="22" spans="1:16">
      <c r="A22" s="12"/>
      <c r="B22" s="44">
        <v>529</v>
      </c>
      <c r="C22" s="20" t="s">
        <v>36</v>
      </c>
      <c r="D22" s="46">
        <v>2532397</v>
      </c>
      <c r="E22" s="46">
        <v>0</v>
      </c>
      <c r="F22" s="46">
        <v>0</v>
      </c>
      <c r="G22" s="46">
        <v>1140947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3673344</v>
      </c>
      <c r="O22" s="47">
        <f t="shared" si="1"/>
        <v>11.338006389184685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SUM(D24:D26)</f>
        <v>1618345</v>
      </c>
      <c r="E23" s="31">
        <f t="shared" si="5"/>
        <v>2197822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17436595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21252762</v>
      </c>
      <c r="O23" s="43">
        <f t="shared" si="1"/>
        <v>65.597981388027222</v>
      </c>
      <c r="P23" s="10"/>
    </row>
    <row r="24" spans="1:16">
      <c r="A24" s="12"/>
      <c r="B24" s="44">
        <v>534</v>
      </c>
      <c r="C24" s="20" t="s">
        <v>119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15034555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15034555</v>
      </c>
      <c r="O24" s="47">
        <f t="shared" si="1"/>
        <v>46.405095914934336</v>
      </c>
      <c r="P24" s="9"/>
    </row>
    <row r="25" spans="1:16">
      <c r="A25" s="12"/>
      <c r="B25" s="44">
        <v>537</v>
      </c>
      <c r="C25" s="20" t="s">
        <v>120</v>
      </c>
      <c r="D25" s="46">
        <v>1618345</v>
      </c>
      <c r="E25" s="46">
        <v>164132</v>
      </c>
      <c r="F25" s="46">
        <v>0</v>
      </c>
      <c r="G25" s="46">
        <v>0</v>
      </c>
      <c r="H25" s="46">
        <v>0</v>
      </c>
      <c r="I25" s="46">
        <v>2402040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4184517</v>
      </c>
      <c r="O25" s="47">
        <f t="shared" si="1"/>
        <v>12.915773878420298</v>
      </c>
      <c r="P25" s="9"/>
    </row>
    <row r="26" spans="1:16">
      <c r="A26" s="12"/>
      <c r="B26" s="44">
        <v>538</v>
      </c>
      <c r="C26" s="20" t="s">
        <v>121</v>
      </c>
      <c r="D26" s="46">
        <v>0</v>
      </c>
      <c r="E26" s="46">
        <v>2033690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2033690</v>
      </c>
      <c r="O26" s="47">
        <f t="shared" si="1"/>
        <v>6.2771115946725926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SUM(D28:D29)</f>
        <v>0</v>
      </c>
      <c r="E27" s="31">
        <f t="shared" si="6"/>
        <v>24672141</v>
      </c>
      <c r="F27" s="31">
        <f t="shared" si="6"/>
        <v>0</v>
      </c>
      <c r="G27" s="31">
        <f t="shared" si="6"/>
        <v>8301143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32973284</v>
      </c>
      <c r="O27" s="43">
        <f t="shared" si="1"/>
        <v>101.7741068259333</v>
      </c>
      <c r="P27" s="10"/>
    </row>
    <row r="28" spans="1:16">
      <c r="A28" s="12"/>
      <c r="B28" s="44">
        <v>541</v>
      </c>
      <c r="C28" s="20" t="s">
        <v>122</v>
      </c>
      <c r="D28" s="46">
        <v>0</v>
      </c>
      <c r="E28" s="46">
        <v>18829867</v>
      </c>
      <c r="F28" s="46">
        <v>0</v>
      </c>
      <c r="G28" s="46">
        <v>8301143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27131010</v>
      </c>
      <c r="O28" s="47">
        <f t="shared" si="1"/>
        <v>83.74156210935692</v>
      </c>
      <c r="P28" s="9"/>
    </row>
    <row r="29" spans="1:16">
      <c r="A29" s="12"/>
      <c r="B29" s="44">
        <v>549</v>
      </c>
      <c r="C29" s="20" t="s">
        <v>123</v>
      </c>
      <c r="D29" s="46">
        <v>0</v>
      </c>
      <c r="E29" s="46">
        <v>5842274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5842274</v>
      </c>
      <c r="O29" s="47">
        <f t="shared" si="1"/>
        <v>18.032544716576385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SUM(D31:D34)</f>
        <v>1037516</v>
      </c>
      <c r="E30" s="31">
        <f t="shared" si="8"/>
        <v>6418164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7455680</v>
      </c>
      <c r="O30" s="43">
        <f t="shared" si="1"/>
        <v>23.012423414664259</v>
      </c>
      <c r="P30" s="10"/>
    </row>
    <row r="31" spans="1:16">
      <c r="A31" s="13"/>
      <c r="B31" s="45">
        <v>552</v>
      </c>
      <c r="C31" s="21" t="s">
        <v>46</v>
      </c>
      <c r="D31" s="46">
        <v>872154</v>
      </c>
      <c r="E31" s="46">
        <v>1707333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2579487</v>
      </c>
      <c r="O31" s="47">
        <f t="shared" si="1"/>
        <v>7.9617482290846802</v>
      </c>
      <c r="P31" s="9"/>
    </row>
    <row r="32" spans="1:16">
      <c r="A32" s="13"/>
      <c r="B32" s="45">
        <v>553</v>
      </c>
      <c r="C32" s="21" t="s">
        <v>124</v>
      </c>
      <c r="D32" s="46">
        <v>165362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165362</v>
      </c>
      <c r="O32" s="47">
        <f t="shared" si="1"/>
        <v>0.51040017284750838</v>
      </c>
      <c r="P32" s="9"/>
    </row>
    <row r="33" spans="1:16">
      <c r="A33" s="13"/>
      <c r="B33" s="45">
        <v>554</v>
      </c>
      <c r="C33" s="21" t="s">
        <v>48</v>
      </c>
      <c r="D33" s="46">
        <v>0</v>
      </c>
      <c r="E33" s="46">
        <v>4710656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4710656</v>
      </c>
      <c r="O33" s="47">
        <f t="shared" si="1"/>
        <v>14.539734864268407</v>
      </c>
      <c r="P33" s="9"/>
    </row>
    <row r="34" spans="1:16">
      <c r="A34" s="13"/>
      <c r="B34" s="45">
        <v>559</v>
      </c>
      <c r="C34" s="21" t="s">
        <v>156</v>
      </c>
      <c r="D34" s="46">
        <v>0</v>
      </c>
      <c r="E34" s="46">
        <v>175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175</v>
      </c>
      <c r="O34" s="47">
        <f t="shared" si="1"/>
        <v>5.4014846366344125E-4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SUM(D36:D39)</f>
        <v>9697011</v>
      </c>
      <c r="E35" s="31">
        <f t="shared" si="9"/>
        <v>247995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9945006</v>
      </c>
      <c r="O35" s="43">
        <f t="shared" si="1"/>
        <v>30.695884068706885</v>
      </c>
      <c r="P35" s="10"/>
    </row>
    <row r="36" spans="1:16">
      <c r="A36" s="12"/>
      <c r="B36" s="44">
        <v>562</v>
      </c>
      <c r="C36" s="20" t="s">
        <v>125</v>
      </c>
      <c r="D36" s="46">
        <v>2841383</v>
      </c>
      <c r="E36" s="46">
        <v>33012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0">SUM(D36:M36)</f>
        <v>2874395</v>
      </c>
      <c r="O36" s="47">
        <f t="shared" si="1"/>
        <v>8.8720002469250119</v>
      </c>
      <c r="P36" s="9"/>
    </row>
    <row r="37" spans="1:16">
      <c r="A37" s="12"/>
      <c r="B37" s="44">
        <v>563</v>
      </c>
      <c r="C37" s="20" t="s">
        <v>126</v>
      </c>
      <c r="D37" s="46">
        <v>973987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973987</v>
      </c>
      <c r="O37" s="47">
        <f t="shared" ref="O37:O67" si="11">(N37/O$69)</f>
        <v>3.006271895303795</v>
      </c>
      <c r="P37" s="9"/>
    </row>
    <row r="38" spans="1:16">
      <c r="A38" s="12"/>
      <c r="B38" s="44">
        <v>564</v>
      </c>
      <c r="C38" s="20" t="s">
        <v>127</v>
      </c>
      <c r="D38" s="46">
        <v>4817741</v>
      </c>
      <c r="E38" s="46">
        <v>65975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4883716</v>
      </c>
      <c r="O38" s="47">
        <f t="shared" si="11"/>
        <v>15.073895396391809</v>
      </c>
      <c r="P38" s="9"/>
    </row>
    <row r="39" spans="1:16">
      <c r="A39" s="12"/>
      <c r="B39" s="44">
        <v>569</v>
      </c>
      <c r="C39" s="20" t="s">
        <v>53</v>
      </c>
      <c r="D39" s="46">
        <v>1063900</v>
      </c>
      <c r="E39" s="46">
        <v>149008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1212908</v>
      </c>
      <c r="O39" s="47">
        <f t="shared" si="11"/>
        <v>3.7437165300862696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SUM(D41:D45)</f>
        <v>186581</v>
      </c>
      <c r="E40" s="31">
        <f t="shared" si="12"/>
        <v>9790146</v>
      </c>
      <c r="F40" s="31">
        <f t="shared" si="12"/>
        <v>0</v>
      </c>
      <c r="G40" s="31">
        <f t="shared" si="12"/>
        <v>1311090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11287817</v>
      </c>
      <c r="O40" s="43">
        <f t="shared" si="11"/>
        <v>34.840554346651849</v>
      </c>
      <c r="P40" s="9"/>
    </row>
    <row r="41" spans="1:16">
      <c r="A41" s="12"/>
      <c r="B41" s="44">
        <v>571</v>
      </c>
      <c r="C41" s="20" t="s">
        <v>55</v>
      </c>
      <c r="D41" s="46">
        <v>0</v>
      </c>
      <c r="E41" s="46">
        <v>4516218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4516218</v>
      </c>
      <c r="O41" s="47">
        <f t="shared" si="11"/>
        <v>13.939589795823881</v>
      </c>
      <c r="P41" s="9"/>
    </row>
    <row r="42" spans="1:16">
      <c r="A42" s="12"/>
      <c r="B42" s="44">
        <v>572</v>
      </c>
      <c r="C42" s="20" t="s">
        <v>128</v>
      </c>
      <c r="D42" s="46">
        <v>8564</v>
      </c>
      <c r="E42" s="46">
        <v>5179450</v>
      </c>
      <c r="F42" s="46">
        <v>0</v>
      </c>
      <c r="G42" s="46">
        <v>1311090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6499104</v>
      </c>
      <c r="O42" s="47">
        <f t="shared" si="11"/>
        <v>20.059891661651001</v>
      </c>
      <c r="P42" s="9"/>
    </row>
    <row r="43" spans="1:16">
      <c r="A43" s="12"/>
      <c r="B43" s="44">
        <v>573</v>
      </c>
      <c r="C43" s="20" t="s">
        <v>57</v>
      </c>
      <c r="D43" s="46">
        <v>0</v>
      </c>
      <c r="E43" s="46">
        <v>2040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2040</v>
      </c>
      <c r="O43" s="47">
        <f t="shared" si="11"/>
        <v>6.2965878049909716E-3</v>
      </c>
      <c r="P43" s="9"/>
    </row>
    <row r="44" spans="1:16">
      <c r="A44" s="12"/>
      <c r="B44" s="44">
        <v>574</v>
      </c>
      <c r="C44" s="20" t="s">
        <v>58</v>
      </c>
      <c r="D44" s="46">
        <v>178017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178017</v>
      </c>
      <c r="O44" s="47">
        <f t="shared" si="11"/>
        <v>0.54946062317699895</v>
      </c>
      <c r="P44" s="9"/>
    </row>
    <row r="45" spans="1:16">
      <c r="A45" s="12"/>
      <c r="B45" s="44">
        <v>575</v>
      </c>
      <c r="C45" s="20" t="s">
        <v>129</v>
      </c>
      <c r="D45" s="46">
        <v>0</v>
      </c>
      <c r="E45" s="46">
        <v>92438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92438</v>
      </c>
      <c r="O45" s="47">
        <f t="shared" si="11"/>
        <v>0.28531567819497816</v>
      </c>
      <c r="P45" s="9"/>
    </row>
    <row r="46" spans="1:16" ht="15.75">
      <c r="A46" s="28" t="s">
        <v>130</v>
      </c>
      <c r="B46" s="29"/>
      <c r="C46" s="30"/>
      <c r="D46" s="31">
        <f t="shared" ref="D46:M46" si="13">SUM(D47:D48)</f>
        <v>9934118</v>
      </c>
      <c r="E46" s="31">
        <f t="shared" si="13"/>
        <v>18381898</v>
      </c>
      <c r="F46" s="31">
        <f t="shared" si="13"/>
        <v>74617</v>
      </c>
      <c r="G46" s="31">
        <f t="shared" si="13"/>
        <v>0</v>
      </c>
      <c r="H46" s="31">
        <f t="shared" si="13"/>
        <v>0</v>
      </c>
      <c r="I46" s="31">
        <f t="shared" si="13"/>
        <v>899339</v>
      </c>
      <c r="J46" s="31">
        <f t="shared" si="13"/>
        <v>345697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 t="shared" ref="N46:N52" si="14">SUM(D46:M46)</f>
        <v>29635669</v>
      </c>
      <c r="O46" s="43">
        <f t="shared" si="11"/>
        <v>91.472349028504411</v>
      </c>
      <c r="P46" s="9"/>
    </row>
    <row r="47" spans="1:16">
      <c r="A47" s="12"/>
      <c r="B47" s="44">
        <v>581</v>
      </c>
      <c r="C47" s="20" t="s">
        <v>131</v>
      </c>
      <c r="D47" s="46">
        <v>9934118</v>
      </c>
      <c r="E47" s="46">
        <v>18375726</v>
      </c>
      <c r="F47" s="46">
        <v>74617</v>
      </c>
      <c r="G47" s="46">
        <v>0</v>
      </c>
      <c r="H47" s="46">
        <v>0</v>
      </c>
      <c r="I47" s="46">
        <v>899339</v>
      </c>
      <c r="J47" s="46">
        <v>345697</v>
      </c>
      <c r="K47" s="46">
        <v>0</v>
      </c>
      <c r="L47" s="46">
        <v>0</v>
      </c>
      <c r="M47" s="46">
        <v>0</v>
      </c>
      <c r="N47" s="46">
        <f t="shared" si="14"/>
        <v>29629497</v>
      </c>
      <c r="O47" s="47">
        <f t="shared" si="11"/>
        <v>91.453298763831654</v>
      </c>
      <c r="P47" s="9"/>
    </row>
    <row r="48" spans="1:16">
      <c r="A48" s="12"/>
      <c r="B48" s="44">
        <v>587</v>
      </c>
      <c r="C48" s="20" t="s">
        <v>132</v>
      </c>
      <c r="D48" s="46">
        <v>0</v>
      </c>
      <c r="E48" s="46">
        <v>6172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6172</v>
      </c>
      <c r="O48" s="47">
        <f t="shared" si="11"/>
        <v>1.9050264672747196E-2</v>
      </c>
      <c r="P48" s="9"/>
    </row>
    <row r="49" spans="1:16" ht="15.75">
      <c r="A49" s="28" t="s">
        <v>62</v>
      </c>
      <c r="B49" s="29"/>
      <c r="C49" s="30"/>
      <c r="D49" s="31">
        <f t="shared" ref="D49:M49" si="15">SUM(D50:D66)</f>
        <v>5485863</v>
      </c>
      <c r="E49" s="31">
        <f t="shared" si="15"/>
        <v>5961708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 t="shared" si="14"/>
        <v>11447571</v>
      </c>
      <c r="O49" s="43">
        <f t="shared" si="11"/>
        <v>35.333645076160934</v>
      </c>
      <c r="P49" s="9"/>
    </row>
    <row r="50" spans="1:16">
      <c r="A50" s="12"/>
      <c r="B50" s="44">
        <v>601</v>
      </c>
      <c r="C50" s="20" t="s">
        <v>134</v>
      </c>
      <c r="D50" s="46">
        <v>49941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49941</v>
      </c>
      <c r="O50" s="47">
        <f t="shared" si="11"/>
        <v>0.15414602527894811</v>
      </c>
      <c r="P50" s="9"/>
    </row>
    <row r="51" spans="1:16">
      <c r="A51" s="12"/>
      <c r="B51" s="44">
        <v>604</v>
      </c>
      <c r="C51" s="20" t="s">
        <v>135</v>
      </c>
      <c r="D51" s="46">
        <v>0</v>
      </c>
      <c r="E51" s="46">
        <v>625689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625689</v>
      </c>
      <c r="O51" s="47">
        <f t="shared" si="11"/>
        <v>1.9312282976063706</v>
      </c>
      <c r="P51" s="9"/>
    </row>
    <row r="52" spans="1:16">
      <c r="A52" s="12"/>
      <c r="B52" s="44">
        <v>608</v>
      </c>
      <c r="C52" s="20" t="s">
        <v>136</v>
      </c>
      <c r="D52" s="46">
        <v>0</v>
      </c>
      <c r="E52" s="46">
        <v>225523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225523</v>
      </c>
      <c r="O52" s="47">
        <f t="shared" si="11"/>
        <v>0.69609086840440149</v>
      </c>
      <c r="P52" s="9"/>
    </row>
    <row r="53" spans="1:16">
      <c r="A53" s="12"/>
      <c r="B53" s="44">
        <v>614</v>
      </c>
      <c r="C53" s="20" t="s">
        <v>137</v>
      </c>
      <c r="D53" s="46">
        <v>0</v>
      </c>
      <c r="E53" s="46">
        <v>899088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8" si="16">SUM(D53:M53)</f>
        <v>899088</v>
      </c>
      <c r="O53" s="47">
        <f t="shared" si="11"/>
        <v>2.7750914394184916</v>
      </c>
      <c r="P53" s="9"/>
    </row>
    <row r="54" spans="1:16">
      <c r="A54" s="12"/>
      <c r="B54" s="44">
        <v>634</v>
      </c>
      <c r="C54" s="20" t="s">
        <v>138</v>
      </c>
      <c r="D54" s="46">
        <v>0</v>
      </c>
      <c r="E54" s="46">
        <v>665460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665460</v>
      </c>
      <c r="O54" s="47">
        <f t="shared" si="11"/>
        <v>2.053983980739849</v>
      </c>
      <c r="P54" s="9"/>
    </row>
    <row r="55" spans="1:16">
      <c r="A55" s="12"/>
      <c r="B55" s="44">
        <v>654</v>
      </c>
      <c r="C55" s="20" t="s">
        <v>139</v>
      </c>
      <c r="D55" s="46">
        <v>0</v>
      </c>
      <c r="E55" s="46">
        <v>318331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318331</v>
      </c>
      <c r="O55" s="47">
        <f t="shared" si="11"/>
        <v>0.98254857477969659</v>
      </c>
      <c r="P55" s="9"/>
    </row>
    <row r="56" spans="1:16">
      <c r="A56" s="12"/>
      <c r="B56" s="44">
        <v>674</v>
      </c>
      <c r="C56" s="20" t="s">
        <v>140</v>
      </c>
      <c r="D56" s="46">
        <v>0</v>
      </c>
      <c r="E56" s="46">
        <v>247270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247270</v>
      </c>
      <c r="O56" s="47">
        <f t="shared" si="11"/>
        <v>0.76321434634319485</v>
      </c>
      <c r="P56" s="9"/>
    </row>
    <row r="57" spans="1:16">
      <c r="A57" s="12"/>
      <c r="B57" s="44">
        <v>685</v>
      </c>
      <c r="C57" s="20" t="s">
        <v>69</v>
      </c>
      <c r="D57" s="46">
        <v>16316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16316</v>
      </c>
      <c r="O57" s="47">
        <f t="shared" si="11"/>
        <v>5.0360356189329755E-2</v>
      </c>
      <c r="P57" s="9"/>
    </row>
    <row r="58" spans="1:16">
      <c r="A58" s="12"/>
      <c r="B58" s="44">
        <v>694</v>
      </c>
      <c r="C58" s="20" t="s">
        <v>141</v>
      </c>
      <c r="D58" s="46">
        <v>0</v>
      </c>
      <c r="E58" s="46">
        <v>239555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239555</v>
      </c>
      <c r="O58" s="47">
        <f t="shared" si="11"/>
        <v>0.73940151550226085</v>
      </c>
      <c r="P58" s="9"/>
    </row>
    <row r="59" spans="1:16">
      <c r="A59" s="12"/>
      <c r="B59" s="44">
        <v>711</v>
      </c>
      <c r="C59" s="20" t="s">
        <v>106</v>
      </c>
      <c r="D59" s="46">
        <v>2574753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6" si="17">SUM(D59:M59)</f>
        <v>2574753</v>
      </c>
      <c r="O59" s="47">
        <f t="shared" si="11"/>
        <v>7.9471364415019217</v>
      </c>
      <c r="P59" s="9"/>
    </row>
    <row r="60" spans="1:16">
      <c r="A60" s="12"/>
      <c r="B60" s="44">
        <v>712</v>
      </c>
      <c r="C60" s="20" t="s">
        <v>107</v>
      </c>
      <c r="D60" s="46">
        <v>1513022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1513022</v>
      </c>
      <c r="O60" s="47">
        <f t="shared" si="11"/>
        <v>4.6700371930799269</v>
      </c>
      <c r="P60" s="9"/>
    </row>
    <row r="61" spans="1:16">
      <c r="A61" s="12"/>
      <c r="B61" s="44">
        <v>713</v>
      </c>
      <c r="C61" s="20" t="s">
        <v>142</v>
      </c>
      <c r="D61" s="46">
        <v>1331831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1331831</v>
      </c>
      <c r="O61" s="47">
        <f t="shared" si="11"/>
        <v>4.1107798200533976</v>
      </c>
      <c r="P61" s="9"/>
    </row>
    <row r="62" spans="1:16">
      <c r="A62" s="12"/>
      <c r="B62" s="44">
        <v>716</v>
      </c>
      <c r="C62" s="20" t="s">
        <v>111</v>
      </c>
      <c r="D62" s="46">
        <v>0</v>
      </c>
      <c r="E62" s="46">
        <v>710981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710981</v>
      </c>
      <c r="O62" s="47">
        <f t="shared" si="11"/>
        <v>2.1944873991079832</v>
      </c>
      <c r="P62" s="9"/>
    </row>
    <row r="63" spans="1:16">
      <c r="A63" s="12"/>
      <c r="B63" s="44">
        <v>719</v>
      </c>
      <c r="C63" s="20" t="s">
        <v>112</v>
      </c>
      <c r="D63" s="46">
        <v>0</v>
      </c>
      <c r="E63" s="46">
        <v>112692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112692</v>
      </c>
      <c r="O63" s="47">
        <f t="shared" si="11"/>
        <v>0.3478309180980601</v>
      </c>
      <c r="P63" s="9"/>
    </row>
    <row r="64" spans="1:16">
      <c r="A64" s="12"/>
      <c r="B64" s="44">
        <v>724</v>
      </c>
      <c r="C64" s="20" t="s">
        <v>143</v>
      </c>
      <c r="D64" s="46">
        <v>0</v>
      </c>
      <c r="E64" s="46">
        <v>452571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452571</v>
      </c>
      <c r="O64" s="47">
        <f t="shared" si="11"/>
        <v>1.3968887448492986</v>
      </c>
      <c r="P64" s="9"/>
    </row>
    <row r="65" spans="1:119">
      <c r="A65" s="12"/>
      <c r="B65" s="44">
        <v>744</v>
      </c>
      <c r="C65" s="20" t="s">
        <v>144</v>
      </c>
      <c r="D65" s="46">
        <v>0</v>
      </c>
      <c r="E65" s="46">
        <v>428857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428857</v>
      </c>
      <c r="O65" s="47">
        <f t="shared" si="11"/>
        <v>1.323693998178928</v>
      </c>
      <c r="P65" s="9"/>
    </row>
    <row r="66" spans="1:119" ht="15.75" thickBot="1">
      <c r="A66" s="12"/>
      <c r="B66" s="44">
        <v>764</v>
      </c>
      <c r="C66" s="20" t="s">
        <v>145</v>
      </c>
      <c r="D66" s="46">
        <v>0</v>
      </c>
      <c r="E66" s="46">
        <v>1035691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1035691</v>
      </c>
      <c r="O66" s="47">
        <f t="shared" si="11"/>
        <v>3.1967251570288746</v>
      </c>
      <c r="P66" s="9"/>
    </row>
    <row r="67" spans="1:119" ht="16.5" thickBot="1">
      <c r="A67" s="14" t="s">
        <v>10</v>
      </c>
      <c r="B67" s="23"/>
      <c r="C67" s="22"/>
      <c r="D67" s="15">
        <f t="shared" ref="D67:M67" si="18">SUM(D5,D14,D23,D27,D30,D35,D40,D46,D49)</f>
        <v>131818597</v>
      </c>
      <c r="E67" s="15">
        <f t="shared" si="18"/>
        <v>122305966</v>
      </c>
      <c r="F67" s="15">
        <f t="shared" si="18"/>
        <v>8691101</v>
      </c>
      <c r="G67" s="15">
        <f t="shared" si="18"/>
        <v>14301456</v>
      </c>
      <c r="H67" s="15">
        <f t="shared" si="18"/>
        <v>0</v>
      </c>
      <c r="I67" s="15">
        <f t="shared" si="18"/>
        <v>18335934</v>
      </c>
      <c r="J67" s="15">
        <f t="shared" si="18"/>
        <v>28645406</v>
      </c>
      <c r="K67" s="15">
        <f t="shared" si="18"/>
        <v>0</v>
      </c>
      <c r="L67" s="15">
        <f t="shared" si="18"/>
        <v>0</v>
      </c>
      <c r="M67" s="15">
        <f t="shared" si="18"/>
        <v>0</v>
      </c>
      <c r="N67" s="15">
        <f>SUM(D67:M67)</f>
        <v>324098460</v>
      </c>
      <c r="O67" s="37">
        <f t="shared" si="11"/>
        <v>1000.3502013982129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38"/>
      <c r="B69" s="39"/>
      <c r="C69" s="39"/>
      <c r="D69" s="40"/>
      <c r="E69" s="40"/>
      <c r="F69" s="40"/>
      <c r="G69" s="40"/>
      <c r="H69" s="40"/>
      <c r="I69" s="40"/>
      <c r="J69" s="40"/>
      <c r="K69" s="40"/>
      <c r="L69" s="48" t="s">
        <v>157</v>
      </c>
      <c r="M69" s="48"/>
      <c r="N69" s="48"/>
      <c r="O69" s="41">
        <v>323985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90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32297369</v>
      </c>
      <c r="E5" s="26">
        <f t="shared" si="0"/>
        <v>1199062</v>
      </c>
      <c r="F5" s="26">
        <f t="shared" si="0"/>
        <v>10369601</v>
      </c>
      <c r="G5" s="26">
        <f t="shared" si="0"/>
        <v>2572035</v>
      </c>
      <c r="H5" s="26">
        <f t="shared" si="0"/>
        <v>0</v>
      </c>
      <c r="I5" s="26">
        <f t="shared" si="0"/>
        <v>0</v>
      </c>
      <c r="J5" s="26">
        <f t="shared" si="0"/>
        <v>20078384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66516451</v>
      </c>
      <c r="O5" s="32">
        <f t="shared" ref="O5:O36" si="1">(N5/O$70)</f>
        <v>210.11675495705518</v>
      </c>
      <c r="P5" s="6"/>
    </row>
    <row r="6" spans="1:133">
      <c r="A6" s="12"/>
      <c r="B6" s="44">
        <v>511</v>
      </c>
      <c r="C6" s="20" t="s">
        <v>20</v>
      </c>
      <c r="D6" s="46">
        <v>746012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746012</v>
      </c>
      <c r="O6" s="47">
        <f t="shared" si="1"/>
        <v>2.3565541793416287</v>
      </c>
      <c r="P6" s="9"/>
    </row>
    <row r="7" spans="1:133">
      <c r="A7" s="12"/>
      <c r="B7" s="44">
        <v>512</v>
      </c>
      <c r="C7" s="20" t="s">
        <v>21</v>
      </c>
      <c r="D7" s="46">
        <v>685530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685530</v>
      </c>
      <c r="O7" s="47">
        <f t="shared" si="1"/>
        <v>2.1654994645717047</v>
      </c>
      <c r="P7" s="9"/>
    </row>
    <row r="8" spans="1:133">
      <c r="A8" s="12"/>
      <c r="B8" s="44">
        <v>513</v>
      </c>
      <c r="C8" s="20" t="s">
        <v>22</v>
      </c>
      <c r="D8" s="46">
        <v>18560050</v>
      </c>
      <c r="E8" s="46">
        <v>604480</v>
      </c>
      <c r="F8" s="46">
        <v>0</v>
      </c>
      <c r="G8" s="46">
        <v>2572035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21736565</v>
      </c>
      <c r="O8" s="47">
        <f t="shared" si="1"/>
        <v>68.66296131333138</v>
      </c>
      <c r="P8" s="9"/>
    </row>
    <row r="9" spans="1:133">
      <c r="A9" s="12"/>
      <c r="B9" s="44">
        <v>514</v>
      </c>
      <c r="C9" s="20" t="s">
        <v>23</v>
      </c>
      <c r="D9" s="46">
        <v>652529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652529</v>
      </c>
      <c r="O9" s="47">
        <f t="shared" si="1"/>
        <v>2.0612536287507619</v>
      </c>
      <c r="P9" s="9"/>
    </row>
    <row r="10" spans="1:133">
      <c r="A10" s="12"/>
      <c r="B10" s="44">
        <v>515</v>
      </c>
      <c r="C10" s="20" t="s">
        <v>24</v>
      </c>
      <c r="D10" s="46">
        <v>1043342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1043342</v>
      </c>
      <c r="O10" s="47">
        <f t="shared" si="1"/>
        <v>3.2957806986786453</v>
      </c>
      <c r="P10" s="9"/>
    </row>
    <row r="11" spans="1:133">
      <c r="A11" s="12"/>
      <c r="B11" s="44">
        <v>516</v>
      </c>
      <c r="C11" s="20" t="s">
        <v>25</v>
      </c>
      <c r="D11" s="46">
        <v>405973</v>
      </c>
      <c r="E11" s="46">
        <v>460013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865986</v>
      </c>
      <c r="O11" s="47">
        <f t="shared" si="1"/>
        <v>2.735536328572918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10369601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10369601</v>
      </c>
      <c r="O12" s="47">
        <f t="shared" si="1"/>
        <v>32.756211126168388</v>
      </c>
      <c r="P12" s="9"/>
    </row>
    <row r="13" spans="1:133">
      <c r="A13" s="12"/>
      <c r="B13" s="44">
        <v>519</v>
      </c>
      <c r="C13" s="20" t="s">
        <v>117</v>
      </c>
      <c r="D13" s="46">
        <v>10203933</v>
      </c>
      <c r="E13" s="46">
        <v>134569</v>
      </c>
      <c r="F13" s="46">
        <v>0</v>
      </c>
      <c r="G13" s="46">
        <v>0</v>
      </c>
      <c r="H13" s="46">
        <v>0</v>
      </c>
      <c r="I13" s="46">
        <v>0</v>
      </c>
      <c r="J13" s="46">
        <v>20078384</v>
      </c>
      <c r="K13" s="46">
        <v>0</v>
      </c>
      <c r="L13" s="46">
        <v>0</v>
      </c>
      <c r="M13" s="46">
        <v>0</v>
      </c>
      <c r="N13" s="46">
        <f t="shared" si="2"/>
        <v>30416886</v>
      </c>
      <c r="O13" s="47">
        <f t="shared" si="1"/>
        <v>96.082958217639757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64124880</v>
      </c>
      <c r="E14" s="31">
        <f t="shared" si="3"/>
        <v>49802350</v>
      </c>
      <c r="F14" s="31">
        <f t="shared" si="3"/>
        <v>0</v>
      </c>
      <c r="G14" s="31">
        <f t="shared" si="3"/>
        <v>969914</v>
      </c>
      <c r="H14" s="31">
        <f t="shared" si="3"/>
        <v>0</v>
      </c>
      <c r="I14" s="31">
        <f t="shared" si="3"/>
        <v>0</v>
      </c>
      <c r="J14" s="31">
        <f t="shared" si="3"/>
        <v>8202787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123099931</v>
      </c>
      <c r="O14" s="43">
        <f t="shared" si="1"/>
        <v>388.85655575877615</v>
      </c>
      <c r="P14" s="10"/>
    </row>
    <row r="15" spans="1:133">
      <c r="A15" s="12"/>
      <c r="B15" s="44">
        <v>521</v>
      </c>
      <c r="C15" s="20" t="s">
        <v>29</v>
      </c>
      <c r="D15" s="46">
        <v>36201479</v>
      </c>
      <c r="E15" s="46">
        <v>737155</v>
      </c>
      <c r="F15" s="46">
        <v>0</v>
      </c>
      <c r="G15" s="46">
        <v>0</v>
      </c>
      <c r="H15" s="46">
        <v>0</v>
      </c>
      <c r="I15" s="46">
        <v>0</v>
      </c>
      <c r="J15" s="46">
        <v>8202787</v>
      </c>
      <c r="K15" s="46">
        <v>0</v>
      </c>
      <c r="L15" s="46">
        <v>0</v>
      </c>
      <c r="M15" s="46">
        <v>0</v>
      </c>
      <c r="N15" s="46">
        <f>SUM(D15:M15)</f>
        <v>45141421</v>
      </c>
      <c r="O15" s="47">
        <f t="shared" si="1"/>
        <v>142.59583534711231</v>
      </c>
      <c r="P15" s="9"/>
    </row>
    <row r="16" spans="1:133">
      <c r="A16" s="12"/>
      <c r="B16" s="44">
        <v>522</v>
      </c>
      <c r="C16" s="20" t="s">
        <v>30</v>
      </c>
      <c r="D16" s="46">
        <v>0</v>
      </c>
      <c r="E16" s="46">
        <v>20362229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20362229</v>
      </c>
      <c r="O16" s="47">
        <f t="shared" si="1"/>
        <v>64.321613929348743</v>
      </c>
      <c r="P16" s="9"/>
    </row>
    <row r="17" spans="1:16">
      <c r="A17" s="12"/>
      <c r="B17" s="44">
        <v>523</v>
      </c>
      <c r="C17" s="20" t="s">
        <v>118</v>
      </c>
      <c r="D17" s="46">
        <v>23735591</v>
      </c>
      <c r="E17" s="46">
        <v>1148318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24883909</v>
      </c>
      <c r="O17" s="47">
        <f t="shared" si="1"/>
        <v>78.605008702684088</v>
      </c>
      <c r="P17" s="9"/>
    </row>
    <row r="18" spans="1:16">
      <c r="A18" s="12"/>
      <c r="B18" s="44">
        <v>524</v>
      </c>
      <c r="C18" s="20" t="s">
        <v>32</v>
      </c>
      <c r="D18" s="46">
        <v>639048</v>
      </c>
      <c r="E18" s="46">
        <v>1993748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2632796</v>
      </c>
      <c r="O18" s="47">
        <f t="shared" si="1"/>
        <v>8.3166576638900214</v>
      </c>
      <c r="P18" s="9"/>
    </row>
    <row r="19" spans="1:16">
      <c r="A19" s="12"/>
      <c r="B19" s="44">
        <v>525</v>
      </c>
      <c r="C19" s="20" t="s">
        <v>33</v>
      </c>
      <c r="D19" s="46">
        <v>171258</v>
      </c>
      <c r="E19" s="46">
        <v>1779074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1950332</v>
      </c>
      <c r="O19" s="47">
        <f t="shared" si="1"/>
        <v>6.1608432916678515</v>
      </c>
      <c r="P19" s="9"/>
    </row>
    <row r="20" spans="1:16">
      <c r="A20" s="12"/>
      <c r="B20" s="44">
        <v>526</v>
      </c>
      <c r="C20" s="20" t="s">
        <v>34</v>
      </c>
      <c r="D20" s="46">
        <v>0</v>
      </c>
      <c r="E20" s="46">
        <v>23781826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23781826</v>
      </c>
      <c r="O20" s="47">
        <f t="shared" si="1"/>
        <v>75.12367288016199</v>
      </c>
      <c r="P20" s="9"/>
    </row>
    <row r="21" spans="1:16">
      <c r="A21" s="12"/>
      <c r="B21" s="44">
        <v>527</v>
      </c>
      <c r="C21" s="20" t="s">
        <v>35</v>
      </c>
      <c r="D21" s="46">
        <v>805089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805089</v>
      </c>
      <c r="O21" s="47">
        <f t="shared" si="1"/>
        <v>2.5431706831685985</v>
      </c>
      <c r="P21" s="9"/>
    </row>
    <row r="22" spans="1:16">
      <c r="A22" s="12"/>
      <c r="B22" s="44">
        <v>529</v>
      </c>
      <c r="C22" s="20" t="s">
        <v>36</v>
      </c>
      <c r="D22" s="46">
        <v>2572415</v>
      </c>
      <c r="E22" s="46">
        <v>0</v>
      </c>
      <c r="F22" s="46">
        <v>0</v>
      </c>
      <c r="G22" s="46">
        <v>969914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3542329</v>
      </c>
      <c r="O22" s="47">
        <f t="shared" si="1"/>
        <v>11.189753260742524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SUM(D24:D26)</f>
        <v>1154169</v>
      </c>
      <c r="E23" s="31">
        <f t="shared" si="5"/>
        <v>1722765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15977294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18854228</v>
      </c>
      <c r="O23" s="43">
        <f t="shared" si="1"/>
        <v>59.558036320675747</v>
      </c>
      <c r="P23" s="10"/>
    </row>
    <row r="24" spans="1:16">
      <c r="A24" s="12"/>
      <c r="B24" s="44">
        <v>534</v>
      </c>
      <c r="C24" s="20" t="s">
        <v>119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15089228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15089228</v>
      </c>
      <c r="O24" s="47">
        <f t="shared" si="1"/>
        <v>47.664894541158482</v>
      </c>
      <c r="P24" s="9"/>
    </row>
    <row r="25" spans="1:16">
      <c r="A25" s="12"/>
      <c r="B25" s="44">
        <v>537</v>
      </c>
      <c r="C25" s="20" t="s">
        <v>120</v>
      </c>
      <c r="D25" s="46">
        <v>1154169</v>
      </c>
      <c r="E25" s="46">
        <v>209965</v>
      </c>
      <c r="F25" s="46">
        <v>0</v>
      </c>
      <c r="G25" s="46">
        <v>0</v>
      </c>
      <c r="H25" s="46">
        <v>0</v>
      </c>
      <c r="I25" s="46">
        <v>888066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2252200</v>
      </c>
      <c r="O25" s="47">
        <f t="shared" si="1"/>
        <v>7.1144047585202594</v>
      </c>
      <c r="P25" s="9"/>
    </row>
    <row r="26" spans="1:16">
      <c r="A26" s="12"/>
      <c r="B26" s="44">
        <v>538</v>
      </c>
      <c r="C26" s="20" t="s">
        <v>121</v>
      </c>
      <c r="D26" s="46">
        <v>0</v>
      </c>
      <c r="E26" s="46">
        <v>1512800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1512800</v>
      </c>
      <c r="O26" s="47">
        <f t="shared" si="1"/>
        <v>4.7787370209970019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SUM(D28:D29)</f>
        <v>0</v>
      </c>
      <c r="E27" s="31">
        <f t="shared" si="6"/>
        <v>34573219</v>
      </c>
      <c r="F27" s="31">
        <f t="shared" si="6"/>
        <v>0</v>
      </c>
      <c r="G27" s="31">
        <f t="shared" si="6"/>
        <v>7059189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4" si="7">SUM(D27:M27)</f>
        <v>41632408</v>
      </c>
      <c r="O27" s="43">
        <f t="shared" si="1"/>
        <v>131.51132296592527</v>
      </c>
      <c r="P27" s="10"/>
    </row>
    <row r="28" spans="1:16">
      <c r="A28" s="12"/>
      <c r="B28" s="44">
        <v>541</v>
      </c>
      <c r="C28" s="20" t="s">
        <v>122</v>
      </c>
      <c r="D28" s="46">
        <v>0</v>
      </c>
      <c r="E28" s="46">
        <v>26137841</v>
      </c>
      <c r="F28" s="46">
        <v>0</v>
      </c>
      <c r="G28" s="46">
        <v>7059189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33197030</v>
      </c>
      <c r="O28" s="47">
        <f t="shared" si="1"/>
        <v>104.8650689107272</v>
      </c>
      <c r="P28" s="9"/>
    </row>
    <row r="29" spans="1:16">
      <c r="A29" s="12"/>
      <c r="B29" s="44">
        <v>549</v>
      </c>
      <c r="C29" s="20" t="s">
        <v>123</v>
      </c>
      <c r="D29" s="46">
        <v>0</v>
      </c>
      <c r="E29" s="46">
        <v>8435378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8435378</v>
      </c>
      <c r="O29" s="47">
        <f t="shared" si="1"/>
        <v>26.646254055198078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SUM(D31:D33)</f>
        <v>1121424</v>
      </c>
      <c r="E30" s="31">
        <f t="shared" si="8"/>
        <v>7929336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9050760</v>
      </c>
      <c r="O30" s="43">
        <f t="shared" si="1"/>
        <v>28.590165177259934</v>
      </c>
      <c r="P30" s="10"/>
    </row>
    <row r="31" spans="1:16">
      <c r="A31" s="13"/>
      <c r="B31" s="45">
        <v>552</v>
      </c>
      <c r="C31" s="21" t="s">
        <v>46</v>
      </c>
      <c r="D31" s="46">
        <v>985421</v>
      </c>
      <c r="E31" s="46">
        <v>2009308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2994729</v>
      </c>
      <c r="O31" s="47">
        <f t="shared" si="1"/>
        <v>9.4599565971399606</v>
      </c>
      <c r="P31" s="9"/>
    </row>
    <row r="32" spans="1:16">
      <c r="A32" s="13"/>
      <c r="B32" s="45">
        <v>553</v>
      </c>
      <c r="C32" s="21" t="s">
        <v>124</v>
      </c>
      <c r="D32" s="46">
        <v>136003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136003</v>
      </c>
      <c r="O32" s="47">
        <f t="shared" si="1"/>
        <v>0.42961566040894716</v>
      </c>
      <c r="P32" s="9"/>
    </row>
    <row r="33" spans="1:16">
      <c r="A33" s="13"/>
      <c r="B33" s="45">
        <v>554</v>
      </c>
      <c r="C33" s="21" t="s">
        <v>48</v>
      </c>
      <c r="D33" s="46">
        <v>0</v>
      </c>
      <c r="E33" s="46">
        <v>5920028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5920028</v>
      </c>
      <c r="O33" s="47">
        <f t="shared" si="1"/>
        <v>18.700592919711028</v>
      </c>
      <c r="P33" s="9"/>
    </row>
    <row r="34" spans="1:16" ht="15.75">
      <c r="A34" s="28" t="s">
        <v>49</v>
      </c>
      <c r="B34" s="29"/>
      <c r="C34" s="30"/>
      <c r="D34" s="31">
        <f t="shared" ref="D34:M34" si="9">SUM(D35:D38)</f>
        <v>8373974</v>
      </c>
      <c r="E34" s="31">
        <f t="shared" si="9"/>
        <v>242181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8616155</v>
      </c>
      <c r="O34" s="43">
        <f t="shared" si="1"/>
        <v>27.217304916147821</v>
      </c>
      <c r="P34" s="10"/>
    </row>
    <row r="35" spans="1:16">
      <c r="A35" s="12"/>
      <c r="B35" s="44">
        <v>562</v>
      </c>
      <c r="C35" s="20" t="s">
        <v>125</v>
      </c>
      <c r="D35" s="46">
        <v>1661684</v>
      </c>
      <c r="E35" s="46">
        <v>35933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4" si="10">SUM(D35:M35)</f>
        <v>1697617</v>
      </c>
      <c r="O35" s="47">
        <f t="shared" si="1"/>
        <v>5.362549712700865</v>
      </c>
      <c r="P35" s="9"/>
    </row>
    <row r="36" spans="1:16">
      <c r="A36" s="12"/>
      <c r="B36" s="44">
        <v>563</v>
      </c>
      <c r="C36" s="20" t="s">
        <v>126</v>
      </c>
      <c r="D36" s="46">
        <v>873987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873987</v>
      </c>
      <c r="O36" s="47">
        <f t="shared" si="1"/>
        <v>2.7608104394302666</v>
      </c>
      <c r="P36" s="9"/>
    </row>
    <row r="37" spans="1:16">
      <c r="A37" s="12"/>
      <c r="B37" s="44">
        <v>564</v>
      </c>
      <c r="C37" s="20" t="s">
        <v>127</v>
      </c>
      <c r="D37" s="46">
        <v>4915572</v>
      </c>
      <c r="E37" s="46">
        <v>57240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4972812</v>
      </c>
      <c r="O37" s="47">
        <f t="shared" ref="O37:O68" si="11">(N37/O$70)</f>
        <v>15.7084616623864</v>
      </c>
      <c r="P37" s="9"/>
    </row>
    <row r="38" spans="1:16">
      <c r="A38" s="12"/>
      <c r="B38" s="44">
        <v>569</v>
      </c>
      <c r="C38" s="20" t="s">
        <v>53</v>
      </c>
      <c r="D38" s="46">
        <v>922731</v>
      </c>
      <c r="E38" s="46">
        <v>149008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1071739</v>
      </c>
      <c r="O38" s="47">
        <f t="shared" si="11"/>
        <v>3.3854831016302924</v>
      </c>
      <c r="P38" s="9"/>
    </row>
    <row r="39" spans="1:16" ht="15.75">
      <c r="A39" s="28" t="s">
        <v>54</v>
      </c>
      <c r="B39" s="29"/>
      <c r="C39" s="30"/>
      <c r="D39" s="31">
        <f t="shared" ref="D39:M39" si="12">SUM(D40:D44)</f>
        <v>192821</v>
      </c>
      <c r="E39" s="31">
        <f t="shared" si="12"/>
        <v>9071393</v>
      </c>
      <c r="F39" s="31">
        <f t="shared" si="12"/>
        <v>0</v>
      </c>
      <c r="G39" s="31">
        <f t="shared" si="12"/>
        <v>604562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9868776</v>
      </c>
      <c r="O39" s="43">
        <f t="shared" si="11"/>
        <v>31.174170559972708</v>
      </c>
      <c r="P39" s="9"/>
    </row>
    <row r="40" spans="1:16">
      <c r="A40" s="12"/>
      <c r="B40" s="44">
        <v>571</v>
      </c>
      <c r="C40" s="20" t="s">
        <v>55</v>
      </c>
      <c r="D40" s="46">
        <v>0</v>
      </c>
      <c r="E40" s="46">
        <v>4327672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4327672</v>
      </c>
      <c r="O40" s="47">
        <f t="shared" si="11"/>
        <v>13.670548916665878</v>
      </c>
      <c r="P40" s="9"/>
    </row>
    <row r="41" spans="1:16">
      <c r="A41" s="12"/>
      <c r="B41" s="44">
        <v>572</v>
      </c>
      <c r="C41" s="20" t="s">
        <v>128</v>
      </c>
      <c r="D41" s="46">
        <v>14107</v>
      </c>
      <c r="E41" s="46">
        <v>4540204</v>
      </c>
      <c r="F41" s="46">
        <v>0</v>
      </c>
      <c r="G41" s="46">
        <v>604562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5158873</v>
      </c>
      <c r="O41" s="47">
        <f t="shared" si="11"/>
        <v>16.29620398712445</v>
      </c>
      <c r="P41" s="9"/>
    </row>
    <row r="42" spans="1:16">
      <c r="A42" s="12"/>
      <c r="B42" s="44">
        <v>573</v>
      </c>
      <c r="C42" s="20" t="s">
        <v>57</v>
      </c>
      <c r="D42" s="46">
        <v>0</v>
      </c>
      <c r="E42" s="46">
        <v>6092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6092</v>
      </c>
      <c r="O42" s="47">
        <f t="shared" si="11"/>
        <v>1.9243829939128595E-2</v>
      </c>
      <c r="P42" s="9"/>
    </row>
    <row r="43" spans="1:16">
      <c r="A43" s="12"/>
      <c r="B43" s="44">
        <v>574</v>
      </c>
      <c r="C43" s="20" t="s">
        <v>58</v>
      </c>
      <c r="D43" s="46">
        <v>178714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178714</v>
      </c>
      <c r="O43" s="47">
        <f t="shared" si="11"/>
        <v>0.56453411420574973</v>
      </c>
      <c r="P43" s="9"/>
    </row>
    <row r="44" spans="1:16">
      <c r="A44" s="12"/>
      <c r="B44" s="44">
        <v>575</v>
      </c>
      <c r="C44" s="20" t="s">
        <v>129</v>
      </c>
      <c r="D44" s="46">
        <v>0</v>
      </c>
      <c r="E44" s="46">
        <v>197425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197425</v>
      </c>
      <c r="O44" s="47">
        <f t="shared" si="11"/>
        <v>0.62363971203750213</v>
      </c>
      <c r="P44" s="9"/>
    </row>
    <row r="45" spans="1:16" ht="15.75">
      <c r="A45" s="28" t="s">
        <v>130</v>
      </c>
      <c r="B45" s="29"/>
      <c r="C45" s="30"/>
      <c r="D45" s="31">
        <f t="shared" ref="D45:M45" si="13">SUM(D46:D49)</f>
        <v>11232960</v>
      </c>
      <c r="E45" s="31">
        <f t="shared" si="13"/>
        <v>17780772</v>
      </c>
      <c r="F45" s="31">
        <f t="shared" si="13"/>
        <v>98759335</v>
      </c>
      <c r="G45" s="31">
        <f t="shared" si="13"/>
        <v>0</v>
      </c>
      <c r="H45" s="31">
        <f t="shared" si="13"/>
        <v>0</v>
      </c>
      <c r="I45" s="31">
        <f t="shared" si="13"/>
        <v>1378167</v>
      </c>
      <c r="J45" s="31">
        <f t="shared" si="13"/>
        <v>322250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129473484</v>
      </c>
      <c r="O45" s="43">
        <f t="shared" si="11"/>
        <v>408.98977474105169</v>
      </c>
      <c r="P45" s="9"/>
    </row>
    <row r="46" spans="1:16">
      <c r="A46" s="12"/>
      <c r="B46" s="44">
        <v>581</v>
      </c>
      <c r="C46" s="20" t="s">
        <v>131</v>
      </c>
      <c r="D46" s="46">
        <v>11232960</v>
      </c>
      <c r="E46" s="46">
        <v>17772269</v>
      </c>
      <c r="F46" s="46">
        <v>77809</v>
      </c>
      <c r="G46" s="46">
        <v>0</v>
      </c>
      <c r="H46" s="46">
        <v>0</v>
      </c>
      <c r="I46" s="46">
        <v>1372256</v>
      </c>
      <c r="J46" s="46">
        <v>322250</v>
      </c>
      <c r="K46" s="46">
        <v>0</v>
      </c>
      <c r="L46" s="46">
        <v>0</v>
      </c>
      <c r="M46" s="46">
        <v>0</v>
      </c>
      <c r="N46" s="46">
        <f>SUM(D46:M46)</f>
        <v>30777544</v>
      </c>
      <c r="O46" s="47">
        <f t="shared" si="11"/>
        <v>97.222229592916548</v>
      </c>
      <c r="P46" s="9"/>
    </row>
    <row r="47" spans="1:16">
      <c r="A47" s="12"/>
      <c r="B47" s="44">
        <v>585</v>
      </c>
      <c r="C47" s="20" t="s">
        <v>86</v>
      </c>
      <c r="D47" s="46">
        <v>0</v>
      </c>
      <c r="E47" s="46">
        <v>0</v>
      </c>
      <c r="F47" s="46">
        <v>98681526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3" si="14">SUM(D47:M47)</f>
        <v>98681526</v>
      </c>
      <c r="O47" s="47">
        <f t="shared" si="11"/>
        <v>311.72201321039017</v>
      </c>
      <c r="P47" s="9"/>
    </row>
    <row r="48" spans="1:16">
      <c r="A48" s="12"/>
      <c r="B48" s="44">
        <v>587</v>
      </c>
      <c r="C48" s="20" t="s">
        <v>132</v>
      </c>
      <c r="D48" s="46">
        <v>0</v>
      </c>
      <c r="E48" s="46">
        <v>8503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8503</v>
      </c>
      <c r="O48" s="47">
        <f t="shared" si="11"/>
        <v>2.6859863094617603E-2</v>
      </c>
      <c r="P48" s="9"/>
    </row>
    <row r="49" spans="1:16">
      <c r="A49" s="12"/>
      <c r="B49" s="44">
        <v>590</v>
      </c>
      <c r="C49" s="20" t="s">
        <v>133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5911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5911</v>
      </c>
      <c r="O49" s="47">
        <f t="shared" si="11"/>
        <v>1.8672074650392174E-2</v>
      </c>
      <c r="P49" s="9"/>
    </row>
    <row r="50" spans="1:16" ht="15.75">
      <c r="A50" s="28" t="s">
        <v>62</v>
      </c>
      <c r="B50" s="29"/>
      <c r="C50" s="30"/>
      <c r="D50" s="31">
        <f t="shared" ref="D50:M50" si="15">SUM(D51:D67)</f>
        <v>5104245</v>
      </c>
      <c r="E50" s="31">
        <f t="shared" si="15"/>
        <v>5903085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11007330</v>
      </c>
      <c r="O50" s="43">
        <f t="shared" si="11"/>
        <v>34.770713493740701</v>
      </c>
      <c r="P50" s="9"/>
    </row>
    <row r="51" spans="1:16">
      <c r="A51" s="12"/>
      <c r="B51" s="44">
        <v>601</v>
      </c>
      <c r="C51" s="20" t="s">
        <v>134</v>
      </c>
      <c r="D51" s="46">
        <v>47020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47020</v>
      </c>
      <c r="O51" s="47">
        <f t="shared" si="11"/>
        <v>0.14853002031152765</v>
      </c>
      <c r="P51" s="9"/>
    </row>
    <row r="52" spans="1:16">
      <c r="A52" s="12"/>
      <c r="B52" s="44">
        <v>604</v>
      </c>
      <c r="C52" s="20" t="s">
        <v>135</v>
      </c>
      <c r="D52" s="46">
        <v>0</v>
      </c>
      <c r="E52" s="46">
        <v>593431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593431</v>
      </c>
      <c r="O52" s="47">
        <f t="shared" si="11"/>
        <v>1.8745707886748229</v>
      </c>
      <c r="P52" s="9"/>
    </row>
    <row r="53" spans="1:16">
      <c r="A53" s="12"/>
      <c r="B53" s="44">
        <v>608</v>
      </c>
      <c r="C53" s="20" t="s">
        <v>136</v>
      </c>
      <c r="D53" s="46">
        <v>0</v>
      </c>
      <c r="E53" s="46">
        <v>231155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231155</v>
      </c>
      <c r="O53" s="47">
        <f t="shared" si="11"/>
        <v>0.73018836335838322</v>
      </c>
      <c r="P53" s="9"/>
    </row>
    <row r="54" spans="1:16">
      <c r="A54" s="12"/>
      <c r="B54" s="44">
        <v>614</v>
      </c>
      <c r="C54" s="20" t="s">
        <v>137</v>
      </c>
      <c r="D54" s="46">
        <v>0</v>
      </c>
      <c r="E54" s="46">
        <v>985445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59" si="16">SUM(D54:M54)</f>
        <v>985445</v>
      </c>
      <c r="O54" s="47">
        <f t="shared" si="11"/>
        <v>3.1128916602699568</v>
      </c>
      <c r="P54" s="9"/>
    </row>
    <row r="55" spans="1:16">
      <c r="A55" s="12"/>
      <c r="B55" s="44">
        <v>634</v>
      </c>
      <c r="C55" s="20" t="s">
        <v>138</v>
      </c>
      <c r="D55" s="46">
        <v>0</v>
      </c>
      <c r="E55" s="46">
        <v>782844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782844</v>
      </c>
      <c r="O55" s="47">
        <f t="shared" si="11"/>
        <v>2.4729016422959922</v>
      </c>
      <c r="P55" s="9"/>
    </row>
    <row r="56" spans="1:16">
      <c r="A56" s="12"/>
      <c r="B56" s="44">
        <v>654</v>
      </c>
      <c r="C56" s="20" t="s">
        <v>139</v>
      </c>
      <c r="D56" s="46">
        <v>0</v>
      </c>
      <c r="E56" s="46">
        <v>317176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317176</v>
      </c>
      <c r="O56" s="47">
        <f t="shared" si="11"/>
        <v>1.0019174334821161</v>
      </c>
      <c r="P56" s="9"/>
    </row>
    <row r="57" spans="1:16">
      <c r="A57" s="12"/>
      <c r="B57" s="44">
        <v>674</v>
      </c>
      <c r="C57" s="20" t="s">
        <v>140</v>
      </c>
      <c r="D57" s="46">
        <v>0</v>
      </c>
      <c r="E57" s="46">
        <v>254439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254439</v>
      </c>
      <c r="O57" s="47">
        <f t="shared" si="11"/>
        <v>0.80373946912047611</v>
      </c>
      <c r="P57" s="9"/>
    </row>
    <row r="58" spans="1:16">
      <c r="A58" s="12"/>
      <c r="B58" s="44">
        <v>685</v>
      </c>
      <c r="C58" s="20" t="s">
        <v>69</v>
      </c>
      <c r="D58" s="46">
        <v>15569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15569</v>
      </c>
      <c r="O58" s="47">
        <f t="shared" si="11"/>
        <v>4.9180431438327822E-2</v>
      </c>
      <c r="P58" s="9"/>
    </row>
    <row r="59" spans="1:16">
      <c r="A59" s="12"/>
      <c r="B59" s="44">
        <v>694</v>
      </c>
      <c r="C59" s="20" t="s">
        <v>141</v>
      </c>
      <c r="D59" s="46">
        <v>0</v>
      </c>
      <c r="E59" s="46">
        <v>289687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289687</v>
      </c>
      <c r="O59" s="47">
        <f t="shared" si="11"/>
        <v>0.91508328358114666</v>
      </c>
      <c r="P59" s="9"/>
    </row>
    <row r="60" spans="1:16">
      <c r="A60" s="12"/>
      <c r="B60" s="44">
        <v>711</v>
      </c>
      <c r="C60" s="20" t="s">
        <v>106</v>
      </c>
      <c r="D60" s="46">
        <v>2444563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7" si="17">SUM(D60:M60)</f>
        <v>2444563</v>
      </c>
      <c r="O60" s="47">
        <f t="shared" si="11"/>
        <v>7.7220542756871327</v>
      </c>
      <c r="P60" s="9"/>
    </row>
    <row r="61" spans="1:16">
      <c r="A61" s="12"/>
      <c r="B61" s="44">
        <v>712</v>
      </c>
      <c r="C61" s="20" t="s">
        <v>107</v>
      </c>
      <c r="D61" s="46">
        <v>1374388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1374388</v>
      </c>
      <c r="O61" s="47">
        <f t="shared" si="11"/>
        <v>4.3415116451705629</v>
      </c>
      <c r="P61" s="9"/>
    </row>
    <row r="62" spans="1:16">
      <c r="A62" s="12"/>
      <c r="B62" s="44">
        <v>713</v>
      </c>
      <c r="C62" s="20" t="s">
        <v>142</v>
      </c>
      <c r="D62" s="46">
        <v>1107635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1107635</v>
      </c>
      <c r="O62" s="47">
        <f t="shared" si="11"/>
        <v>3.4988738632020193</v>
      </c>
      <c r="P62" s="9"/>
    </row>
    <row r="63" spans="1:16">
      <c r="A63" s="12"/>
      <c r="B63" s="44">
        <v>715</v>
      </c>
      <c r="C63" s="20" t="s">
        <v>110</v>
      </c>
      <c r="D63" s="46">
        <v>115070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115070</v>
      </c>
      <c r="O63" s="47">
        <f t="shared" si="11"/>
        <v>0.36349105566243062</v>
      </c>
      <c r="P63" s="9"/>
    </row>
    <row r="64" spans="1:16">
      <c r="A64" s="12"/>
      <c r="B64" s="44">
        <v>719</v>
      </c>
      <c r="C64" s="20" t="s">
        <v>112</v>
      </c>
      <c r="D64" s="46">
        <v>0</v>
      </c>
      <c r="E64" s="46">
        <v>102811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102811</v>
      </c>
      <c r="O64" s="47">
        <f t="shared" si="11"/>
        <v>0.32476648060928265</v>
      </c>
      <c r="P64" s="9"/>
    </row>
    <row r="65" spans="1:119">
      <c r="A65" s="12"/>
      <c r="B65" s="44">
        <v>724</v>
      </c>
      <c r="C65" s="20" t="s">
        <v>143</v>
      </c>
      <c r="D65" s="46">
        <v>0</v>
      </c>
      <c r="E65" s="46">
        <v>632074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632074</v>
      </c>
      <c r="O65" s="47">
        <f t="shared" si="11"/>
        <v>1.9966389633855495</v>
      </c>
      <c r="P65" s="9"/>
    </row>
    <row r="66" spans="1:119">
      <c r="A66" s="12"/>
      <c r="B66" s="44">
        <v>744</v>
      </c>
      <c r="C66" s="20" t="s">
        <v>144</v>
      </c>
      <c r="D66" s="46">
        <v>0</v>
      </c>
      <c r="E66" s="46">
        <v>504996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504996</v>
      </c>
      <c r="O66" s="47">
        <f t="shared" si="11"/>
        <v>1.5952162087886053</v>
      </c>
      <c r="P66" s="9"/>
    </row>
    <row r="67" spans="1:119" ht="15.75" thickBot="1">
      <c r="A67" s="12"/>
      <c r="B67" s="44">
        <v>764</v>
      </c>
      <c r="C67" s="20" t="s">
        <v>145</v>
      </c>
      <c r="D67" s="46">
        <v>0</v>
      </c>
      <c r="E67" s="46">
        <v>1209027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1209027</v>
      </c>
      <c r="O67" s="47">
        <f t="shared" si="11"/>
        <v>3.8191579087023682</v>
      </c>
      <c r="P67" s="9"/>
    </row>
    <row r="68" spans="1:119" ht="16.5" thickBot="1">
      <c r="A68" s="14" t="s">
        <v>10</v>
      </c>
      <c r="B68" s="23"/>
      <c r="C68" s="22"/>
      <c r="D68" s="15">
        <f t="shared" ref="D68:M68" si="18">SUM(D5,D14,D23,D27,D30,D34,D39,D45,D50)</f>
        <v>123601842</v>
      </c>
      <c r="E68" s="15">
        <f t="shared" si="18"/>
        <v>128224163</v>
      </c>
      <c r="F68" s="15">
        <f t="shared" si="18"/>
        <v>109128936</v>
      </c>
      <c r="G68" s="15">
        <f t="shared" si="18"/>
        <v>11205700</v>
      </c>
      <c r="H68" s="15">
        <f t="shared" si="18"/>
        <v>0</v>
      </c>
      <c r="I68" s="15">
        <f t="shared" si="18"/>
        <v>17355461</v>
      </c>
      <c r="J68" s="15">
        <f t="shared" si="18"/>
        <v>28603421</v>
      </c>
      <c r="K68" s="15">
        <f t="shared" si="18"/>
        <v>0</v>
      </c>
      <c r="L68" s="15">
        <f t="shared" si="18"/>
        <v>0</v>
      </c>
      <c r="M68" s="15">
        <f t="shared" si="18"/>
        <v>0</v>
      </c>
      <c r="N68" s="15">
        <f>SUM(D68:M68)</f>
        <v>418119523</v>
      </c>
      <c r="O68" s="37">
        <f t="shared" si="11"/>
        <v>1320.7847988906053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38"/>
      <c r="B70" s="39"/>
      <c r="C70" s="39"/>
      <c r="D70" s="40"/>
      <c r="E70" s="40"/>
      <c r="F70" s="40"/>
      <c r="G70" s="40"/>
      <c r="H70" s="40"/>
      <c r="I70" s="40"/>
      <c r="J70" s="40"/>
      <c r="K70" s="40"/>
      <c r="L70" s="48" t="s">
        <v>154</v>
      </c>
      <c r="M70" s="48"/>
      <c r="N70" s="48"/>
      <c r="O70" s="41">
        <v>316569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90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2024-06-21T15:52:03Z</cp:lastPrinted>
  <dcterms:created xsi:type="dcterms:W3CDTF">2000-08-31T21:26:31Z</dcterms:created>
  <dcterms:modified xsi:type="dcterms:W3CDTF">2024-06-24T20:14:02Z</dcterms:modified>
</cp:coreProperties>
</file>