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54" documentId="11_09DDE8A0EB05A6953710D4F14FCCE479FCDE8AA2" xr6:coauthVersionLast="47" xr6:coauthVersionMax="47" xr10:uidLastSave="{AC31E5BA-2AB7-4068-BB44-3E6DA7D49272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'2005'!$A$1:$O$60</definedName>
    <definedName name="_xlnm.Print_Area" localSheetId="17">'2006'!$A$1:$O$57</definedName>
    <definedName name="_xlnm.Print_Area" localSheetId="16">'2007'!$A$1:$O$46</definedName>
    <definedName name="_xlnm.Print_Area" localSheetId="15">'2008'!$A$1:$O$49</definedName>
    <definedName name="_xlnm.Print_Area" localSheetId="14">'2009'!$A$1:$O$48</definedName>
    <definedName name="_xlnm.Print_Area" localSheetId="13">'2010'!$A$1:$O$48</definedName>
    <definedName name="_xlnm.Print_Area" localSheetId="12">'2011'!$A$1:$O$48</definedName>
    <definedName name="_xlnm.Print_Area" localSheetId="11">'2012'!$A$1:$O$49</definedName>
    <definedName name="_xlnm.Print_Area" localSheetId="10">'2013'!$A$1:$O$46</definedName>
    <definedName name="_xlnm.Print_Area" localSheetId="9">'2014'!$A$1:$O$47</definedName>
    <definedName name="_xlnm.Print_Area" localSheetId="8">'2015'!$A$1:$O$45</definedName>
    <definedName name="_xlnm.Print_Area" localSheetId="7">'2016'!$A$1:$O$45</definedName>
    <definedName name="_xlnm.Print_Area" localSheetId="6">'2017'!$A$1:$O$47</definedName>
    <definedName name="_xlnm.Print_Area" localSheetId="5">'2018'!$A$1:$O$48</definedName>
    <definedName name="_xlnm.Print_Area" localSheetId="4">'2019'!$A$1:$O$45</definedName>
    <definedName name="_xlnm.Print_Area" localSheetId="3">'2020'!$A$1:$O$45</definedName>
    <definedName name="_xlnm.Print_Area" localSheetId="2">'2021'!$A$1:$P$47</definedName>
    <definedName name="_xlnm.Print_Area" localSheetId="1">'2022'!$A$1:$P$46</definedName>
    <definedName name="_xlnm.Print_Area" localSheetId="0">'2023'!$A$1:$P$46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52" l="1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N24" i="52"/>
  <c r="M24" i="52"/>
  <c r="L24" i="52"/>
  <c r="K24" i="52"/>
  <c r="J24" i="52"/>
  <c r="I24" i="52"/>
  <c r="H24" i="52"/>
  <c r="G24" i="52"/>
  <c r="F24" i="52"/>
  <c r="E24" i="52"/>
  <c r="D24" i="52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N38" i="51"/>
  <c r="M38" i="51"/>
  <c r="L38" i="51"/>
  <c r="K38" i="51"/>
  <c r="J38" i="51"/>
  <c r="I38" i="51"/>
  <c r="H38" i="51"/>
  <c r="G38" i="51"/>
  <c r="F38" i="51"/>
  <c r="E38" i="51"/>
  <c r="D38" i="5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 s="1"/>
  <c r="N24" i="51"/>
  <c r="M24" i="51"/>
  <c r="L24" i="51"/>
  <c r="K24" i="51"/>
  <c r="J24" i="51"/>
  <c r="I24" i="51"/>
  <c r="H24" i="51"/>
  <c r="G24" i="51"/>
  <c r="F24" i="51"/>
  <c r="E24" i="51"/>
  <c r="D24" i="5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30" i="52" l="1"/>
  <c r="P30" i="52" s="1"/>
  <c r="O24" i="52"/>
  <c r="P24" i="52" s="1"/>
  <c r="O40" i="52"/>
  <c r="P40" i="52" s="1"/>
  <c r="O38" i="52"/>
  <c r="P38" i="52" s="1"/>
  <c r="O34" i="52"/>
  <c r="P34" i="52" s="1"/>
  <c r="H42" i="52"/>
  <c r="F42" i="52"/>
  <c r="O26" i="52"/>
  <c r="P26" i="52" s="1"/>
  <c r="J42" i="52"/>
  <c r="O21" i="52"/>
  <c r="P21" i="52" s="1"/>
  <c r="K42" i="52"/>
  <c r="G42" i="52"/>
  <c r="I42" i="52"/>
  <c r="M42" i="52"/>
  <c r="E42" i="52"/>
  <c r="O12" i="52"/>
  <c r="P12" i="52" s="1"/>
  <c r="L42" i="52"/>
  <c r="N42" i="52"/>
  <c r="O5" i="52"/>
  <c r="P5" i="52" s="1"/>
  <c r="D42" i="52"/>
  <c r="O40" i="51"/>
  <c r="P40" i="51" s="1"/>
  <c r="O38" i="51"/>
  <c r="P38" i="51" s="1"/>
  <c r="O34" i="51"/>
  <c r="P34" i="51" s="1"/>
  <c r="O30" i="51"/>
  <c r="P30" i="51" s="1"/>
  <c r="O26" i="51"/>
  <c r="P26" i="51" s="1"/>
  <c r="O24" i="51"/>
  <c r="P24" i="51" s="1"/>
  <c r="E42" i="51"/>
  <c r="K42" i="51"/>
  <c r="O21" i="51"/>
  <c r="P21" i="51" s="1"/>
  <c r="J42" i="51"/>
  <c r="G42" i="51"/>
  <c r="D42" i="51"/>
  <c r="H42" i="51"/>
  <c r="I42" i="51"/>
  <c r="M42" i="51"/>
  <c r="L42" i="51"/>
  <c r="N42" i="51"/>
  <c r="O12" i="51"/>
  <c r="P12" i="51" s="1"/>
  <c r="F42" i="51"/>
  <c r="O5" i="51"/>
  <c r="P5" i="51" s="1"/>
  <c r="O42" i="50"/>
  <c r="P42" i="50" s="1"/>
  <c r="O41" i="50"/>
  <c r="P41" i="50" s="1"/>
  <c r="N40" i="50"/>
  <c r="M40" i="50"/>
  <c r="L40" i="50"/>
  <c r="K40" i="50"/>
  <c r="J40" i="50"/>
  <c r="I40" i="50"/>
  <c r="H40" i="50"/>
  <c r="G40" i="50"/>
  <c r="F40" i="50"/>
  <c r="E40" i="50"/>
  <c r="D40" i="50"/>
  <c r="O39" i="50"/>
  <c r="P39" i="50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/>
  <c r="O36" i="50"/>
  <c r="P36" i="50" s="1"/>
  <c r="O35" i="50"/>
  <c r="P35" i="50" s="1"/>
  <c r="N34" i="50"/>
  <c r="M34" i="50"/>
  <c r="L34" i="50"/>
  <c r="K34" i="50"/>
  <c r="J34" i="50"/>
  <c r="I34" i="50"/>
  <c r="I43" i="50" s="1"/>
  <c r="H34" i="50"/>
  <c r="G34" i="50"/>
  <c r="F34" i="50"/>
  <c r="E34" i="50"/>
  <c r="D34" i="50"/>
  <c r="O33" i="50"/>
  <c r="P33" i="50"/>
  <c r="O32" i="50"/>
  <c r="P32" i="50" s="1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/>
  <c r="O27" i="50"/>
  <c r="P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5" i="50" s="1"/>
  <c r="P25" i="50" s="1"/>
  <c r="O24" i="50"/>
  <c r="P24" i="50"/>
  <c r="N23" i="50"/>
  <c r="M23" i="50"/>
  <c r="L23" i="50"/>
  <c r="K23" i="50"/>
  <c r="O23" i="50" s="1"/>
  <c r="P23" i="50" s="1"/>
  <c r="J23" i="50"/>
  <c r="I23" i="50"/>
  <c r="H23" i="50"/>
  <c r="G23" i="50"/>
  <c r="F23" i="50"/>
  <c r="E23" i="50"/>
  <c r="D23" i="50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20" i="50" s="1"/>
  <c r="P20" i="50" s="1"/>
  <c r="O19" i="50"/>
  <c r="P19" i="50" s="1"/>
  <c r="O18" i="50"/>
  <c r="P18" i="50" s="1"/>
  <c r="O17" i="50"/>
  <c r="P17" i="50" s="1"/>
  <c r="O16" i="50"/>
  <c r="P16" i="50" s="1"/>
  <c r="O15" i="50"/>
  <c r="P15" i="50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/>
  <c r="O9" i="50"/>
  <c r="P9" i="50" s="1"/>
  <c r="O8" i="50"/>
  <c r="P8" i="50"/>
  <c r="O7" i="50"/>
  <c r="P7" i="50" s="1"/>
  <c r="O6" i="50"/>
  <c r="P6" i="50" s="1"/>
  <c r="N5" i="50"/>
  <c r="M5" i="50"/>
  <c r="L5" i="50"/>
  <c r="K5" i="50"/>
  <c r="K43" i="50" s="1"/>
  <c r="J5" i="50"/>
  <c r="I5" i="50"/>
  <c r="H5" i="50"/>
  <c r="G5" i="50"/>
  <c r="F5" i="50"/>
  <c r="F43" i="50" s="1"/>
  <c r="E5" i="50"/>
  <c r="E43" i="50" s="1"/>
  <c r="D5" i="50"/>
  <c r="N40" i="48"/>
  <c r="O40" i="48" s="1"/>
  <c r="M39" i="48"/>
  <c r="L39" i="48"/>
  <c r="K39" i="48"/>
  <c r="J39" i="48"/>
  <c r="I39" i="48"/>
  <c r="H39" i="48"/>
  <c r="G39" i="48"/>
  <c r="F39" i="48"/>
  <c r="E39" i="48"/>
  <c r="D39" i="48"/>
  <c r="N38" i="48"/>
  <c r="O38" i="48" s="1"/>
  <c r="M37" i="48"/>
  <c r="L37" i="48"/>
  <c r="K37" i="48"/>
  <c r="J37" i="48"/>
  <c r="I37" i="48"/>
  <c r="H37" i="48"/>
  <c r="G37" i="48"/>
  <c r="N37" i="48" s="1"/>
  <c r="O37" i="48" s="1"/>
  <c r="F37" i="48"/>
  <c r="E37" i="48"/>
  <c r="D37" i="48"/>
  <c r="N36" i="48"/>
  <c r="O36" i="48" s="1"/>
  <c r="N35" i="48"/>
  <c r="O35" i="48" s="1"/>
  <c r="N34" i="48"/>
  <c r="O34" i="48"/>
  <c r="M33" i="48"/>
  <c r="L33" i="48"/>
  <c r="K33" i="48"/>
  <c r="J33" i="48"/>
  <c r="I33" i="48"/>
  <c r="H33" i="48"/>
  <c r="G33" i="48"/>
  <c r="F33" i="48"/>
  <c r="E33" i="48"/>
  <c r="D33" i="48"/>
  <c r="N32" i="48"/>
  <c r="O32" i="48"/>
  <c r="N31" i="48"/>
  <c r="O31" i="48" s="1"/>
  <c r="N30" i="48"/>
  <c r="O30" i="48" s="1"/>
  <c r="M29" i="48"/>
  <c r="L29" i="48"/>
  <c r="K29" i="48"/>
  <c r="J29" i="48"/>
  <c r="I29" i="48"/>
  <c r="H29" i="48"/>
  <c r="G29" i="48"/>
  <c r="F29" i="48"/>
  <c r="E29" i="48"/>
  <c r="D29" i="48"/>
  <c r="N28" i="48"/>
  <c r="O28" i="48" s="1"/>
  <c r="N27" i="48"/>
  <c r="O27" i="48" s="1"/>
  <c r="N26" i="48"/>
  <c r="O26" i="48" s="1"/>
  <c r="M25" i="48"/>
  <c r="L25" i="48"/>
  <c r="K25" i="48"/>
  <c r="J25" i="48"/>
  <c r="J41" i="48" s="1"/>
  <c r="I25" i="48"/>
  <c r="N25" i="48" s="1"/>
  <c r="O25" i="48" s="1"/>
  <c r="H25" i="48"/>
  <c r="G25" i="48"/>
  <c r="F25" i="48"/>
  <c r="E25" i="48"/>
  <c r="D25" i="48"/>
  <c r="N24" i="48"/>
  <c r="O24" i="48" s="1"/>
  <c r="M23" i="48"/>
  <c r="L23" i="48"/>
  <c r="K23" i="48"/>
  <c r="J23" i="48"/>
  <c r="I23" i="48"/>
  <c r="I41" i="48" s="1"/>
  <c r="H23" i="48"/>
  <c r="G23" i="48"/>
  <c r="F23" i="48"/>
  <c r="E23" i="48"/>
  <c r="E41" i="48" s="1"/>
  <c r="D23" i="48"/>
  <c r="N22" i="48"/>
  <c r="O22" i="48" s="1"/>
  <c r="N21" i="48"/>
  <c r="O21" i="48" s="1"/>
  <c r="N20" i="48"/>
  <c r="O20" i="48"/>
  <c r="M19" i="48"/>
  <c r="L19" i="48"/>
  <c r="K19" i="48"/>
  <c r="J19" i="48"/>
  <c r="I19" i="48"/>
  <c r="H19" i="48"/>
  <c r="G19" i="48"/>
  <c r="F19" i="48"/>
  <c r="E19" i="48"/>
  <c r="D19" i="48"/>
  <c r="N18" i="48"/>
  <c r="O18" i="48"/>
  <c r="N17" i="48"/>
  <c r="O17" i="48"/>
  <c r="N16" i="48"/>
  <c r="O16" i="48"/>
  <c r="N15" i="48"/>
  <c r="O15" i="48" s="1"/>
  <c r="N14" i="48"/>
  <c r="O14" i="48" s="1"/>
  <c r="N13" i="48"/>
  <c r="O13" i="48" s="1"/>
  <c r="M12" i="48"/>
  <c r="L12" i="48"/>
  <c r="K12" i="48"/>
  <c r="J12" i="48"/>
  <c r="I12" i="48"/>
  <c r="H12" i="48"/>
  <c r="G12" i="48"/>
  <c r="F12" i="48"/>
  <c r="E12" i="48"/>
  <c r="D12" i="48"/>
  <c r="D41" i="48" s="1"/>
  <c r="N11" i="48"/>
  <c r="O11" i="48" s="1"/>
  <c r="N10" i="48"/>
  <c r="O10" i="48"/>
  <c r="N9" i="48"/>
  <c r="O9" i="48"/>
  <c r="N8" i="48"/>
  <c r="O8" i="48" s="1"/>
  <c r="N7" i="48"/>
  <c r="O7" i="48" s="1"/>
  <c r="N6" i="48"/>
  <c r="O6" i="48" s="1"/>
  <c r="M5" i="48"/>
  <c r="M41" i="48" s="1"/>
  <c r="L5" i="48"/>
  <c r="L41" i="48" s="1"/>
  <c r="K5" i="48"/>
  <c r="N5" i="48" s="1"/>
  <c r="O5" i="48" s="1"/>
  <c r="J5" i="48"/>
  <c r="I5" i="48"/>
  <c r="H5" i="48"/>
  <c r="G5" i="48"/>
  <c r="F5" i="48"/>
  <c r="E5" i="48"/>
  <c r="D5" i="48"/>
  <c r="N40" i="47"/>
  <c r="O40" i="47" s="1"/>
  <c r="M39" i="47"/>
  <c r="L39" i="47"/>
  <c r="K39" i="47"/>
  <c r="J39" i="47"/>
  <c r="I39" i="47"/>
  <c r="H39" i="47"/>
  <c r="G39" i="47"/>
  <c r="F39" i="47"/>
  <c r="E39" i="47"/>
  <c r="D39" i="47"/>
  <c r="N39" i="47" s="1"/>
  <c r="O39" i="47" s="1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7" i="47" s="1"/>
  <c r="O37" i="47" s="1"/>
  <c r="N36" i="47"/>
  <c r="O36" i="47" s="1"/>
  <c r="N35" i="47"/>
  <c r="O35" i="47" s="1"/>
  <c r="N34" i="47"/>
  <c r="O34" i="47"/>
  <c r="M33" i="47"/>
  <c r="L33" i="47"/>
  <c r="L41" i="47" s="1"/>
  <c r="K33" i="47"/>
  <c r="J33" i="47"/>
  <c r="I33" i="47"/>
  <c r="H33" i="47"/>
  <c r="G33" i="47"/>
  <c r="F33" i="47"/>
  <c r="E33" i="47"/>
  <c r="D33" i="47"/>
  <c r="N32" i="47"/>
  <c r="O32" i="47"/>
  <c r="N31" i="47"/>
  <c r="O31" i="47" s="1"/>
  <c r="N30" i="47"/>
  <c r="O30" i="47"/>
  <c r="M29" i="47"/>
  <c r="L29" i="47"/>
  <c r="K29" i="47"/>
  <c r="J29" i="47"/>
  <c r="I29" i="47"/>
  <c r="H29" i="47"/>
  <c r="G29" i="47"/>
  <c r="F29" i="47"/>
  <c r="E29" i="47"/>
  <c r="D29" i="47"/>
  <c r="N29" i="47" s="1"/>
  <c r="O29" i="47" s="1"/>
  <c r="N28" i="47"/>
  <c r="O28" i="47" s="1"/>
  <c r="N27" i="47"/>
  <c r="O27" i="47" s="1"/>
  <c r="M26" i="47"/>
  <c r="L26" i="47"/>
  <c r="K26" i="47"/>
  <c r="J26" i="47"/>
  <c r="I26" i="47"/>
  <c r="H26" i="47"/>
  <c r="G26" i="47"/>
  <c r="F26" i="47"/>
  <c r="E26" i="47"/>
  <c r="D26" i="47"/>
  <c r="N25" i="47"/>
  <c r="O25" i="47" s="1"/>
  <c r="M24" i="47"/>
  <c r="M41" i="47" s="1"/>
  <c r="L24" i="47"/>
  <c r="K24" i="47"/>
  <c r="K41" i="47" s="1"/>
  <c r="J24" i="47"/>
  <c r="I24" i="47"/>
  <c r="I41" i="47" s="1"/>
  <c r="H24" i="47"/>
  <c r="G24" i="47"/>
  <c r="F24" i="47"/>
  <c r="E24" i="47"/>
  <c r="D24" i="47"/>
  <c r="N23" i="47"/>
  <c r="O23" i="47" s="1"/>
  <c r="N22" i="47"/>
  <c r="O22" i="47" s="1"/>
  <c r="N21" i="47"/>
  <c r="O21" i="47" s="1"/>
  <c r="M20" i="47"/>
  <c r="L20" i="47"/>
  <c r="K20" i="47"/>
  <c r="J20" i="47"/>
  <c r="I20" i="47"/>
  <c r="H20" i="47"/>
  <c r="G20" i="47"/>
  <c r="F20" i="47"/>
  <c r="E20" i="47"/>
  <c r="D20" i="47"/>
  <c r="N19" i="47"/>
  <c r="O19" i="47" s="1"/>
  <c r="N18" i="47"/>
  <c r="O18" i="47"/>
  <c r="N17" i="47"/>
  <c r="O17" i="47" s="1"/>
  <c r="N16" i="47"/>
  <c r="O16" i="47" s="1"/>
  <c r="N15" i="47"/>
  <c r="O15" i="47" s="1"/>
  <c r="N14" i="47"/>
  <c r="O14" i="47" s="1"/>
  <c r="N13" i="47"/>
  <c r="O13" i="47" s="1"/>
  <c r="M12" i="47"/>
  <c r="L12" i="47"/>
  <c r="K12" i="47"/>
  <c r="J12" i="47"/>
  <c r="I12" i="47"/>
  <c r="H12" i="47"/>
  <c r="G12" i="47"/>
  <c r="G41" i="47" s="1"/>
  <c r="F12" i="47"/>
  <c r="E12" i="47"/>
  <c r="D12" i="47"/>
  <c r="N11" i="47"/>
  <c r="O11" i="47" s="1"/>
  <c r="N10" i="47"/>
  <c r="O10" i="47"/>
  <c r="N9" i="47"/>
  <c r="O9" i="47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N37" i="46"/>
  <c r="O37" i="46"/>
  <c r="M36" i="46"/>
  <c r="L36" i="46"/>
  <c r="K36" i="46"/>
  <c r="J36" i="46"/>
  <c r="I36" i="46"/>
  <c r="H36" i="46"/>
  <c r="G36" i="46"/>
  <c r="F36" i="46"/>
  <c r="E36" i="46"/>
  <c r="D36" i="46"/>
  <c r="N35" i="46"/>
  <c r="O35" i="46"/>
  <c r="N34" i="46"/>
  <c r="O34" i="46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N29" i="46"/>
  <c r="O29" i="46" s="1"/>
  <c r="N28" i="46"/>
  <c r="O28" i="46" s="1"/>
  <c r="M27" i="46"/>
  <c r="L27" i="46"/>
  <c r="K27" i="46"/>
  <c r="J27" i="46"/>
  <c r="I27" i="46"/>
  <c r="I44" i="46" s="1"/>
  <c r="H27" i="46"/>
  <c r="G27" i="46"/>
  <c r="F27" i="46"/>
  <c r="E27" i="46"/>
  <c r="D27" i="46"/>
  <c r="N27" i="46" s="1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/>
  <c r="N22" i="46"/>
  <c r="O22" i="46"/>
  <c r="M21" i="46"/>
  <c r="L21" i="46"/>
  <c r="K21" i="46"/>
  <c r="K44" i="46" s="1"/>
  <c r="J21" i="46"/>
  <c r="J44" i="46" s="1"/>
  <c r="I21" i="46"/>
  <c r="H21" i="46"/>
  <c r="G21" i="46"/>
  <c r="F21" i="46"/>
  <c r="E21" i="46"/>
  <c r="D21" i="46"/>
  <c r="N20" i="46"/>
  <c r="O20" i="46"/>
  <c r="N19" i="46"/>
  <c r="O19" i="46" s="1"/>
  <c r="N18" i="46"/>
  <c r="O18" i="46" s="1"/>
  <c r="N17" i="46"/>
  <c r="O17" i="46" s="1"/>
  <c r="N16" i="46"/>
  <c r="O16" i="46" s="1"/>
  <c r="N15" i="46"/>
  <c r="O15" i="46"/>
  <c r="N14" i="46"/>
  <c r="O14" i="46"/>
  <c r="N13" i="46"/>
  <c r="O13" i="46"/>
  <c r="M12" i="46"/>
  <c r="L12" i="46"/>
  <c r="K12" i="46"/>
  <c r="J12" i="46"/>
  <c r="I12" i="46"/>
  <c r="H12" i="46"/>
  <c r="G12" i="46"/>
  <c r="F12" i="46"/>
  <c r="E12" i="46"/>
  <c r="E44" i="46" s="1"/>
  <c r="D12" i="46"/>
  <c r="N11" i="46"/>
  <c r="O11" i="46"/>
  <c r="N10" i="46"/>
  <c r="O10" i="46" s="1"/>
  <c r="N9" i="46"/>
  <c r="O9" i="46" s="1"/>
  <c r="N8" i="46"/>
  <c r="O8" i="46" s="1"/>
  <c r="N7" i="46"/>
  <c r="O7" i="46"/>
  <c r="N6" i="46"/>
  <c r="O6" i="46"/>
  <c r="M5" i="46"/>
  <c r="M44" i="46" s="1"/>
  <c r="L5" i="46"/>
  <c r="N5" i="46" s="1"/>
  <c r="O5" i="46" s="1"/>
  <c r="K5" i="46"/>
  <c r="J5" i="46"/>
  <c r="I5" i="46"/>
  <c r="H5" i="46"/>
  <c r="G5" i="46"/>
  <c r="F5" i="46"/>
  <c r="E5" i="46"/>
  <c r="D5" i="46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N14" i="45"/>
  <c r="O14" i="45" s="1"/>
  <c r="N13" i="45"/>
  <c r="O13" i="45" s="1"/>
  <c r="M12" i="45"/>
  <c r="L12" i="45"/>
  <c r="K12" i="45"/>
  <c r="K43" i="45" s="1"/>
  <c r="J12" i="45"/>
  <c r="I12" i="45"/>
  <c r="H12" i="45"/>
  <c r="G12" i="45"/>
  <c r="G43" i="45" s="1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7" i="44" s="1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 s="1"/>
  <c r="N30" i="44"/>
  <c r="O30" i="44"/>
  <c r="M29" i="44"/>
  <c r="L29" i="44"/>
  <c r="K29" i="44"/>
  <c r="N29" i="44" s="1"/>
  <c r="O29" i="44" s="1"/>
  <c r="J29" i="44"/>
  <c r="I29" i="44"/>
  <c r="H29" i="44"/>
  <c r="G29" i="44"/>
  <c r="F29" i="44"/>
  <c r="E29" i="44"/>
  <c r="D29" i="44"/>
  <c r="N28" i="44"/>
  <c r="O28" i="44"/>
  <c r="N27" i="44"/>
  <c r="O27" i="44"/>
  <c r="N26" i="44"/>
  <c r="O26" i="44" s="1"/>
  <c r="M25" i="44"/>
  <c r="L25" i="44"/>
  <c r="K25" i="44"/>
  <c r="J25" i="44"/>
  <c r="I25" i="44"/>
  <c r="H25" i="44"/>
  <c r="G25" i="44"/>
  <c r="G41" i="44" s="1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F41" i="44" s="1"/>
  <c r="E23" i="44"/>
  <c r="D23" i="44"/>
  <c r="N23" i="44" s="1"/>
  <c r="O23" i="44" s="1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K41" i="44" s="1"/>
  <c r="J5" i="44"/>
  <c r="I5" i="44"/>
  <c r="H5" i="44"/>
  <c r="G5" i="44"/>
  <c r="F5" i="44"/>
  <c r="E5" i="44"/>
  <c r="D5" i="44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9" i="43" s="1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G41" i="43" s="1"/>
  <c r="F22" i="43"/>
  <c r="E22" i="43"/>
  <c r="D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N15" i="43"/>
  <c r="O15" i="43" s="1"/>
  <c r="N14" i="43"/>
  <c r="O14" i="43" s="1"/>
  <c r="N13" i="43"/>
  <c r="O13" i="43" s="1"/>
  <c r="M12" i="43"/>
  <c r="L12" i="43"/>
  <c r="N12" i="43" s="1"/>
  <c r="O12" i="43" s="1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M41" i="43" s="1"/>
  <c r="L5" i="43"/>
  <c r="K5" i="43"/>
  <c r="J5" i="43"/>
  <c r="I5" i="43"/>
  <c r="H5" i="43"/>
  <c r="G5" i="43"/>
  <c r="F5" i="43"/>
  <c r="E5" i="43"/>
  <c r="D5" i="43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N27" i="42" s="1"/>
  <c r="O27" i="42" s="1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N18" i="42"/>
  <c r="O18" i="42"/>
  <c r="N17" i="42"/>
  <c r="O17" i="42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G56" i="42" s="1"/>
  <c r="F5" i="42"/>
  <c r="E5" i="42"/>
  <c r="E56" i="42" s="1"/>
  <c r="D5" i="42"/>
  <c r="D56" i="42" s="1"/>
  <c r="N42" i="41"/>
  <c r="O42" i="41"/>
  <c r="M41" i="41"/>
  <c r="L41" i="41"/>
  <c r="K41" i="41"/>
  <c r="J41" i="41"/>
  <c r="I41" i="41"/>
  <c r="H41" i="41"/>
  <c r="G41" i="41"/>
  <c r="F41" i="41"/>
  <c r="E41" i="41"/>
  <c r="D41" i="4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N32" i="41"/>
  <c r="O32" i="41" s="1"/>
  <c r="N31" i="41"/>
  <c r="O31" i="41" s="1"/>
  <c r="M30" i="41"/>
  <c r="N30" i="41" s="1"/>
  <c r="O30" i="41" s="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43" i="41" s="1"/>
  <c r="D5" i="41"/>
  <c r="D43" i="41" s="1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M43" i="40"/>
  <c r="M53" i="40" s="1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 s="1"/>
  <c r="N32" i="40"/>
  <c r="O32" i="40"/>
  <c r="N31" i="40"/>
  <c r="O31" i="40"/>
  <c r="M30" i="40"/>
  <c r="L30" i="40"/>
  <c r="K30" i="40"/>
  <c r="J30" i="40"/>
  <c r="I30" i="40"/>
  <c r="H30" i="40"/>
  <c r="G30" i="40"/>
  <c r="F30" i="40"/>
  <c r="E30" i="40"/>
  <c r="D30" i="40"/>
  <c r="N30" i="40" s="1"/>
  <c r="N29" i="40"/>
  <c r="O29" i="40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/>
  <c r="N6" i="40"/>
  <c r="O6" i="40"/>
  <c r="M5" i="40"/>
  <c r="L5" i="40"/>
  <c r="K5" i="40"/>
  <c r="J5" i="40"/>
  <c r="I5" i="40"/>
  <c r="H5" i="40"/>
  <c r="G5" i="40"/>
  <c r="G53" i="40" s="1"/>
  <c r="F5" i="40"/>
  <c r="E5" i="40"/>
  <c r="D5" i="40"/>
  <c r="N41" i="39"/>
  <c r="O41" i="39"/>
  <c r="M40" i="39"/>
  <c r="L40" i="39"/>
  <c r="K40" i="39"/>
  <c r="J40" i="39"/>
  <c r="I40" i="39"/>
  <c r="H40" i="39"/>
  <c r="G40" i="39"/>
  <c r="F40" i="39"/>
  <c r="E40" i="39"/>
  <c r="D40" i="39"/>
  <c r="N40" i="39" s="1"/>
  <c r="O40" i="39" s="1"/>
  <c r="N39" i="39"/>
  <c r="O39" i="39"/>
  <c r="M38" i="39"/>
  <c r="L38" i="39"/>
  <c r="K38" i="39"/>
  <c r="J38" i="39"/>
  <c r="I38" i="39"/>
  <c r="H38" i="39"/>
  <c r="G38" i="39"/>
  <c r="F38" i="39"/>
  <c r="E38" i="39"/>
  <c r="D38" i="39"/>
  <c r="N37" i="39"/>
  <c r="O37" i="39"/>
  <c r="N36" i="39"/>
  <c r="O36" i="39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/>
  <c r="N31" i="39"/>
  <c r="O31" i="39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L42" i="39" s="1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/>
  <c r="N17" i="39"/>
  <c r="O17" i="39" s="1"/>
  <c r="N16" i="39"/>
  <c r="O16" i="39" s="1"/>
  <c r="N15" i="39"/>
  <c r="O15" i="39" s="1"/>
  <c r="N14" i="39"/>
  <c r="O14" i="39" s="1"/>
  <c r="N13" i="39"/>
  <c r="O13" i="39"/>
  <c r="M12" i="39"/>
  <c r="L12" i="39"/>
  <c r="K12" i="39"/>
  <c r="J12" i="39"/>
  <c r="J42" i="39" s="1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42" i="39" s="1"/>
  <c r="D5" i="39"/>
  <c r="N5" i="39" s="1"/>
  <c r="O5" i="39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7" i="38" s="1"/>
  <c r="O37" i="38" s="1"/>
  <c r="N36" i="38"/>
  <c r="O36" i="38" s="1"/>
  <c r="N35" i="38"/>
  <c r="O35" i="38" s="1"/>
  <c r="N34" i="38"/>
  <c r="O34" i="38" s="1"/>
  <c r="N33" i="38"/>
  <c r="O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/>
  <c r="N28" i="38"/>
  <c r="O28" i="38" s="1"/>
  <c r="M27" i="38"/>
  <c r="L27" i="38"/>
  <c r="K27" i="38"/>
  <c r="J27" i="38"/>
  <c r="J45" i="38" s="1"/>
  <c r="I27" i="38"/>
  <c r="H27" i="38"/>
  <c r="G27" i="38"/>
  <c r="F27" i="38"/>
  <c r="E27" i="38"/>
  <c r="D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5" i="37"/>
  <c r="D42" i="37" s="1"/>
  <c r="N41" i="37"/>
  <c r="O41" i="37"/>
  <c r="M40" i="37"/>
  <c r="L40" i="37"/>
  <c r="K40" i="37"/>
  <c r="J40" i="37"/>
  <c r="I40" i="37"/>
  <c r="N40" i="37" s="1"/>
  <c r="O40" i="37" s="1"/>
  <c r="H40" i="37"/>
  <c r="G40" i="37"/>
  <c r="F40" i="37"/>
  <c r="E40" i="37"/>
  <c r="D40" i="37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D34" i="37"/>
  <c r="N33" i="37"/>
  <c r="O33" i="37"/>
  <c r="N32" i="37"/>
  <c r="O32" i="37" s="1"/>
  <c r="N31" i="37"/>
  <c r="O31" i="37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/>
  <c r="N16" i="37"/>
  <c r="O16" i="37" s="1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N5" i="37" s="1"/>
  <c r="O5" i="37" s="1"/>
  <c r="G5" i="37"/>
  <c r="F5" i="37"/>
  <c r="E5" i="37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2" i="36" s="1"/>
  <c r="O32" i="36" s="1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/>
  <c r="N18" i="36"/>
  <c r="O18" i="36"/>
  <c r="N17" i="36"/>
  <c r="O17" i="36"/>
  <c r="N16" i="36"/>
  <c r="O16" i="36" s="1"/>
  <c r="N15" i="36"/>
  <c r="O15" i="36" s="1"/>
  <c r="N14" i="36"/>
  <c r="O14" i="36"/>
  <c r="N13" i="36"/>
  <c r="O13" i="36"/>
  <c r="M12" i="36"/>
  <c r="L12" i="36"/>
  <c r="K12" i="36"/>
  <c r="J12" i="36"/>
  <c r="I12" i="36"/>
  <c r="H12" i="36"/>
  <c r="G12" i="36"/>
  <c r="G45" i="36" s="1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D45" i="36" s="1"/>
  <c r="N43" i="35"/>
  <c r="O43" i="35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6" i="35" s="1"/>
  <c r="O36" i="35" s="1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N31" i="35" s="1"/>
  <c r="O31" i="35" s="1"/>
  <c r="H31" i="35"/>
  <c r="G31" i="35"/>
  <c r="F31" i="35"/>
  <c r="E31" i="35"/>
  <c r="D31" i="35"/>
  <c r="N30" i="35"/>
  <c r="O30" i="35" s="1"/>
  <c r="N29" i="35"/>
  <c r="O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/>
  <c r="N8" i="35"/>
  <c r="O8" i="35" s="1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D5" i="35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F44" i="34" s="1"/>
  <c r="E36" i="34"/>
  <c r="D36" i="34"/>
  <c r="N35" i="34"/>
  <c r="O35" i="34" s="1"/>
  <c r="N34" i="34"/>
  <c r="O34" i="34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/>
  <c r="O27" i="34" s="1"/>
  <c r="N26" i="34"/>
  <c r="O26" i="34" s="1"/>
  <c r="M25" i="34"/>
  <c r="L25" i="34"/>
  <c r="K25" i="34"/>
  <c r="J25" i="34"/>
  <c r="I25" i="34"/>
  <c r="H25" i="34"/>
  <c r="G25" i="34"/>
  <c r="N25" i="34" s="1"/>
  <c r="O25" i="34" s="1"/>
  <c r="F25" i="34"/>
  <c r="E25" i="34"/>
  <c r="D25" i="34"/>
  <c r="N24" i="34"/>
  <c r="O24" i="34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44" i="34" s="1"/>
  <c r="I5" i="34"/>
  <c r="H5" i="34"/>
  <c r="G5" i="34"/>
  <c r="F5" i="34"/>
  <c r="E5" i="34"/>
  <c r="D5" i="34"/>
  <c r="E42" i="33"/>
  <c r="F42" i="33"/>
  <c r="G42" i="33"/>
  <c r="H42" i="33"/>
  <c r="I42" i="33"/>
  <c r="J42" i="33"/>
  <c r="K42" i="33"/>
  <c r="L42" i="33"/>
  <c r="M42" i="33"/>
  <c r="D42" i="33"/>
  <c r="E40" i="33"/>
  <c r="F40" i="33"/>
  <c r="G40" i="33"/>
  <c r="H40" i="33"/>
  <c r="I40" i="33"/>
  <c r="J40" i="33"/>
  <c r="K40" i="33"/>
  <c r="L40" i="33"/>
  <c r="M40" i="33"/>
  <c r="D40" i="33"/>
  <c r="E36" i="33"/>
  <c r="F36" i="33"/>
  <c r="G36" i="33"/>
  <c r="H36" i="33"/>
  <c r="I36" i="33"/>
  <c r="J36" i="33"/>
  <c r="K36" i="33"/>
  <c r="L36" i="33"/>
  <c r="M36" i="33"/>
  <c r="E31" i="33"/>
  <c r="F31" i="33"/>
  <c r="G31" i="33"/>
  <c r="H31" i="33"/>
  <c r="I31" i="33"/>
  <c r="J31" i="33"/>
  <c r="K31" i="33"/>
  <c r="L31" i="33"/>
  <c r="M31" i="33"/>
  <c r="N31" i="33" s="1"/>
  <c r="O31" i="33" s="1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21" i="33"/>
  <c r="F21" i="33"/>
  <c r="G21" i="33"/>
  <c r="H21" i="33"/>
  <c r="I21" i="33"/>
  <c r="J21" i="33"/>
  <c r="K21" i="33"/>
  <c r="L21" i="33"/>
  <c r="M21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I44" i="33" s="1"/>
  <c r="J5" i="33"/>
  <c r="K5" i="33"/>
  <c r="L5" i="33"/>
  <c r="M5" i="33"/>
  <c r="M44" i="33" s="1"/>
  <c r="D36" i="33"/>
  <c r="D31" i="33"/>
  <c r="D24" i="33"/>
  <c r="D21" i="33"/>
  <c r="D12" i="33"/>
  <c r="D5" i="33"/>
  <c r="N43" i="33"/>
  <c r="O43" i="33" s="1"/>
  <c r="N41" i="33"/>
  <c r="O41" i="33" s="1"/>
  <c r="N32" i="33"/>
  <c r="O32" i="33"/>
  <c r="N33" i="33"/>
  <c r="O33" i="33" s="1"/>
  <c r="N34" i="33"/>
  <c r="O34" i="33" s="1"/>
  <c r="N35" i="33"/>
  <c r="O35" i="33"/>
  <c r="N37" i="33"/>
  <c r="O37" i="33"/>
  <c r="N38" i="33"/>
  <c r="O38" i="33" s="1"/>
  <c r="N39" i="33"/>
  <c r="O39" i="33" s="1"/>
  <c r="D26" i="33"/>
  <c r="N27" i="33"/>
  <c r="O27" i="33" s="1"/>
  <c r="N28" i="33"/>
  <c r="O28" i="33" s="1"/>
  <c r="N29" i="33"/>
  <c r="O29" i="33"/>
  <c r="N30" i="33"/>
  <c r="O30" i="33" s="1"/>
  <c r="N25" i="33"/>
  <c r="O25" i="33" s="1"/>
  <c r="N14" i="33"/>
  <c r="O14" i="33"/>
  <c r="N15" i="33"/>
  <c r="O15" i="33" s="1"/>
  <c r="N16" i="33"/>
  <c r="O16" i="33"/>
  <c r="N17" i="33"/>
  <c r="O17" i="33"/>
  <c r="N18" i="33"/>
  <c r="O18" i="33"/>
  <c r="N19" i="33"/>
  <c r="O19" i="33"/>
  <c r="N20" i="33"/>
  <c r="O20" i="33"/>
  <c r="N7" i="33"/>
  <c r="O7" i="33"/>
  <c r="N8" i="33"/>
  <c r="O8" i="33"/>
  <c r="N9" i="33"/>
  <c r="O9" i="33" s="1"/>
  <c r="N10" i="33"/>
  <c r="O10" i="33"/>
  <c r="N11" i="33"/>
  <c r="O11" i="33" s="1"/>
  <c r="N6" i="33"/>
  <c r="O6" i="33"/>
  <c r="N22" i="33"/>
  <c r="O22" i="33"/>
  <c r="N23" i="33"/>
  <c r="O23" i="33"/>
  <c r="N13" i="33"/>
  <c r="O13" i="33"/>
  <c r="O30" i="40"/>
  <c r="H53" i="40"/>
  <c r="N36" i="34"/>
  <c r="O36" i="34" s="1"/>
  <c r="J43" i="45"/>
  <c r="N12" i="47"/>
  <c r="O12" i="47" s="1"/>
  <c r="N33" i="48"/>
  <c r="O33" i="48" s="1"/>
  <c r="N29" i="48"/>
  <c r="O29" i="48" s="1"/>
  <c r="N43" i="50"/>
  <c r="M43" i="50"/>
  <c r="L43" i="50"/>
  <c r="O42" i="52" l="1"/>
  <c r="P42" i="52" s="1"/>
  <c r="N20" i="37"/>
  <c r="O20" i="37" s="1"/>
  <c r="D43" i="50"/>
  <c r="O30" i="50"/>
  <c r="P30" i="50" s="1"/>
  <c r="F45" i="36"/>
  <c r="J42" i="37"/>
  <c r="F45" i="38"/>
  <c r="M42" i="39"/>
  <c r="K53" i="40"/>
  <c r="M43" i="41"/>
  <c r="J41" i="47"/>
  <c r="F41" i="47"/>
  <c r="K44" i="35"/>
  <c r="N41" i="41"/>
  <c r="O41" i="41" s="1"/>
  <c r="O38" i="50"/>
  <c r="P38" i="50" s="1"/>
  <c r="E44" i="33"/>
  <c r="I45" i="38"/>
  <c r="N40" i="33"/>
  <c r="O40" i="33" s="1"/>
  <c r="N24" i="45"/>
  <c r="O24" i="45" s="1"/>
  <c r="L41" i="44"/>
  <c r="N12" i="45"/>
  <c r="O12" i="45" s="1"/>
  <c r="L44" i="35"/>
  <c r="H43" i="41"/>
  <c r="I43" i="45"/>
  <c r="N12" i="41"/>
  <c r="O12" i="41" s="1"/>
  <c r="D41" i="44"/>
  <c r="N40" i="46"/>
  <c r="O40" i="46" s="1"/>
  <c r="N41" i="45"/>
  <c r="O41" i="45" s="1"/>
  <c r="H41" i="48"/>
  <c r="N39" i="41"/>
  <c r="O39" i="41" s="1"/>
  <c r="N12" i="46"/>
  <c r="O12" i="46" s="1"/>
  <c r="G41" i="48"/>
  <c r="H45" i="36"/>
  <c r="N24" i="41"/>
  <c r="O24" i="41" s="1"/>
  <c r="H44" i="33"/>
  <c r="I45" i="36"/>
  <c r="N5" i="42"/>
  <c r="O5" i="42" s="1"/>
  <c r="F56" i="42"/>
  <c r="N35" i="45"/>
  <c r="O35" i="45" s="1"/>
  <c r="O40" i="50"/>
  <c r="P40" i="50" s="1"/>
  <c r="N26" i="47"/>
  <c r="O26" i="47" s="1"/>
  <c r="J56" i="42"/>
  <c r="H41" i="47"/>
  <c r="G44" i="33"/>
  <c r="N12" i="35"/>
  <c r="O12" i="35" s="1"/>
  <c r="L56" i="42"/>
  <c r="N25" i="42"/>
  <c r="O25" i="42" s="1"/>
  <c r="N36" i="42"/>
  <c r="O36" i="42" s="1"/>
  <c r="N37" i="43"/>
  <c r="O37" i="43" s="1"/>
  <c r="H43" i="50"/>
  <c r="N42" i="34"/>
  <c r="O42" i="34" s="1"/>
  <c r="N35" i="41"/>
  <c r="O35" i="41" s="1"/>
  <c r="H56" i="42"/>
  <c r="N38" i="39"/>
  <c r="O38" i="39" s="1"/>
  <c r="N21" i="42"/>
  <c r="O21" i="42" s="1"/>
  <c r="D44" i="33"/>
  <c r="N23" i="39"/>
  <c r="O23" i="39" s="1"/>
  <c r="N5" i="40"/>
  <c r="O5" i="40" s="1"/>
  <c r="E41" i="43"/>
  <c r="N32" i="46"/>
  <c r="O32" i="46" s="1"/>
  <c r="K41" i="43"/>
  <c r="M41" i="44"/>
  <c r="N21" i="35"/>
  <c r="O21" i="35" s="1"/>
  <c r="F42" i="39"/>
  <c r="N12" i="39"/>
  <c r="O12" i="39" s="1"/>
  <c r="N22" i="43"/>
  <c r="O22" i="43" s="1"/>
  <c r="J45" i="36"/>
  <c r="E53" i="40"/>
  <c r="N26" i="40"/>
  <c r="O26" i="40" s="1"/>
  <c r="K56" i="42"/>
  <c r="N12" i="44"/>
  <c r="O12" i="44" s="1"/>
  <c r="N39" i="45"/>
  <c r="O39" i="45" s="1"/>
  <c r="N19" i="48"/>
  <c r="O19" i="48" s="1"/>
  <c r="N40" i="35"/>
  <c r="O40" i="35" s="1"/>
  <c r="E45" i="38"/>
  <c r="N12" i="33"/>
  <c r="O12" i="33" s="1"/>
  <c r="N41" i="36"/>
  <c r="O41" i="36" s="1"/>
  <c r="N29" i="37"/>
  <c r="O29" i="37" s="1"/>
  <c r="N27" i="38"/>
  <c r="O27" i="38" s="1"/>
  <c r="N34" i="39"/>
  <c r="O34" i="39" s="1"/>
  <c r="N12" i="48"/>
  <c r="O12" i="48" s="1"/>
  <c r="N31" i="38"/>
  <c r="O31" i="38" s="1"/>
  <c r="N21" i="40"/>
  <c r="O21" i="40" s="1"/>
  <c r="D53" i="40"/>
  <c r="E41" i="44"/>
  <c r="M43" i="45"/>
  <c r="N36" i="46"/>
  <c r="O36" i="46" s="1"/>
  <c r="N24" i="47"/>
  <c r="O24" i="47" s="1"/>
  <c r="K41" i="48"/>
  <c r="G45" i="38"/>
  <c r="N12" i="37"/>
  <c r="O12" i="37" s="1"/>
  <c r="I42" i="37"/>
  <c r="I53" i="40"/>
  <c r="N39" i="40"/>
  <c r="O39" i="40" s="1"/>
  <c r="I41" i="44"/>
  <c r="N25" i="44"/>
  <c r="O25" i="44" s="1"/>
  <c r="E41" i="47"/>
  <c r="O34" i="50"/>
  <c r="P34" i="50" s="1"/>
  <c r="G43" i="41"/>
  <c r="N21" i="46"/>
  <c r="O21" i="46" s="1"/>
  <c r="G43" i="50"/>
  <c r="N31" i="45"/>
  <c r="O31" i="45" s="1"/>
  <c r="H44" i="46"/>
  <c r="J43" i="41"/>
  <c r="I44" i="35"/>
  <c r="N42" i="33"/>
  <c r="O42" i="33" s="1"/>
  <c r="J44" i="35"/>
  <c r="G42" i="37"/>
  <c r="F42" i="37"/>
  <c r="N34" i="37"/>
  <c r="O34" i="37" s="1"/>
  <c r="N42" i="46"/>
  <c r="O42" i="46" s="1"/>
  <c r="F41" i="48"/>
  <c r="O42" i="51"/>
  <c r="P42" i="51" s="1"/>
  <c r="N41" i="48"/>
  <c r="O41" i="48" s="1"/>
  <c r="J41" i="43"/>
  <c r="F44" i="46"/>
  <c r="N21" i="33"/>
  <c r="O21" i="33" s="1"/>
  <c r="F44" i="33"/>
  <c r="N24" i="33"/>
  <c r="O24" i="33" s="1"/>
  <c r="N40" i="34"/>
  <c r="O40" i="34" s="1"/>
  <c r="N25" i="37"/>
  <c r="O25" i="37" s="1"/>
  <c r="K43" i="41"/>
  <c r="N5" i="41"/>
  <c r="O5" i="41" s="1"/>
  <c r="M56" i="42"/>
  <c r="I56" i="42"/>
  <c r="N31" i="42"/>
  <c r="O31" i="42" s="1"/>
  <c r="M44" i="34"/>
  <c r="N39" i="48"/>
  <c r="O39" i="48" s="1"/>
  <c r="N33" i="47"/>
  <c r="O33" i="47" s="1"/>
  <c r="N36" i="33"/>
  <c r="O36" i="33" s="1"/>
  <c r="L44" i="34"/>
  <c r="N21" i="34"/>
  <c r="O21" i="34" s="1"/>
  <c r="M44" i="35"/>
  <c r="N43" i="36"/>
  <c r="O43" i="36" s="1"/>
  <c r="N23" i="37"/>
  <c r="O23" i="37" s="1"/>
  <c r="K42" i="37"/>
  <c r="L43" i="41"/>
  <c r="N21" i="41"/>
  <c r="O21" i="41" s="1"/>
  <c r="N12" i="42"/>
  <c r="O12" i="42" s="1"/>
  <c r="N33" i="43"/>
  <c r="O33" i="43" s="1"/>
  <c r="N19" i="44"/>
  <c r="O19" i="44" s="1"/>
  <c r="N26" i="33"/>
  <c r="O26" i="33" s="1"/>
  <c r="I44" i="34"/>
  <c r="N23" i="48"/>
  <c r="O23" i="48" s="1"/>
  <c r="N20" i="47"/>
  <c r="O20" i="47" s="1"/>
  <c r="L44" i="33"/>
  <c r="D44" i="35"/>
  <c r="N21" i="36"/>
  <c r="O21" i="36" s="1"/>
  <c r="H42" i="37"/>
  <c r="N25" i="38"/>
  <c r="O25" i="38" s="1"/>
  <c r="N25" i="39"/>
  <c r="O25" i="39" s="1"/>
  <c r="L53" i="40"/>
  <c r="H41" i="43"/>
  <c r="J41" i="44"/>
  <c r="N39" i="44"/>
  <c r="O39" i="44" s="1"/>
  <c r="E43" i="45"/>
  <c r="N25" i="46"/>
  <c r="O25" i="46" s="1"/>
  <c r="N5" i="36"/>
  <c r="O5" i="36" s="1"/>
  <c r="E45" i="36"/>
  <c r="N45" i="36" s="1"/>
  <c r="O45" i="36" s="1"/>
  <c r="G44" i="46"/>
  <c r="N12" i="36"/>
  <c r="O12" i="36" s="1"/>
  <c r="K44" i="33"/>
  <c r="G44" i="34"/>
  <c r="E44" i="35"/>
  <c r="K45" i="36"/>
  <c r="K42" i="39"/>
  <c r="N29" i="39"/>
  <c r="O29" i="39" s="1"/>
  <c r="D42" i="39"/>
  <c r="F43" i="45"/>
  <c r="E42" i="37"/>
  <c r="O12" i="50"/>
  <c r="P12" i="50" s="1"/>
  <c r="E44" i="34"/>
  <c r="N5" i="34"/>
  <c r="O5" i="34" s="1"/>
  <c r="L44" i="46"/>
  <c r="J43" i="50"/>
  <c r="L43" i="45"/>
  <c r="I43" i="41"/>
  <c r="J44" i="33"/>
  <c r="H44" i="34"/>
  <c r="F44" i="35"/>
  <c r="N25" i="35"/>
  <c r="O25" i="35" s="1"/>
  <c r="L45" i="36"/>
  <c r="N25" i="36"/>
  <c r="O25" i="36" s="1"/>
  <c r="N37" i="36"/>
  <c r="O37" i="36" s="1"/>
  <c r="L45" i="38"/>
  <c r="N43" i="38"/>
  <c r="O43" i="38" s="1"/>
  <c r="G42" i="39"/>
  <c r="D41" i="43"/>
  <c r="N28" i="43"/>
  <c r="O28" i="43" s="1"/>
  <c r="N21" i="45"/>
  <c r="O21" i="45" s="1"/>
  <c r="I41" i="43"/>
  <c r="N5" i="43"/>
  <c r="O5" i="43" s="1"/>
  <c r="D41" i="47"/>
  <c r="F53" i="40"/>
  <c r="N5" i="45"/>
  <c r="O5" i="45" s="1"/>
  <c r="D43" i="45"/>
  <c r="O5" i="50"/>
  <c r="P5" i="50" s="1"/>
  <c r="H43" i="45"/>
  <c r="D45" i="38"/>
  <c r="G44" i="35"/>
  <c r="M45" i="36"/>
  <c r="N27" i="36"/>
  <c r="O27" i="36" s="1"/>
  <c r="N5" i="38"/>
  <c r="O5" i="38" s="1"/>
  <c r="M45" i="38"/>
  <c r="K45" i="38"/>
  <c r="N41" i="38"/>
  <c r="O41" i="38" s="1"/>
  <c r="N20" i="39"/>
  <c r="O20" i="39" s="1"/>
  <c r="I42" i="39"/>
  <c r="H42" i="39"/>
  <c r="J53" i="40"/>
  <c r="N45" i="40"/>
  <c r="O45" i="40" s="1"/>
  <c r="H41" i="44"/>
  <c r="N53" i="40"/>
  <c r="O53" i="40" s="1"/>
  <c r="N5" i="33"/>
  <c r="O5" i="33" s="1"/>
  <c r="K44" i="34"/>
  <c r="N31" i="34"/>
  <c r="O31" i="34" s="1"/>
  <c r="H44" i="35"/>
  <c r="L42" i="37"/>
  <c r="N38" i="37"/>
  <c r="O38" i="37" s="1"/>
  <c r="N43" i="40"/>
  <c r="O43" i="40" s="1"/>
  <c r="F43" i="41"/>
  <c r="N43" i="41" s="1"/>
  <c r="O43" i="41" s="1"/>
  <c r="N26" i="41"/>
  <c r="O26" i="41" s="1"/>
  <c r="N42" i="42"/>
  <c r="O42" i="42" s="1"/>
  <c r="L41" i="43"/>
  <c r="N19" i="43"/>
  <c r="O19" i="43" s="1"/>
  <c r="F41" i="43"/>
  <c r="N33" i="44"/>
  <c r="O33" i="44" s="1"/>
  <c r="D44" i="46"/>
  <c r="N5" i="47"/>
  <c r="O5" i="47" s="1"/>
  <c r="N5" i="35"/>
  <c r="O5" i="35" s="1"/>
  <c r="D44" i="34"/>
  <c r="N42" i="35"/>
  <c r="O42" i="35" s="1"/>
  <c r="M42" i="37"/>
  <c r="H45" i="38"/>
  <c r="N12" i="40"/>
  <c r="O12" i="40" s="1"/>
  <c r="N40" i="42"/>
  <c r="O40" i="42" s="1"/>
  <c r="N24" i="43"/>
  <c r="O24" i="43" s="1"/>
  <c r="N5" i="44"/>
  <c r="O5" i="44" s="1"/>
  <c r="N44" i="33" l="1"/>
  <c r="O44" i="33" s="1"/>
  <c r="N41" i="47"/>
  <c r="O41" i="47" s="1"/>
  <c r="N44" i="46"/>
  <c r="O44" i="46" s="1"/>
  <c r="N42" i="39"/>
  <c r="O42" i="39" s="1"/>
  <c r="N56" i="42"/>
  <c r="O56" i="42" s="1"/>
  <c r="O43" i="50"/>
  <c r="P43" i="50" s="1"/>
  <c r="N41" i="44"/>
  <c r="O41" i="44" s="1"/>
  <c r="N41" i="43"/>
  <c r="O41" i="43" s="1"/>
  <c r="N45" i="38"/>
  <c r="O45" i="38" s="1"/>
  <c r="N43" i="45"/>
  <c r="O43" i="45" s="1"/>
  <c r="N44" i="34"/>
  <c r="O44" i="34" s="1"/>
  <c r="N44" i="35"/>
  <c r="O44" i="35" s="1"/>
  <c r="N42" i="37"/>
  <c r="O42" i="37" s="1"/>
</calcChain>
</file>

<file path=xl/sharedStrings.xml><?xml version="1.0" encoding="utf-8"?>
<sst xmlns="http://schemas.openxmlformats.org/spreadsheetml/2006/main" count="1143" uniqueCount="145">
  <si>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</si>
  <si>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</si>
  <si>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</si>
  <si>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</si>
  <si>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</si>
  <si>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</si>
  <si>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</si>
  <si>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</si>
  <si>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</si>
  <si>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</si>
  <si>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</si>
  <si>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</si>
  <si>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</si>
  <si>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</si>
  <si>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</si>
  <si>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</si>
  <si>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</si>
  <si>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</si>
  <si>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</si>
  <si>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</si>
  <si>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</si>
  <si>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</si>
  <si>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</si>
  <si>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</si>
  <si>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</si>
  <si>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</si>
  <si>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</si>
  <si>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</si>
  <si>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</si>
  <si>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</si>
  <si>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</si>
  <si>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</si>
  <si>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</si>
  <si>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</si>
  <si>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</si>
  <si>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</si>
  <si>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</si>
  <si>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</si>
  <si>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Transportation</t>
  </si>
  <si>
    <t>Road and Street Facilities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</si>
  <si>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</si>
  <si>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</si>
  <si>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</si>
  <si>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</si>
  <si>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</si>
  <si>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</si>
  <si>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</si>
  <si>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</si>
  <si>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</si>
  <si>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Developmental Disabilities Services</t>
  </si>
  <si>
    <t>Culture / Recreation</t>
  </si>
  <si>
    <t>Libraries</t>
  </si>
  <si>
    <t>Parks and Recreation</t>
  </si>
  <si>
    <t>Special Recreation Facilities</t>
  </si>
  <si>
    <t>Inter-Fund Group Transfers Out</t>
  </si>
  <si>
    <t>Court-Related Expenditures</t>
  </si>
  <si>
    <t>General Administration - Court Administration</t>
  </si>
  <si>
    <t>Other Uses and Non-Operating</t>
  </si>
  <si>
    <t>Lafayette County Government Expenditures Reported by Account Code and Fund Type</t>
  </si>
  <si>
    <t>Local Fiscal Year Ended September 30, 2010</t>
  </si>
  <si>
    <t>Other Physical Environment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</si>
  <si>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</si>
  <si>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</si>
  <si>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</si>
  <si>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General Court-Related Operations - Other Costs</t>
  </si>
  <si>
    <t>2011 Countywide Population:</t>
  </si>
  <si>
    <t>Local Fiscal Year Ended September 30, 2008</t>
  </si>
  <si>
    <t>Circuit Court - Criminal - Clerk of Court Administration</t>
  </si>
  <si>
    <t>2008 Countywide Population:</t>
  </si>
  <si>
    <t>Local Fiscal Year Ended September 30, 2007</t>
  </si>
  <si>
    <t>Debt Service Payments</t>
  </si>
  <si>
    <t>2007 Countywide Population:</t>
  </si>
  <si>
    <t>Local Fiscal Year Ended September 30, 2012</t>
  </si>
  <si>
    <t>Other Human Services</t>
  </si>
  <si>
    <t>2012 Countywide Population:</t>
  </si>
  <si>
    <t>Local Fiscal Year Ended September 30, 2013</t>
  </si>
  <si>
    <t>Detention and/or Corrections</t>
  </si>
  <si>
    <t>Water-Sewer Combination Services</t>
  </si>
  <si>
    <t>Flood Control / Stormwater Management</t>
  </si>
  <si>
    <t>Airports</t>
  </si>
  <si>
    <t>Water Transportation Systems</t>
  </si>
  <si>
    <t>General Administration - Public Defender Administration</t>
  </si>
  <si>
    <t>General Administration - Judicial Support</t>
  </si>
  <si>
    <t>Circuit Court - Criminal - Court Interpreters</t>
  </si>
  <si>
    <t>Circuit Court - Juvenile - Guardian Ad Litem</t>
  </si>
  <si>
    <t>General Court Operations - Other Costs</t>
  </si>
  <si>
    <t>2013 Countywide Population:</t>
  </si>
  <si>
    <t>Local Fiscal Year Ended September 30, 2006</t>
  </si>
  <si>
    <t>General Court-Related Operations - Courthouse Security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</si>
  <si>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</si>
  <si>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</si>
  <si>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</si>
  <si>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</si>
  <si>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</si>
  <si>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</si>
  <si>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</si>
  <si>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Veterans Services</t>
  </si>
  <si>
    <t>Health</t>
  </si>
  <si>
    <t>Mental Health</t>
  </si>
  <si>
    <t>Public Assistance</t>
  </si>
  <si>
    <t>Developmental Disabilities</t>
  </si>
  <si>
    <t>Parks / Recreation</t>
  </si>
  <si>
    <t>Special Facilities</t>
  </si>
  <si>
    <t>Other Uses</t>
  </si>
  <si>
    <t>Interfund Transfers Out</t>
  </si>
  <si>
    <t>County Court - Traffic - Court Administration</t>
  </si>
  <si>
    <t>2014 Countywide Population:</t>
  </si>
  <si>
    <t>Local Fiscal Year Ended September 30, 2005</t>
  </si>
  <si>
    <t>General Administration - State Attorney Administration</t>
  </si>
  <si>
    <t>Circuit Court - Criminal - Public Defender Conflicts</t>
  </si>
  <si>
    <t>Circuit Court - Juvenile - Public Defender Conflicts</t>
  </si>
  <si>
    <t>General Court-Related Operations - Courthouse Facilities</t>
  </si>
  <si>
    <t>General Court-Related Operations - Information Systems</t>
  </si>
  <si>
    <t>General Court-Related Operations - Public Law Library</t>
  </si>
  <si>
    <t>County Court - Criminal - State Attorney Administration</t>
  </si>
  <si>
    <t>2005 Countywide Population:</t>
  </si>
  <si>
    <t>Local Fiscal Year Ended September 30, 2015</t>
  </si>
  <si>
    <t>2015 Countywide Population:</t>
  </si>
  <si>
    <t>Local Fiscal Year Ended September 30, 2016</t>
  </si>
  <si>
    <t>Water Utility Services</t>
  </si>
  <si>
    <t>2016 Countywide Population:</t>
  </si>
  <si>
    <t>Local Fiscal Year Ended September 30, 2017</t>
  </si>
  <si>
    <t>2017 Countywide Population:</t>
  </si>
  <si>
    <t>Local Fiscal Year Ended September 30, 2018</t>
  </si>
  <si>
    <t>Circuit Court - Juvenile - Court Administration</t>
  </si>
  <si>
    <t>2018 Countywide Population:</t>
  </si>
  <si>
    <t>Local Fiscal Year Ended September 30, 2019</t>
  </si>
  <si>
    <t>Sewer / Wastewater Services</t>
  </si>
  <si>
    <t>2019 Countywide Population:</t>
  </si>
  <si>
    <t>Local Fiscal Year Ended September 30, 2020</t>
  </si>
  <si>
    <t>Water / Sewer Services</t>
  </si>
  <si>
    <t>2020 Countywide Population:</t>
  </si>
  <si>
    <t>Local Fiscal Year Ended September 30, 2021</t>
  </si>
  <si>
    <t>Special Events</t>
  </si>
  <si>
    <t>Circuit Court - Civil - Court Reporter Services</t>
  </si>
  <si>
    <t>County Court - Criminal - Court Reporter Services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</si>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</sst>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55D44-1E16-4C72-A084-D25DCC42E7DD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137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138</v>
      </c>
      <c r="N4" s="53" t="s">
        <v>5</v>
      </c>
      <c r="O4" s="53" t="s">
        <v>139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SUM(D6:D11)</f>
        <v>1283237</v>
      </c>
      <c r="E5" s="58">
        <f>SUM(E6:E11)</f>
        <v>1753221</v>
      </c>
      <c r="F5" s="58">
        <f>SUM(F6:F11)</f>
        <v>0</v>
      </c>
      <c r="G5" s="58">
        <f>SUM(G6:G11)</f>
        <v>50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3036508</v>
      </c>
      <c r="P5" s="60">
        <f>(O5/P$44)</f>
        <v>376.08471637354472</v>
      </c>
      <c r="Q5" s="61"/>
    </row>
    <row r="6" spans="1:134">
      <c r="A6" s="63"/>
      <c r="B6" s="64">
        <v>511</v>
      </c>
      <c r="C6" s="65" t="s">
        <v>20</v>
      </c>
      <c r="D6" s="66">
        <v>270817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270817</v>
      </c>
      <c r="P6" s="67">
        <f>(O6/P$44)</f>
        <v>33.541862769383208</v>
      </c>
      <c r="Q6" s="68"/>
    </row>
    <row r="7" spans="1:134">
      <c r="A7" s="63"/>
      <c r="B7" s="64">
        <v>512</v>
      </c>
      <c r="C7" s="65" t="s">
        <v>21</v>
      </c>
      <c r="D7" s="66">
        <v>15147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15147</v>
      </c>
      <c r="P7" s="67">
        <f>(O7/P$44)</f>
        <v>1.8760217983651226</v>
      </c>
      <c r="Q7" s="68"/>
    </row>
    <row r="8" spans="1:134">
      <c r="A8" s="63"/>
      <c r="B8" s="64">
        <v>513</v>
      </c>
      <c r="C8" s="65" t="s">
        <v>22</v>
      </c>
      <c r="D8" s="66">
        <v>95582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95582</v>
      </c>
      <c r="P8" s="67">
        <f>(O8/P$44)</f>
        <v>11.838246222442407</v>
      </c>
      <c r="Q8" s="68"/>
    </row>
    <row r="9" spans="1:134">
      <c r="A9" s="63"/>
      <c r="B9" s="64">
        <v>514</v>
      </c>
      <c r="C9" s="65" t="s">
        <v>23</v>
      </c>
      <c r="D9" s="66">
        <v>55086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55086</v>
      </c>
      <c r="P9" s="67">
        <f>(O9/P$44)</f>
        <v>6.8226405746841712</v>
      </c>
      <c r="Q9" s="68"/>
    </row>
    <row r="10" spans="1:134">
      <c r="A10" s="63"/>
      <c r="B10" s="64">
        <v>515</v>
      </c>
      <c r="C10" s="65" t="s">
        <v>24</v>
      </c>
      <c r="D10" s="66">
        <v>15691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15691</v>
      </c>
      <c r="P10" s="67">
        <f>(O10/P$44)</f>
        <v>1.9433985632895714</v>
      </c>
      <c r="Q10" s="68"/>
    </row>
    <row r="11" spans="1:134">
      <c r="A11" s="63"/>
      <c r="B11" s="64">
        <v>519</v>
      </c>
      <c r="C11" s="65" t="s">
        <v>25</v>
      </c>
      <c r="D11" s="66">
        <v>830914</v>
      </c>
      <c r="E11" s="66">
        <v>1753221</v>
      </c>
      <c r="F11" s="66">
        <v>0</v>
      </c>
      <c r="G11" s="66">
        <v>50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2584185</v>
      </c>
      <c r="P11" s="67">
        <f>(O11/P$44)</f>
        <v>320.06254644538024</v>
      </c>
      <c r="Q11" s="68"/>
    </row>
    <row r="12" spans="1:134" ht="15.75">
      <c r="A12" s="69" t="s">
        <v>26</v>
      </c>
      <c r="B12" s="70"/>
      <c r="C12" s="71"/>
      <c r="D12" s="72">
        <f>SUM(D13:D20)</f>
        <v>256124</v>
      </c>
      <c r="E12" s="72">
        <f>SUM(E13:E20)</f>
        <v>4082669</v>
      </c>
      <c r="F12" s="72">
        <f>SUM(F13:F20)</f>
        <v>0</v>
      </c>
      <c r="G12" s="72">
        <f>SUM(G13:G20)</f>
        <v>0</v>
      </c>
      <c r="H12" s="72">
        <f>SUM(H13:H20)</f>
        <v>0</v>
      </c>
      <c r="I12" s="72">
        <f>SUM(I13:I20)</f>
        <v>0</v>
      </c>
      <c r="J12" s="72">
        <f>SUM(J13:J20)</f>
        <v>0</v>
      </c>
      <c r="K12" s="72">
        <f>SUM(K13:K20)</f>
        <v>0</v>
      </c>
      <c r="L12" s="72">
        <f>SUM(L13:L20)</f>
        <v>0</v>
      </c>
      <c r="M12" s="72">
        <f>SUM(M13:M20)</f>
        <v>0</v>
      </c>
      <c r="N12" s="72">
        <f>SUM(N13:N20)</f>
        <v>0</v>
      </c>
      <c r="O12" s="73">
        <f>SUM(D12:N12)</f>
        <v>4338793</v>
      </c>
      <c r="P12" s="74">
        <f>(O12/P$44)</f>
        <v>537.37837503096364</v>
      </c>
      <c r="Q12" s="75"/>
    </row>
    <row r="13" spans="1:134">
      <c r="A13" s="63"/>
      <c r="B13" s="64">
        <v>521</v>
      </c>
      <c r="C13" s="65" t="s">
        <v>27</v>
      </c>
      <c r="D13" s="66">
        <v>0</v>
      </c>
      <c r="E13" s="66">
        <v>1450883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1450883</v>
      </c>
      <c r="P13" s="67">
        <f>(O13/P$44)</f>
        <v>179.69816695566016</v>
      </c>
      <c r="Q13" s="68"/>
    </row>
    <row r="14" spans="1:134">
      <c r="A14" s="63"/>
      <c r="B14" s="64">
        <v>522</v>
      </c>
      <c r="C14" s="65" t="s">
        <v>28</v>
      </c>
      <c r="D14" s="66">
        <v>599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0" si="1">SUM(D14:N14)</f>
        <v>599</v>
      </c>
      <c r="P14" s="67">
        <f>(O14/P$44)</f>
        <v>7.4188754025266285E-2</v>
      </c>
      <c r="Q14" s="68"/>
    </row>
    <row r="15" spans="1:134">
      <c r="A15" s="63"/>
      <c r="B15" s="64">
        <v>523</v>
      </c>
      <c r="C15" s="65" t="s">
        <v>29</v>
      </c>
      <c r="D15" s="66">
        <v>78798</v>
      </c>
      <c r="E15" s="66">
        <v>565806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644604</v>
      </c>
      <c r="P15" s="67">
        <f>(O15/P$44)</f>
        <v>79.837007678969528</v>
      </c>
      <c r="Q15" s="68"/>
    </row>
    <row r="16" spans="1:134">
      <c r="A16" s="63"/>
      <c r="B16" s="64">
        <v>524</v>
      </c>
      <c r="C16" s="65" t="s">
        <v>30</v>
      </c>
      <c r="D16" s="66">
        <v>134417</v>
      </c>
      <c r="E16" s="66">
        <v>299755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434172</v>
      </c>
      <c r="P16" s="67">
        <f>(O16/P$44)</f>
        <v>53.774089670547433</v>
      </c>
      <c r="Q16" s="68"/>
    </row>
    <row r="17" spans="1:17">
      <c r="A17" s="63"/>
      <c r="B17" s="64">
        <v>525</v>
      </c>
      <c r="C17" s="65" t="s">
        <v>31</v>
      </c>
      <c r="D17" s="66">
        <v>1859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1859</v>
      </c>
      <c r="P17" s="67">
        <f>(O17/P$44)</f>
        <v>0.23024523160762944</v>
      </c>
      <c r="Q17" s="68"/>
    </row>
    <row r="18" spans="1:17">
      <c r="A18" s="63"/>
      <c r="B18" s="64">
        <v>526</v>
      </c>
      <c r="C18" s="65" t="s">
        <v>32</v>
      </c>
      <c r="D18" s="66">
        <v>0</v>
      </c>
      <c r="E18" s="66">
        <v>1181808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1181808</v>
      </c>
      <c r="P18" s="67">
        <f>(O18/P$44)</f>
        <v>146.37205845925192</v>
      </c>
      <c r="Q18" s="68"/>
    </row>
    <row r="19" spans="1:17">
      <c r="A19" s="63"/>
      <c r="B19" s="64">
        <v>527</v>
      </c>
      <c r="C19" s="65" t="s">
        <v>33</v>
      </c>
      <c r="D19" s="66">
        <v>40451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40451</v>
      </c>
      <c r="P19" s="67">
        <f>(O19/P$44)</f>
        <v>5.0100322021302945</v>
      </c>
      <c r="Q19" s="68"/>
    </row>
    <row r="20" spans="1:17">
      <c r="A20" s="63"/>
      <c r="B20" s="64">
        <v>529</v>
      </c>
      <c r="C20" s="65" t="s">
        <v>34</v>
      </c>
      <c r="D20" s="66">
        <v>0</v>
      </c>
      <c r="E20" s="66">
        <v>584417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584417</v>
      </c>
      <c r="P20" s="67">
        <f>(O20/P$44)</f>
        <v>72.382586078771368</v>
      </c>
      <c r="Q20" s="68"/>
    </row>
    <row r="21" spans="1:17" ht="15.75">
      <c r="A21" s="69" t="s">
        <v>35</v>
      </c>
      <c r="B21" s="70"/>
      <c r="C21" s="71"/>
      <c r="D21" s="72">
        <f>SUM(D22:D23)</f>
        <v>263453</v>
      </c>
      <c r="E21" s="72">
        <f>SUM(E22:E23)</f>
        <v>560529</v>
      </c>
      <c r="F21" s="72">
        <f>SUM(F22:F23)</f>
        <v>62888</v>
      </c>
      <c r="G21" s="72">
        <f>SUM(G22:G23)</f>
        <v>0</v>
      </c>
      <c r="H21" s="72">
        <f>SUM(H22:H23)</f>
        <v>0</v>
      </c>
      <c r="I21" s="72">
        <f>SUM(I22:I23)</f>
        <v>0</v>
      </c>
      <c r="J21" s="72">
        <f>SUM(J22:J23)</f>
        <v>0</v>
      </c>
      <c r="K21" s="72">
        <f>SUM(K22:K23)</f>
        <v>0</v>
      </c>
      <c r="L21" s="72">
        <f>SUM(L22:L23)</f>
        <v>0</v>
      </c>
      <c r="M21" s="72">
        <f>SUM(M22:M23)</f>
        <v>0</v>
      </c>
      <c r="N21" s="72">
        <f>SUM(N22:N23)</f>
        <v>0</v>
      </c>
      <c r="O21" s="73">
        <f>SUM(D21:N21)</f>
        <v>886870</v>
      </c>
      <c r="P21" s="74">
        <f>(O21/P$44)</f>
        <v>109.84270497894477</v>
      </c>
      <c r="Q21" s="75"/>
    </row>
    <row r="22" spans="1:17">
      <c r="A22" s="63"/>
      <c r="B22" s="64">
        <v>534</v>
      </c>
      <c r="C22" s="65" t="s">
        <v>36</v>
      </c>
      <c r="D22" s="66">
        <v>0</v>
      </c>
      <c r="E22" s="66">
        <v>560529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37" si="2">SUM(D22:N22)</f>
        <v>560529</v>
      </c>
      <c r="P22" s="67">
        <f>(O22/P$44)</f>
        <v>69.423953430765422</v>
      </c>
      <c r="Q22" s="68"/>
    </row>
    <row r="23" spans="1:17">
      <c r="A23" s="63"/>
      <c r="B23" s="64">
        <v>537</v>
      </c>
      <c r="C23" s="65" t="s">
        <v>37</v>
      </c>
      <c r="D23" s="66">
        <v>263453</v>
      </c>
      <c r="E23" s="66">
        <v>0</v>
      </c>
      <c r="F23" s="66">
        <v>62888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326341</v>
      </c>
      <c r="P23" s="67">
        <f>(O23/P$44)</f>
        <v>40.418751548179344</v>
      </c>
      <c r="Q23" s="68"/>
    </row>
    <row r="24" spans="1:17" ht="15.75">
      <c r="A24" s="69" t="s">
        <v>38</v>
      </c>
      <c r="B24" s="70"/>
      <c r="C24" s="71"/>
      <c r="D24" s="72">
        <f>SUM(D25:D25)</f>
        <v>0</v>
      </c>
      <c r="E24" s="72">
        <f>SUM(E25:E25)</f>
        <v>1540254</v>
      </c>
      <c r="F24" s="72">
        <f>SUM(F25:F25)</f>
        <v>0</v>
      </c>
      <c r="G24" s="72">
        <f>SUM(G25:G25)</f>
        <v>0</v>
      </c>
      <c r="H24" s="72">
        <f>SUM(H25:H25)</f>
        <v>0</v>
      </c>
      <c r="I24" s="72">
        <f>SUM(I25:I25)</f>
        <v>0</v>
      </c>
      <c r="J24" s="72">
        <f>SUM(J25:J25)</f>
        <v>0</v>
      </c>
      <c r="K24" s="72">
        <f>SUM(K25:K25)</f>
        <v>0</v>
      </c>
      <c r="L24" s="72">
        <f>SUM(L25:L25)</f>
        <v>0</v>
      </c>
      <c r="M24" s="72">
        <f>SUM(M25:M25)</f>
        <v>0</v>
      </c>
      <c r="N24" s="72">
        <f>SUM(N25:N25)</f>
        <v>0</v>
      </c>
      <c r="O24" s="72">
        <f t="shared" si="2"/>
        <v>1540254</v>
      </c>
      <c r="P24" s="74">
        <f>(O24/P$44)</f>
        <v>190.76715382709932</v>
      </c>
      <c r="Q24" s="75"/>
    </row>
    <row r="25" spans="1:17">
      <c r="A25" s="63"/>
      <c r="B25" s="64">
        <v>541</v>
      </c>
      <c r="C25" s="65" t="s">
        <v>39</v>
      </c>
      <c r="D25" s="66">
        <v>0</v>
      </c>
      <c r="E25" s="66">
        <v>1540254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1540254</v>
      </c>
      <c r="P25" s="67">
        <f>(O25/P$44)</f>
        <v>190.76715382709932</v>
      </c>
      <c r="Q25" s="68"/>
    </row>
    <row r="26" spans="1:17" ht="15.75">
      <c r="A26" s="69" t="s">
        <v>40</v>
      </c>
      <c r="B26" s="70"/>
      <c r="C26" s="71"/>
      <c r="D26" s="72">
        <f>SUM(D27:D29)</f>
        <v>14263</v>
      </c>
      <c r="E26" s="72">
        <f>SUM(E27:E29)</f>
        <v>1264980</v>
      </c>
      <c r="F26" s="72">
        <f>SUM(F27:F29)</f>
        <v>0</v>
      </c>
      <c r="G26" s="72">
        <f>SUM(G27:G29)</f>
        <v>0</v>
      </c>
      <c r="H26" s="72">
        <f>SUM(H27:H29)</f>
        <v>0</v>
      </c>
      <c r="I26" s="72">
        <f>SUM(I27:I29)</f>
        <v>0</v>
      </c>
      <c r="J26" s="72">
        <f>SUM(J27:J29)</f>
        <v>0</v>
      </c>
      <c r="K26" s="72">
        <f>SUM(K27:K29)</f>
        <v>0</v>
      </c>
      <c r="L26" s="72">
        <f>SUM(L27:L29)</f>
        <v>0</v>
      </c>
      <c r="M26" s="72">
        <f>SUM(M27:M29)</f>
        <v>0</v>
      </c>
      <c r="N26" s="72">
        <f>SUM(N27:N29)</f>
        <v>0</v>
      </c>
      <c r="O26" s="72">
        <f t="shared" si="2"/>
        <v>1279243</v>
      </c>
      <c r="P26" s="74">
        <f>(O26/P$44)</f>
        <v>158.43980678721823</v>
      </c>
      <c r="Q26" s="75"/>
    </row>
    <row r="27" spans="1:17">
      <c r="A27" s="76"/>
      <c r="B27" s="77">
        <v>552</v>
      </c>
      <c r="C27" s="78" t="s">
        <v>41</v>
      </c>
      <c r="D27" s="66">
        <v>3197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3197</v>
      </c>
      <c r="P27" s="67">
        <f>(O27/P$44)</f>
        <v>0.39596234827842458</v>
      </c>
      <c r="Q27" s="68"/>
    </row>
    <row r="28" spans="1:17">
      <c r="A28" s="76"/>
      <c r="B28" s="77">
        <v>553</v>
      </c>
      <c r="C28" s="78" t="s">
        <v>42</v>
      </c>
      <c r="D28" s="66">
        <v>11066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11066</v>
      </c>
      <c r="P28" s="67">
        <f>(O28/P$44)</f>
        <v>1.3705722070844686</v>
      </c>
      <c r="Q28" s="68"/>
    </row>
    <row r="29" spans="1:17">
      <c r="A29" s="76"/>
      <c r="B29" s="77">
        <v>559</v>
      </c>
      <c r="C29" s="78" t="s">
        <v>44</v>
      </c>
      <c r="D29" s="66">
        <v>0</v>
      </c>
      <c r="E29" s="66">
        <v>1264980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1264980</v>
      </c>
      <c r="P29" s="67">
        <f>(O29/P$44)</f>
        <v>156.67327223185535</v>
      </c>
      <c r="Q29" s="68"/>
    </row>
    <row r="30" spans="1:17" ht="15.75">
      <c r="A30" s="69" t="s">
        <v>45</v>
      </c>
      <c r="B30" s="70"/>
      <c r="C30" s="71"/>
      <c r="D30" s="72">
        <f>SUM(D31:D33)</f>
        <v>178546</v>
      </c>
      <c r="E30" s="72">
        <f>SUM(E31:E33)</f>
        <v>0</v>
      </c>
      <c r="F30" s="72">
        <f>SUM(F31:F33)</f>
        <v>0</v>
      </c>
      <c r="G30" s="72">
        <f>SUM(G31:G33)</f>
        <v>0</v>
      </c>
      <c r="H30" s="72">
        <f>SUM(H31:H33)</f>
        <v>0</v>
      </c>
      <c r="I30" s="72">
        <f>SUM(I31:I33)</f>
        <v>0</v>
      </c>
      <c r="J30" s="72">
        <f>SUM(J31:J33)</f>
        <v>0</v>
      </c>
      <c r="K30" s="72">
        <f>SUM(K31:K33)</f>
        <v>0</v>
      </c>
      <c r="L30" s="72">
        <f>SUM(L31:L33)</f>
        <v>0</v>
      </c>
      <c r="M30" s="72">
        <f>SUM(M31:M33)</f>
        <v>0</v>
      </c>
      <c r="N30" s="72">
        <f>SUM(N31:N33)</f>
        <v>0</v>
      </c>
      <c r="O30" s="72">
        <f t="shared" si="2"/>
        <v>178546</v>
      </c>
      <c r="P30" s="74">
        <f>(O30/P$44)</f>
        <v>22.113698290810007</v>
      </c>
      <c r="Q30" s="75"/>
    </row>
    <row r="31" spans="1:17">
      <c r="A31" s="63"/>
      <c r="B31" s="64">
        <v>562</v>
      </c>
      <c r="C31" s="65" t="s">
        <v>46</v>
      </c>
      <c r="D31" s="66">
        <v>57423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57423</v>
      </c>
      <c r="P31" s="67">
        <f>(O31/P$44)</f>
        <v>7.1120881842952688</v>
      </c>
      <c r="Q31" s="68"/>
    </row>
    <row r="32" spans="1:17">
      <c r="A32" s="63"/>
      <c r="B32" s="64">
        <v>563</v>
      </c>
      <c r="C32" s="65" t="s">
        <v>47</v>
      </c>
      <c r="D32" s="66">
        <v>13657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13657</v>
      </c>
      <c r="P32" s="67">
        <f>(O32/P$44)</f>
        <v>1.6914788209066138</v>
      </c>
      <c r="Q32" s="68"/>
    </row>
    <row r="33" spans="1:120">
      <c r="A33" s="63"/>
      <c r="B33" s="64">
        <v>564</v>
      </c>
      <c r="C33" s="65" t="s">
        <v>48</v>
      </c>
      <c r="D33" s="66">
        <v>107466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107466</v>
      </c>
      <c r="P33" s="67">
        <f>(O33/P$44)</f>
        <v>13.310131285608124</v>
      </c>
      <c r="Q33" s="68"/>
    </row>
    <row r="34" spans="1:120" ht="15.75">
      <c r="A34" s="69" t="s">
        <v>50</v>
      </c>
      <c r="B34" s="70"/>
      <c r="C34" s="71"/>
      <c r="D34" s="72">
        <f>SUM(D35:D37)</f>
        <v>656203</v>
      </c>
      <c r="E34" s="72">
        <f>SUM(E35:E37)</f>
        <v>0</v>
      </c>
      <c r="F34" s="72">
        <f>SUM(F35:F37)</f>
        <v>0</v>
      </c>
      <c r="G34" s="72">
        <f>SUM(G35:G37)</f>
        <v>0</v>
      </c>
      <c r="H34" s="72">
        <f>SUM(H35:H37)</f>
        <v>0</v>
      </c>
      <c r="I34" s="72">
        <f>SUM(I35:I37)</f>
        <v>0</v>
      </c>
      <c r="J34" s="72">
        <f>SUM(J35:J37)</f>
        <v>0</v>
      </c>
      <c r="K34" s="72">
        <f>SUM(K35:K37)</f>
        <v>0</v>
      </c>
      <c r="L34" s="72">
        <f>SUM(L35:L37)</f>
        <v>0</v>
      </c>
      <c r="M34" s="72">
        <f>SUM(M35:M37)</f>
        <v>0</v>
      </c>
      <c r="N34" s="72">
        <f>SUM(N35:N37)</f>
        <v>0</v>
      </c>
      <c r="O34" s="72">
        <f>SUM(D34:N34)</f>
        <v>656203</v>
      </c>
      <c r="P34" s="74">
        <f>(O34/P$44)</f>
        <v>81.273594253158279</v>
      </c>
      <c r="Q34" s="68"/>
    </row>
    <row r="35" spans="1:120">
      <c r="A35" s="63"/>
      <c r="B35" s="64">
        <v>571</v>
      </c>
      <c r="C35" s="65" t="s">
        <v>51</v>
      </c>
      <c r="D35" s="66">
        <v>186065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186065</v>
      </c>
      <c r="P35" s="67">
        <f>(O35/P$44)</f>
        <v>23.044959128065393</v>
      </c>
      <c r="Q35" s="68"/>
    </row>
    <row r="36" spans="1:120">
      <c r="A36" s="63"/>
      <c r="B36" s="64">
        <v>572</v>
      </c>
      <c r="C36" s="65" t="s">
        <v>52</v>
      </c>
      <c r="D36" s="66">
        <v>368902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368902</v>
      </c>
      <c r="P36" s="67">
        <f>(O36/P$44)</f>
        <v>45.690116423086451</v>
      </c>
      <c r="Q36" s="68"/>
    </row>
    <row r="37" spans="1:120">
      <c r="A37" s="63"/>
      <c r="B37" s="64">
        <v>575</v>
      </c>
      <c r="C37" s="65" t="s">
        <v>53</v>
      </c>
      <c r="D37" s="66">
        <v>101236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101236</v>
      </c>
      <c r="P37" s="67">
        <f>(O37/P$44)</f>
        <v>12.53851870200644</v>
      </c>
      <c r="Q37" s="68"/>
    </row>
    <row r="38" spans="1:120" ht="15.75">
      <c r="A38" s="69" t="s">
        <v>57</v>
      </c>
      <c r="B38" s="70"/>
      <c r="C38" s="71"/>
      <c r="D38" s="72">
        <f>SUM(D39:D39)</f>
        <v>3538253</v>
      </c>
      <c r="E38" s="72">
        <f>SUM(E39:E39)</f>
        <v>0</v>
      </c>
      <c r="F38" s="72">
        <f>SUM(F39:F39)</f>
        <v>418677</v>
      </c>
      <c r="G38" s="72">
        <f>SUM(G39:G39)</f>
        <v>375000</v>
      </c>
      <c r="H38" s="72">
        <f>SUM(H39:H39)</f>
        <v>0</v>
      </c>
      <c r="I38" s="72">
        <f>SUM(I39:I39)</f>
        <v>0</v>
      </c>
      <c r="J38" s="72">
        <f>SUM(J39:J39)</f>
        <v>0</v>
      </c>
      <c r="K38" s="72">
        <f>SUM(K39:K39)</f>
        <v>0</v>
      </c>
      <c r="L38" s="72">
        <f>SUM(L39:L39)</f>
        <v>0</v>
      </c>
      <c r="M38" s="72">
        <f>SUM(M39:M39)</f>
        <v>8482909</v>
      </c>
      <c r="N38" s="72">
        <f>SUM(N39:N39)</f>
        <v>0</v>
      </c>
      <c r="O38" s="72">
        <f>SUM(D38:N38)</f>
        <v>12814839</v>
      </c>
      <c r="P38" s="74">
        <f>(O38/P$44)</f>
        <v>1587.17351994055</v>
      </c>
      <c r="Q38" s="68"/>
    </row>
    <row r="39" spans="1:120">
      <c r="A39" s="63"/>
      <c r="B39" s="64">
        <v>581</v>
      </c>
      <c r="C39" s="65" t="s">
        <v>140</v>
      </c>
      <c r="D39" s="66">
        <v>3538253</v>
      </c>
      <c r="E39" s="66">
        <v>0</v>
      </c>
      <c r="F39" s="66">
        <v>418677</v>
      </c>
      <c r="G39" s="66">
        <v>375000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8482909</v>
      </c>
      <c r="N39" s="66">
        <v>0</v>
      </c>
      <c r="O39" s="66">
        <f>SUM(D39:N39)</f>
        <v>12814839</v>
      </c>
      <c r="P39" s="67">
        <f>(O39/P$44)</f>
        <v>1587.17351994055</v>
      </c>
      <c r="Q39" s="68"/>
    </row>
    <row r="40" spans="1:120" ht="15.75">
      <c r="A40" s="69" t="s">
        <v>55</v>
      </c>
      <c r="B40" s="70"/>
      <c r="C40" s="71"/>
      <c r="D40" s="72">
        <f>SUM(D41:D41)</f>
        <v>79655</v>
      </c>
      <c r="E40" s="72">
        <f>SUM(E41:E41)</f>
        <v>0</v>
      </c>
      <c r="F40" s="72">
        <f>SUM(F41:F41)</f>
        <v>0</v>
      </c>
      <c r="G40" s="72">
        <f>SUM(G41:G41)</f>
        <v>0</v>
      </c>
      <c r="H40" s="72">
        <f>SUM(H41:H41)</f>
        <v>0</v>
      </c>
      <c r="I40" s="72">
        <f>SUM(I41:I41)</f>
        <v>0</v>
      </c>
      <c r="J40" s="72">
        <f>SUM(J41:J41)</f>
        <v>0</v>
      </c>
      <c r="K40" s="72">
        <f>SUM(K41:K41)</f>
        <v>0</v>
      </c>
      <c r="L40" s="72">
        <f>SUM(L41:L41)</f>
        <v>0</v>
      </c>
      <c r="M40" s="72">
        <f>SUM(M41:M41)</f>
        <v>0</v>
      </c>
      <c r="N40" s="72">
        <f>SUM(N41:N41)</f>
        <v>0</v>
      </c>
      <c r="O40" s="72">
        <f>SUM(D40:N40)</f>
        <v>79655</v>
      </c>
      <c r="P40" s="74">
        <f>(O40/P$44)</f>
        <v>9.8656180331929644</v>
      </c>
      <c r="Q40" s="68"/>
    </row>
    <row r="41" spans="1:120" ht="15.75" thickBot="1">
      <c r="A41" s="63"/>
      <c r="B41" s="64">
        <v>601</v>
      </c>
      <c r="C41" s="65" t="s">
        <v>56</v>
      </c>
      <c r="D41" s="66">
        <v>79655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" si="3">SUM(D41:N41)</f>
        <v>79655</v>
      </c>
      <c r="P41" s="67">
        <f>(O41/P$44)</f>
        <v>9.8656180331929644</v>
      </c>
      <c r="Q41" s="68"/>
    </row>
    <row r="42" spans="1:120" ht="16.5" thickBot="1">
      <c r="A42" s="79" t="s">
        <v>10</v>
      </c>
      <c r="B42" s="80"/>
      <c r="C42" s="81"/>
      <c r="D42" s="82">
        <f>SUM(D5,D12,D21,D24,D26,D30,D34,D38,D40)</f>
        <v>6269734</v>
      </c>
      <c r="E42" s="82">
        <f>SUM(E5,E12,E21,E24,E26,E30,E34,E38,E40)</f>
        <v>9201653</v>
      </c>
      <c r="F42" s="82">
        <f>SUM(F5,F12,F21,F24,F26,F30,F34,F38,F40)</f>
        <v>481565</v>
      </c>
      <c r="G42" s="82">
        <f>SUM(G5,G12,G21,G24,G26,G30,G34,G38,G40)</f>
        <v>375050</v>
      </c>
      <c r="H42" s="82">
        <f>SUM(H5,H12,H21,H24,H26,H30,H34,H38,H40)</f>
        <v>0</v>
      </c>
      <c r="I42" s="82">
        <f>SUM(I5,I12,I21,I24,I26,I30,I34,I38,I40)</f>
        <v>0</v>
      </c>
      <c r="J42" s="82">
        <f>SUM(J5,J12,J21,J24,J26,J30,J34,J38,J40)</f>
        <v>0</v>
      </c>
      <c r="K42" s="82">
        <f>SUM(K5,K12,K21,K24,K26,K30,K34,K38,K40)</f>
        <v>0</v>
      </c>
      <c r="L42" s="82">
        <f>SUM(L5,L12,L21,L24,L26,L30,L34,L38,L40)</f>
        <v>0</v>
      </c>
      <c r="M42" s="82">
        <f>SUM(M5,M12,M21,M24,M26,M30,M34,M38,M40)</f>
        <v>8482909</v>
      </c>
      <c r="N42" s="82">
        <f>SUM(N5,N12,N21,N24,N26,N30,N34,N38,N40)</f>
        <v>0</v>
      </c>
      <c r="O42" s="82">
        <f>SUM(D42:N42)</f>
        <v>24810911</v>
      </c>
      <c r="P42" s="83">
        <f>(O42/P$44)</f>
        <v>3072.939187515482</v>
      </c>
      <c r="Q42" s="61"/>
      <c r="R42" s="84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</row>
    <row r="43" spans="1:120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</row>
    <row r="44" spans="1:120">
      <c r="A44" s="89"/>
      <c r="B44" s="90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4" t="s">
        <v>144</v>
      </c>
      <c r="N44" s="94"/>
      <c r="O44" s="94"/>
      <c r="P44" s="92">
        <v>8074</v>
      </c>
    </row>
    <row r="45" spans="1:120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98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850830</v>
      </c>
      <c r="E5" s="26">
        <f t="shared" si="0"/>
        <v>1214873</v>
      </c>
      <c r="F5" s="26">
        <f t="shared" si="0"/>
        <v>402665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2468368</v>
      </c>
      <c r="O5" s="32">
        <f t="shared" ref="O5:O43" si="2">(N5/O$45)</f>
        <v>283.85096596136157</v>
      </c>
      <c r="P5" s="6"/>
    </row>
    <row r="6" spans="1:133">
      <c r="A6" s="12"/>
      <c r="B6" s="44">
        <v>511</v>
      </c>
      <c r="C6" s="20" t="s">
        <v>20</v>
      </c>
      <c r="D6" s="46">
        <v>206225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206225</v>
      </c>
      <c r="O6" s="47">
        <f t="shared" si="2"/>
        <v>23.714926402943881</v>
      </c>
      <c r="P6" s="9"/>
    </row>
    <row r="7" spans="1:133">
      <c r="A7" s="12"/>
      <c r="B7" s="44">
        <v>512</v>
      </c>
      <c r="C7" s="20" t="s">
        <v>21</v>
      </c>
      <c r="D7" s="46">
        <v>2888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2888</v>
      </c>
      <c r="O7" s="47">
        <f t="shared" si="2"/>
        <v>0.33210671573137074</v>
      </c>
      <c r="P7" s="9"/>
    </row>
    <row r="8" spans="1:133">
      <c r="A8" s="12"/>
      <c r="B8" s="44">
        <v>513</v>
      </c>
      <c r="C8" s="20" t="s">
        <v>22</v>
      </c>
      <c r="D8" s="46">
        <v>75275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75275</v>
      </c>
      <c r="O8" s="47">
        <f t="shared" si="2"/>
        <v>8.6562787488500454</v>
      </c>
      <c r="P8" s="9"/>
    </row>
    <row r="9" spans="1:133">
      <c r="A9" s="12"/>
      <c r="B9" s="44">
        <v>514</v>
      </c>
      <c r="C9" s="20" t="s">
        <v>23</v>
      </c>
      <c r="D9" s="46">
        <v>37968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37968</v>
      </c>
      <c r="O9" s="47">
        <f t="shared" si="2"/>
        <v>4.3661453541858322</v>
      </c>
      <c r="P9" s="9"/>
    </row>
    <row r="10" spans="1:133">
      <c r="A10" s="12"/>
      <c r="B10" s="44">
        <v>515</v>
      </c>
      <c r="C10" s="20" t="s">
        <v>24</v>
      </c>
      <c r="D10" s="46">
        <v>16609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16609</v>
      </c>
      <c r="O10" s="47">
        <f t="shared" si="2"/>
        <v>1.9099586016559338</v>
      </c>
      <c r="P10" s="9"/>
    </row>
    <row r="11" spans="1:133">
      <c r="A11" s="12"/>
      <c r="B11" s="44">
        <v>519</v>
      </c>
      <c r="C11" s="20" t="s">
        <v>91</v>
      </c>
      <c r="D11" s="46">
        <v>511865</v>
      </c>
      <c r="E11" s="46">
        <v>1214873</v>
      </c>
      <c r="F11" s="46">
        <v>402665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2129403</v>
      </c>
      <c r="O11" s="47">
        <f t="shared" si="2"/>
        <v>244.87155013799449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277002</v>
      </c>
      <c r="E12" s="31">
        <f t="shared" si="3"/>
        <v>2522076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2799078</v>
      </c>
      <c r="O12" s="43">
        <f t="shared" si="2"/>
        <v>321.88109475620973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1284504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1284504</v>
      </c>
      <c r="O13" s="47">
        <f t="shared" si="2"/>
        <v>147.71205151793927</v>
      </c>
      <c r="P13" s="9"/>
    </row>
    <row r="14" spans="1:133">
      <c r="A14" s="12"/>
      <c r="B14" s="44">
        <v>522</v>
      </c>
      <c r="C14" s="20" t="s">
        <v>28</v>
      </c>
      <c r="D14" s="46">
        <v>79859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79859</v>
      </c>
      <c r="O14" s="47">
        <f t="shared" si="2"/>
        <v>9.1834176632934685</v>
      </c>
      <c r="P14" s="9"/>
    </row>
    <row r="15" spans="1:133">
      <c r="A15" s="12"/>
      <c r="B15" s="44">
        <v>523</v>
      </c>
      <c r="C15" s="20" t="s">
        <v>92</v>
      </c>
      <c r="D15" s="46">
        <v>54023</v>
      </c>
      <c r="E15" s="46">
        <v>618117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672140</v>
      </c>
      <c r="O15" s="47">
        <f t="shared" si="2"/>
        <v>77.293008279668811</v>
      </c>
      <c r="P15" s="9"/>
    </row>
    <row r="16" spans="1:133">
      <c r="A16" s="12"/>
      <c r="B16" s="44">
        <v>524</v>
      </c>
      <c r="C16" s="20" t="s">
        <v>30</v>
      </c>
      <c r="D16" s="46">
        <v>119635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119635</v>
      </c>
      <c r="O16" s="47">
        <f t="shared" si="2"/>
        <v>13.75747470101196</v>
      </c>
      <c r="P16" s="9"/>
    </row>
    <row r="17" spans="1:16">
      <c r="A17" s="12"/>
      <c r="B17" s="44">
        <v>525</v>
      </c>
      <c r="C17" s="20" t="s">
        <v>31</v>
      </c>
      <c r="D17" s="46">
        <v>1409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1409</v>
      </c>
      <c r="O17" s="47">
        <f t="shared" si="2"/>
        <v>0.16202851885924563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541342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541342</v>
      </c>
      <c r="O18" s="47">
        <f t="shared" si="2"/>
        <v>62.251839926402944</v>
      </c>
      <c r="P18" s="9"/>
    </row>
    <row r="19" spans="1:16">
      <c r="A19" s="12"/>
      <c r="B19" s="44">
        <v>527</v>
      </c>
      <c r="C19" s="20" t="s">
        <v>33</v>
      </c>
      <c r="D19" s="46">
        <v>22076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22076</v>
      </c>
      <c r="O19" s="47">
        <f t="shared" si="2"/>
        <v>2.5386384544618217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78113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78113</v>
      </c>
      <c r="O20" s="47">
        <f t="shared" si="2"/>
        <v>8.9826356945722168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170148</v>
      </c>
      <c r="E21" s="31">
        <f t="shared" si="5"/>
        <v>562736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732884</v>
      </c>
      <c r="O21" s="43">
        <f t="shared" si="2"/>
        <v>84.278288868445259</v>
      </c>
      <c r="P21" s="10"/>
    </row>
    <row r="22" spans="1:16">
      <c r="A22" s="12"/>
      <c r="B22" s="44">
        <v>534</v>
      </c>
      <c r="C22" s="20" t="s">
        <v>93</v>
      </c>
      <c r="D22" s="46">
        <v>0</v>
      </c>
      <c r="E22" s="46">
        <v>562736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562736</v>
      </c>
      <c r="O22" s="47">
        <f t="shared" si="2"/>
        <v>64.712051517939287</v>
      </c>
      <c r="P22" s="9"/>
    </row>
    <row r="23" spans="1:16">
      <c r="A23" s="12"/>
      <c r="B23" s="44">
        <v>537</v>
      </c>
      <c r="C23" s="20" t="s">
        <v>94</v>
      </c>
      <c r="D23" s="46">
        <v>170148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170148</v>
      </c>
      <c r="O23" s="47">
        <f t="shared" si="2"/>
        <v>19.566237350505979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0</v>
      </c>
      <c r="E24" s="31">
        <f t="shared" si="6"/>
        <v>2464142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2464142</v>
      </c>
      <c r="O24" s="43">
        <f t="shared" si="2"/>
        <v>283.364995400184</v>
      </c>
      <c r="P24" s="10"/>
    </row>
    <row r="25" spans="1:16">
      <c r="A25" s="12"/>
      <c r="B25" s="44">
        <v>541</v>
      </c>
      <c r="C25" s="20" t="s">
        <v>95</v>
      </c>
      <c r="D25" s="46">
        <v>0</v>
      </c>
      <c r="E25" s="46">
        <v>2464142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2464142</v>
      </c>
      <c r="O25" s="47">
        <f t="shared" si="2"/>
        <v>283.364995400184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SUM(D27:D29)</f>
        <v>37145</v>
      </c>
      <c r="E26" s="31">
        <f t="shared" si="8"/>
        <v>530614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567759</v>
      </c>
      <c r="O26" s="43">
        <f t="shared" si="2"/>
        <v>65.289673413063483</v>
      </c>
      <c r="P26" s="10"/>
    </row>
    <row r="27" spans="1:16">
      <c r="A27" s="13"/>
      <c r="B27" s="45">
        <v>552</v>
      </c>
      <c r="C27" s="21" t="s">
        <v>41</v>
      </c>
      <c r="D27" s="46">
        <v>30991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30991</v>
      </c>
      <c r="O27" s="47">
        <f t="shared" si="2"/>
        <v>3.5638224471021158</v>
      </c>
      <c r="P27" s="9"/>
    </row>
    <row r="28" spans="1:16">
      <c r="A28" s="13"/>
      <c r="B28" s="45">
        <v>553</v>
      </c>
      <c r="C28" s="21" t="s">
        <v>96</v>
      </c>
      <c r="D28" s="46">
        <v>6154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6154</v>
      </c>
      <c r="O28" s="47">
        <f t="shared" si="2"/>
        <v>0.70768169273229076</v>
      </c>
      <c r="P28" s="9"/>
    </row>
    <row r="29" spans="1:16">
      <c r="A29" s="13"/>
      <c r="B29" s="45">
        <v>559</v>
      </c>
      <c r="C29" s="21" t="s">
        <v>44</v>
      </c>
      <c r="D29" s="46">
        <v>0</v>
      </c>
      <c r="E29" s="46">
        <v>530614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530614</v>
      </c>
      <c r="O29" s="47">
        <f t="shared" si="2"/>
        <v>61.01816927322907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99546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99546</v>
      </c>
      <c r="O30" s="43">
        <f t="shared" si="2"/>
        <v>11.447332106715731</v>
      </c>
      <c r="P30" s="10"/>
    </row>
    <row r="31" spans="1:16">
      <c r="A31" s="12"/>
      <c r="B31" s="44">
        <v>562</v>
      </c>
      <c r="C31" s="20" t="s">
        <v>97</v>
      </c>
      <c r="D31" s="46">
        <v>34215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34215</v>
      </c>
      <c r="O31" s="47">
        <f t="shared" si="2"/>
        <v>3.9345676172953081</v>
      </c>
      <c r="P31" s="9"/>
    </row>
    <row r="32" spans="1:16">
      <c r="A32" s="12"/>
      <c r="B32" s="44">
        <v>563</v>
      </c>
      <c r="C32" s="20" t="s">
        <v>98</v>
      </c>
      <c r="D32" s="46">
        <v>12000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12000</v>
      </c>
      <c r="O32" s="47">
        <f t="shared" si="2"/>
        <v>1.3799448022079117</v>
      </c>
      <c r="P32" s="9"/>
    </row>
    <row r="33" spans="1:119">
      <c r="A33" s="12"/>
      <c r="B33" s="44">
        <v>564</v>
      </c>
      <c r="C33" s="20" t="s">
        <v>99</v>
      </c>
      <c r="D33" s="46">
        <v>50331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50331</v>
      </c>
      <c r="O33" s="47">
        <f t="shared" si="2"/>
        <v>5.7878334866605332</v>
      </c>
      <c r="P33" s="9"/>
    </row>
    <row r="34" spans="1:119">
      <c r="A34" s="12"/>
      <c r="B34" s="44">
        <v>565</v>
      </c>
      <c r="C34" s="20" t="s">
        <v>100</v>
      </c>
      <c r="D34" s="46">
        <v>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3000</v>
      </c>
      <c r="O34" s="47">
        <f t="shared" si="2"/>
        <v>0.34498620055197793</v>
      </c>
      <c r="P34" s="9"/>
    </row>
    <row r="35" spans="1:119" ht="15.75">
      <c r="A35" s="28" t="s">
        <v>50</v>
      </c>
      <c r="B35" s="29"/>
      <c r="C35" s="30"/>
      <c r="D35" s="31">
        <f t="shared" ref="D35:M35" si="11">SUM(D36:D38)</f>
        <v>266426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266426</v>
      </c>
      <c r="O35" s="43">
        <f t="shared" si="2"/>
        <v>30.637764489420423</v>
      </c>
      <c r="P35" s="9"/>
    </row>
    <row r="36" spans="1:119">
      <c r="A36" s="12"/>
      <c r="B36" s="44">
        <v>571</v>
      </c>
      <c r="C36" s="20" t="s">
        <v>51</v>
      </c>
      <c r="D36" s="46">
        <v>153403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153403</v>
      </c>
      <c r="O36" s="47">
        <f t="shared" si="2"/>
        <v>17.640639374425024</v>
      </c>
      <c r="P36" s="9"/>
    </row>
    <row r="37" spans="1:119">
      <c r="A37" s="12"/>
      <c r="B37" s="44">
        <v>572</v>
      </c>
      <c r="C37" s="20" t="s">
        <v>101</v>
      </c>
      <c r="D37" s="46">
        <v>76418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76418</v>
      </c>
      <c r="O37" s="47">
        <f t="shared" si="2"/>
        <v>8.7877184912603497</v>
      </c>
      <c r="P37" s="9"/>
    </row>
    <row r="38" spans="1:119">
      <c r="A38" s="12"/>
      <c r="B38" s="44">
        <v>575</v>
      </c>
      <c r="C38" s="20" t="s">
        <v>102</v>
      </c>
      <c r="D38" s="46">
        <v>36605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36605</v>
      </c>
      <c r="O38" s="47">
        <f t="shared" si="2"/>
        <v>4.2094066237350507</v>
      </c>
      <c r="P38" s="9"/>
    </row>
    <row r="39" spans="1:119" ht="15.75">
      <c r="A39" s="28" t="s">
        <v>103</v>
      </c>
      <c r="B39" s="29"/>
      <c r="C39" s="30"/>
      <c r="D39" s="31">
        <f t="shared" ref="D39:M39" si="12">SUM(D40:D40)</f>
        <v>2516239</v>
      </c>
      <c r="E39" s="31">
        <f t="shared" si="12"/>
        <v>0</v>
      </c>
      <c r="F39" s="31">
        <f t="shared" si="12"/>
        <v>0</v>
      </c>
      <c r="G39" s="31">
        <f t="shared" si="12"/>
        <v>665000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3181239</v>
      </c>
      <c r="O39" s="43">
        <f t="shared" si="2"/>
        <v>365.82785188592459</v>
      </c>
      <c r="P39" s="9"/>
    </row>
    <row r="40" spans="1:119">
      <c r="A40" s="12"/>
      <c r="B40" s="44">
        <v>581</v>
      </c>
      <c r="C40" s="20" t="s">
        <v>104</v>
      </c>
      <c r="D40" s="46">
        <v>2516239</v>
      </c>
      <c r="E40" s="46">
        <v>0</v>
      </c>
      <c r="F40" s="46">
        <v>0</v>
      </c>
      <c r="G40" s="46">
        <v>665000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3181239</v>
      </c>
      <c r="O40" s="47">
        <f t="shared" si="2"/>
        <v>365.82785188592459</v>
      </c>
      <c r="P40" s="9"/>
    </row>
    <row r="41" spans="1:119" ht="15.75">
      <c r="A41" s="28" t="s">
        <v>55</v>
      </c>
      <c r="B41" s="29"/>
      <c r="C41" s="30"/>
      <c r="D41" s="31">
        <f t="shared" ref="D41:M41" si="13">SUM(D42:D42)</f>
        <v>58741</v>
      </c>
      <c r="E41" s="31">
        <f t="shared" si="13"/>
        <v>0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58741</v>
      </c>
      <c r="O41" s="43">
        <f t="shared" si="2"/>
        <v>6.7549448022079117</v>
      </c>
      <c r="P41" s="9"/>
    </row>
    <row r="42" spans="1:119" ht="15.75" thickBot="1">
      <c r="A42" s="12"/>
      <c r="B42" s="44">
        <v>761</v>
      </c>
      <c r="C42" s="20" t="s">
        <v>105</v>
      </c>
      <c r="D42" s="46">
        <v>58741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58741</v>
      </c>
      <c r="O42" s="47">
        <f t="shared" si="2"/>
        <v>6.7549448022079117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SUM(D5,D12,D21,D24,D26,D30,D35,D39,D41)</f>
        <v>4276077</v>
      </c>
      <c r="E43" s="15">
        <f t="shared" si="14"/>
        <v>7294441</v>
      </c>
      <c r="F43" s="15">
        <f t="shared" si="14"/>
        <v>402665</v>
      </c>
      <c r="G43" s="15">
        <f t="shared" si="14"/>
        <v>665000</v>
      </c>
      <c r="H43" s="15">
        <f t="shared" si="14"/>
        <v>0</v>
      </c>
      <c r="I43" s="15">
        <f t="shared" si="14"/>
        <v>0</v>
      </c>
      <c r="J43" s="15">
        <f t="shared" si="14"/>
        <v>0</v>
      </c>
      <c r="K43" s="15">
        <f t="shared" si="14"/>
        <v>0</v>
      </c>
      <c r="L43" s="15">
        <f t="shared" si="14"/>
        <v>0</v>
      </c>
      <c r="M43" s="15">
        <f t="shared" si="14"/>
        <v>0</v>
      </c>
      <c r="N43" s="15">
        <f>SUM(D43:M43)</f>
        <v>12638183</v>
      </c>
      <c r="O43" s="37">
        <f t="shared" si="2"/>
        <v>1453.3329116835328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18" t="s">
        <v>106</v>
      </c>
      <c r="M45" s="118"/>
      <c r="N45" s="118"/>
      <c r="O45" s="41">
        <v>8696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833297</v>
      </c>
      <c r="E5" s="26">
        <f t="shared" si="0"/>
        <v>1128303</v>
      </c>
      <c r="F5" s="26">
        <f t="shared" si="0"/>
        <v>129436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2091036</v>
      </c>
      <c r="O5" s="32">
        <f t="shared" ref="O5:O42" si="2">(N5/O$44)</f>
        <v>242.63587839405895</v>
      </c>
      <c r="P5" s="6"/>
    </row>
    <row r="6" spans="1:133">
      <c r="A6" s="12"/>
      <c r="B6" s="44">
        <v>511</v>
      </c>
      <c r="C6" s="20" t="s">
        <v>20</v>
      </c>
      <c r="D6" s="46">
        <v>179420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179420</v>
      </c>
      <c r="O6" s="47">
        <f t="shared" si="2"/>
        <v>20.819215595265725</v>
      </c>
      <c r="P6" s="9"/>
    </row>
    <row r="7" spans="1:133">
      <c r="A7" s="12"/>
      <c r="B7" s="44">
        <v>512</v>
      </c>
      <c r="C7" s="20" t="s">
        <v>21</v>
      </c>
      <c r="D7" s="46">
        <v>3168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3168</v>
      </c>
      <c r="O7" s="47">
        <f t="shared" si="2"/>
        <v>0.36760269203991647</v>
      </c>
      <c r="P7" s="9"/>
    </row>
    <row r="8" spans="1:133">
      <c r="A8" s="12"/>
      <c r="B8" s="44">
        <v>513</v>
      </c>
      <c r="C8" s="20" t="s">
        <v>22</v>
      </c>
      <c r="D8" s="46">
        <v>78042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78042</v>
      </c>
      <c r="O8" s="47">
        <f t="shared" si="2"/>
        <v>9.0556973775818062</v>
      </c>
      <c r="P8" s="9"/>
    </row>
    <row r="9" spans="1:133">
      <c r="A9" s="12"/>
      <c r="B9" s="44">
        <v>514</v>
      </c>
      <c r="C9" s="20" t="s">
        <v>23</v>
      </c>
      <c r="D9" s="46">
        <v>36307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36307</v>
      </c>
      <c r="O9" s="47">
        <f t="shared" si="2"/>
        <v>4.2129264330471106</v>
      </c>
      <c r="P9" s="9"/>
    </row>
    <row r="10" spans="1:133">
      <c r="A10" s="12"/>
      <c r="B10" s="44">
        <v>515</v>
      </c>
      <c r="C10" s="20" t="s">
        <v>24</v>
      </c>
      <c r="D10" s="46">
        <v>16064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16064</v>
      </c>
      <c r="O10" s="47">
        <f t="shared" si="2"/>
        <v>1.8640055697377582</v>
      </c>
      <c r="P10" s="9"/>
    </row>
    <row r="11" spans="1:133">
      <c r="A11" s="12"/>
      <c r="B11" s="44">
        <v>519</v>
      </c>
      <c r="C11" s="20" t="s">
        <v>25</v>
      </c>
      <c r="D11" s="46">
        <v>520296</v>
      </c>
      <c r="E11" s="46">
        <v>1128303</v>
      </c>
      <c r="F11" s="46">
        <v>129436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1778035</v>
      </c>
      <c r="O11" s="47">
        <f t="shared" si="2"/>
        <v>206.31643072638664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514431</v>
      </c>
      <c r="E12" s="31">
        <f t="shared" si="3"/>
        <v>2424833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2939264</v>
      </c>
      <c r="O12" s="43">
        <f t="shared" si="2"/>
        <v>341.06103504293338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1137403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1137403</v>
      </c>
      <c r="O13" s="47">
        <f t="shared" si="2"/>
        <v>131.9799257368299</v>
      </c>
      <c r="P13" s="9"/>
    </row>
    <row r="14" spans="1:133">
      <c r="A14" s="12"/>
      <c r="B14" s="44">
        <v>522</v>
      </c>
      <c r="C14" s="20" t="s">
        <v>28</v>
      </c>
      <c r="D14" s="46">
        <v>50946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50946</v>
      </c>
      <c r="O14" s="47">
        <f t="shared" si="2"/>
        <v>5.9115804130888838</v>
      </c>
      <c r="P14" s="9"/>
    </row>
    <row r="15" spans="1:133">
      <c r="A15" s="12"/>
      <c r="B15" s="44">
        <v>523</v>
      </c>
      <c r="C15" s="20" t="s">
        <v>76</v>
      </c>
      <c r="D15" s="46">
        <v>174668</v>
      </c>
      <c r="E15" s="46">
        <v>661421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836089</v>
      </c>
      <c r="O15" s="47">
        <f t="shared" si="2"/>
        <v>97.016593177071243</v>
      </c>
      <c r="P15" s="9"/>
    </row>
    <row r="16" spans="1:133">
      <c r="A16" s="12"/>
      <c r="B16" s="44">
        <v>524</v>
      </c>
      <c r="C16" s="20" t="s">
        <v>30</v>
      </c>
      <c r="D16" s="46">
        <v>111992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111992</v>
      </c>
      <c r="O16" s="47">
        <f t="shared" si="2"/>
        <v>12.995126479461591</v>
      </c>
      <c r="P16" s="9"/>
    </row>
    <row r="17" spans="1:16">
      <c r="A17" s="12"/>
      <c r="B17" s="44">
        <v>525</v>
      </c>
      <c r="C17" s="20" t="s">
        <v>31</v>
      </c>
      <c r="D17" s="46">
        <v>150161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150161</v>
      </c>
      <c r="O17" s="47">
        <f t="shared" si="2"/>
        <v>17.424112323044788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626009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626009</v>
      </c>
      <c r="O18" s="47">
        <f t="shared" si="2"/>
        <v>72.639707588767692</v>
      </c>
      <c r="P18" s="9"/>
    </row>
    <row r="19" spans="1:16">
      <c r="A19" s="12"/>
      <c r="B19" s="44">
        <v>527</v>
      </c>
      <c r="C19" s="20" t="s">
        <v>33</v>
      </c>
      <c r="D19" s="46">
        <v>26664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26664</v>
      </c>
      <c r="O19" s="47">
        <f t="shared" si="2"/>
        <v>3.0939893246692969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171341</v>
      </c>
      <c r="E20" s="31">
        <f t="shared" si="5"/>
        <v>774973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946314</v>
      </c>
      <c r="O20" s="43">
        <f t="shared" si="2"/>
        <v>109.80668368530982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774973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774973</v>
      </c>
      <c r="O21" s="47">
        <f t="shared" si="2"/>
        <v>89.924924576467859</v>
      </c>
      <c r="P21" s="9"/>
    </row>
    <row r="22" spans="1:16">
      <c r="A22" s="12"/>
      <c r="B22" s="44">
        <v>537</v>
      </c>
      <c r="C22" s="20" t="s">
        <v>37</v>
      </c>
      <c r="D22" s="46">
        <v>171341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171341</v>
      </c>
      <c r="O22" s="47">
        <f t="shared" si="2"/>
        <v>19.881759108841958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SUM(D24:D24)</f>
        <v>0</v>
      </c>
      <c r="E23" s="31">
        <f t="shared" si="6"/>
        <v>857019</v>
      </c>
      <c r="F23" s="31">
        <f t="shared" si="6"/>
        <v>197205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1054224</v>
      </c>
      <c r="O23" s="43">
        <f t="shared" si="2"/>
        <v>122.32815038291947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857019</v>
      </c>
      <c r="F24" s="46">
        <v>197205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1054224</v>
      </c>
      <c r="O24" s="47">
        <f t="shared" si="2"/>
        <v>122.32815038291947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SUM(D26:D28)</f>
        <v>29326</v>
      </c>
      <c r="E25" s="31">
        <f t="shared" si="8"/>
        <v>561896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591222</v>
      </c>
      <c r="O25" s="43">
        <f t="shared" si="2"/>
        <v>68.603156184729642</v>
      </c>
      <c r="P25" s="10"/>
    </row>
    <row r="26" spans="1:16">
      <c r="A26" s="13"/>
      <c r="B26" s="45">
        <v>552</v>
      </c>
      <c r="C26" s="21" t="s">
        <v>41</v>
      </c>
      <c r="D26" s="46">
        <v>23318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23318</v>
      </c>
      <c r="O26" s="47">
        <f t="shared" si="2"/>
        <v>2.7057321884427941</v>
      </c>
      <c r="P26" s="9"/>
    </row>
    <row r="27" spans="1:16">
      <c r="A27" s="13"/>
      <c r="B27" s="45">
        <v>553</v>
      </c>
      <c r="C27" s="21" t="s">
        <v>42</v>
      </c>
      <c r="D27" s="46">
        <v>6008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6008</v>
      </c>
      <c r="O27" s="47">
        <f t="shared" si="2"/>
        <v>0.69714550939893249</v>
      </c>
      <c r="P27" s="9"/>
    </row>
    <row r="28" spans="1:16">
      <c r="A28" s="13"/>
      <c r="B28" s="45">
        <v>554</v>
      </c>
      <c r="C28" s="21" t="s">
        <v>43</v>
      </c>
      <c r="D28" s="46">
        <v>0</v>
      </c>
      <c r="E28" s="46">
        <v>561896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561896</v>
      </c>
      <c r="O28" s="47">
        <f t="shared" si="2"/>
        <v>65.20027848688791</v>
      </c>
      <c r="P28" s="9"/>
    </row>
    <row r="29" spans="1:16" ht="15.75">
      <c r="A29" s="28" t="s">
        <v>45</v>
      </c>
      <c r="B29" s="29"/>
      <c r="C29" s="30"/>
      <c r="D29" s="31">
        <f t="shared" ref="D29:M29" si="9">SUM(D30:D33)</f>
        <v>98339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98339</v>
      </c>
      <c r="O29" s="43">
        <f t="shared" si="2"/>
        <v>11.410884195869111</v>
      </c>
      <c r="P29" s="10"/>
    </row>
    <row r="30" spans="1:16">
      <c r="A30" s="12"/>
      <c r="B30" s="44">
        <v>562</v>
      </c>
      <c r="C30" s="20" t="s">
        <v>46</v>
      </c>
      <c r="D30" s="46">
        <v>32442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32442</v>
      </c>
      <c r="O30" s="47">
        <f t="shared" si="2"/>
        <v>3.7644465073102809</v>
      </c>
      <c r="P30" s="9"/>
    </row>
    <row r="31" spans="1:16">
      <c r="A31" s="12"/>
      <c r="B31" s="44">
        <v>563</v>
      </c>
      <c r="C31" s="20" t="s">
        <v>47</v>
      </c>
      <c r="D31" s="46">
        <v>12000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12000</v>
      </c>
      <c r="O31" s="47">
        <f t="shared" si="2"/>
        <v>1.392434439545138</v>
      </c>
      <c r="P31" s="9"/>
    </row>
    <row r="32" spans="1:16">
      <c r="A32" s="12"/>
      <c r="B32" s="44">
        <v>564</v>
      </c>
      <c r="C32" s="20" t="s">
        <v>48</v>
      </c>
      <c r="D32" s="46">
        <v>50897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50897</v>
      </c>
      <c r="O32" s="47">
        <f t="shared" si="2"/>
        <v>5.9058946391274079</v>
      </c>
      <c r="P32" s="9"/>
    </row>
    <row r="33" spans="1:119">
      <c r="A33" s="12"/>
      <c r="B33" s="44">
        <v>565</v>
      </c>
      <c r="C33" s="20" t="s">
        <v>49</v>
      </c>
      <c r="D33" s="46">
        <v>3000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3000</v>
      </c>
      <c r="O33" s="47">
        <f t="shared" si="2"/>
        <v>0.3481086098862845</v>
      </c>
      <c r="P33" s="9"/>
    </row>
    <row r="34" spans="1:119" ht="15.75">
      <c r="A34" s="28" t="s">
        <v>50</v>
      </c>
      <c r="B34" s="29"/>
      <c r="C34" s="30"/>
      <c r="D34" s="31">
        <f t="shared" ref="D34:M34" si="11">SUM(D35:D37)</f>
        <v>262541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262541</v>
      </c>
      <c r="O34" s="43">
        <f t="shared" si="2"/>
        <v>30.46426084938501</v>
      </c>
      <c r="P34" s="9"/>
    </row>
    <row r="35" spans="1:119">
      <c r="A35" s="12"/>
      <c r="B35" s="44">
        <v>571</v>
      </c>
      <c r="C35" s="20" t="s">
        <v>51</v>
      </c>
      <c r="D35" s="46">
        <v>165671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165671</v>
      </c>
      <c r="O35" s="47">
        <f t="shared" si="2"/>
        <v>19.223833836156881</v>
      </c>
      <c r="P35" s="9"/>
    </row>
    <row r="36" spans="1:119">
      <c r="A36" s="12"/>
      <c r="B36" s="44">
        <v>572</v>
      </c>
      <c r="C36" s="20" t="s">
        <v>52</v>
      </c>
      <c r="D36" s="46">
        <v>73043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73043</v>
      </c>
      <c r="O36" s="47">
        <f t="shared" si="2"/>
        <v>8.4756323973079599</v>
      </c>
      <c r="P36" s="9"/>
    </row>
    <row r="37" spans="1:119">
      <c r="A37" s="12"/>
      <c r="B37" s="44">
        <v>575</v>
      </c>
      <c r="C37" s="20" t="s">
        <v>53</v>
      </c>
      <c r="D37" s="46">
        <v>23827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23827</v>
      </c>
      <c r="O37" s="47">
        <f t="shared" si="2"/>
        <v>2.7647946159201671</v>
      </c>
      <c r="P37" s="9"/>
    </row>
    <row r="38" spans="1:119" ht="15.75">
      <c r="A38" s="28" t="s">
        <v>57</v>
      </c>
      <c r="B38" s="29"/>
      <c r="C38" s="30"/>
      <c r="D38" s="31">
        <f t="shared" ref="D38:M38" si="12">SUM(D39:D39)</f>
        <v>2351759</v>
      </c>
      <c r="E38" s="31">
        <f t="shared" si="12"/>
        <v>230786</v>
      </c>
      <c r="F38" s="31">
        <f t="shared" si="12"/>
        <v>0</v>
      </c>
      <c r="G38" s="31">
        <f t="shared" si="12"/>
        <v>625000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3207545</v>
      </c>
      <c r="O38" s="43">
        <f t="shared" si="2"/>
        <v>372.19134369923415</v>
      </c>
      <c r="P38" s="9"/>
    </row>
    <row r="39" spans="1:119">
      <c r="A39" s="12"/>
      <c r="B39" s="44">
        <v>581</v>
      </c>
      <c r="C39" s="20" t="s">
        <v>54</v>
      </c>
      <c r="D39" s="46">
        <v>2351759</v>
      </c>
      <c r="E39" s="46">
        <v>230786</v>
      </c>
      <c r="F39" s="46">
        <v>0</v>
      </c>
      <c r="G39" s="46">
        <v>625000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3207545</v>
      </c>
      <c r="O39" s="47">
        <f t="shared" si="2"/>
        <v>372.19134369923415</v>
      </c>
      <c r="P39" s="9"/>
    </row>
    <row r="40" spans="1:119" ht="15.75">
      <c r="A40" s="28" t="s">
        <v>55</v>
      </c>
      <c r="B40" s="29"/>
      <c r="C40" s="30"/>
      <c r="D40" s="31">
        <f t="shared" ref="D40:M40" si="13">SUM(D41:D41)</f>
        <v>70089</v>
      </c>
      <c r="E40" s="31">
        <f t="shared" si="13"/>
        <v>0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70089</v>
      </c>
      <c r="O40" s="43">
        <f t="shared" si="2"/>
        <v>8.1328614527732661</v>
      </c>
      <c r="P40" s="9"/>
    </row>
    <row r="41" spans="1:119" ht="15.75" thickBot="1">
      <c r="A41" s="12"/>
      <c r="B41" s="44">
        <v>719</v>
      </c>
      <c r="C41" s="20" t="s">
        <v>85</v>
      </c>
      <c r="D41" s="46">
        <v>70089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70089</v>
      </c>
      <c r="O41" s="47">
        <f t="shared" si="2"/>
        <v>8.1328614527732661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4">SUM(D5,D12,D20,D23,D25,D29,D34,D38,D40)</f>
        <v>4331123</v>
      </c>
      <c r="E42" s="15">
        <f t="shared" si="14"/>
        <v>5977810</v>
      </c>
      <c r="F42" s="15">
        <f t="shared" si="14"/>
        <v>326641</v>
      </c>
      <c r="G42" s="15">
        <f t="shared" si="14"/>
        <v>625000</v>
      </c>
      <c r="H42" s="15">
        <f t="shared" si="14"/>
        <v>0</v>
      </c>
      <c r="I42" s="15">
        <f t="shared" si="14"/>
        <v>0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0</v>
      </c>
      <c r="N42" s="15">
        <f>SUM(D42:M42)</f>
        <v>11260574</v>
      </c>
      <c r="O42" s="37">
        <f t="shared" si="2"/>
        <v>1306.6342538872127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18" t="s">
        <v>86</v>
      </c>
      <c r="M44" s="118"/>
      <c r="N44" s="118"/>
      <c r="O44" s="41">
        <v>8618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903521</v>
      </c>
      <c r="E5" s="26">
        <f t="shared" si="0"/>
        <v>1033568</v>
      </c>
      <c r="F5" s="26">
        <f t="shared" si="0"/>
        <v>1076156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3013245</v>
      </c>
      <c r="O5" s="32">
        <f t="shared" ref="O5:O45" si="2">(N5/O$47)</f>
        <v>347.82927392358306</v>
      </c>
      <c r="P5" s="6"/>
    </row>
    <row r="6" spans="1:133">
      <c r="A6" s="12"/>
      <c r="B6" s="44">
        <v>511</v>
      </c>
      <c r="C6" s="20" t="s">
        <v>20</v>
      </c>
      <c r="D6" s="46">
        <v>175574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175574</v>
      </c>
      <c r="O6" s="47">
        <f t="shared" si="2"/>
        <v>20.267113009350108</v>
      </c>
      <c r="P6" s="9"/>
    </row>
    <row r="7" spans="1:133">
      <c r="A7" s="12"/>
      <c r="B7" s="44">
        <v>512</v>
      </c>
      <c r="C7" s="20" t="s">
        <v>21</v>
      </c>
      <c r="D7" s="46">
        <v>3306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3306</v>
      </c>
      <c r="O7" s="47">
        <f t="shared" si="2"/>
        <v>0.38162299434376085</v>
      </c>
      <c r="P7" s="9"/>
    </row>
    <row r="8" spans="1:133">
      <c r="A8" s="12"/>
      <c r="B8" s="44">
        <v>513</v>
      </c>
      <c r="C8" s="20" t="s">
        <v>22</v>
      </c>
      <c r="D8" s="46">
        <v>70303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70303</v>
      </c>
      <c r="O8" s="47">
        <f t="shared" si="2"/>
        <v>8.1153180191619523</v>
      </c>
      <c r="P8" s="9"/>
    </row>
    <row r="9" spans="1:133">
      <c r="A9" s="12"/>
      <c r="B9" s="44">
        <v>514</v>
      </c>
      <c r="C9" s="20" t="s">
        <v>23</v>
      </c>
      <c r="D9" s="46">
        <v>35314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35314</v>
      </c>
      <c r="O9" s="47">
        <f t="shared" si="2"/>
        <v>4.0764169456308439</v>
      </c>
      <c r="P9" s="9"/>
    </row>
    <row r="10" spans="1:133">
      <c r="A10" s="12"/>
      <c r="B10" s="44">
        <v>515</v>
      </c>
      <c r="C10" s="20" t="s">
        <v>24</v>
      </c>
      <c r="D10" s="46">
        <v>16093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16093</v>
      </c>
      <c r="O10" s="47">
        <f t="shared" si="2"/>
        <v>1.8576705529262381</v>
      </c>
      <c r="P10" s="9"/>
    </row>
    <row r="11" spans="1:133">
      <c r="A11" s="12"/>
      <c r="B11" s="44">
        <v>519</v>
      </c>
      <c r="C11" s="20" t="s">
        <v>25</v>
      </c>
      <c r="D11" s="46">
        <v>602931</v>
      </c>
      <c r="E11" s="46">
        <v>1033568</v>
      </c>
      <c r="F11" s="46">
        <v>1076156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2712655</v>
      </c>
      <c r="O11" s="47">
        <f t="shared" si="2"/>
        <v>313.13113240217012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427537</v>
      </c>
      <c r="E12" s="31">
        <f t="shared" si="3"/>
        <v>2275978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2703515</v>
      </c>
      <c r="O12" s="43">
        <f t="shared" si="2"/>
        <v>312.07607064527298</v>
      </c>
      <c r="P12" s="10"/>
    </row>
    <row r="13" spans="1:133">
      <c r="A13" s="12"/>
      <c r="B13" s="44">
        <v>521</v>
      </c>
      <c r="C13" s="20" t="s">
        <v>27</v>
      </c>
      <c r="D13" s="46">
        <v>26971</v>
      </c>
      <c r="E13" s="46">
        <v>688502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715473</v>
      </c>
      <c r="O13" s="47">
        <f t="shared" si="2"/>
        <v>82.589518642502597</v>
      </c>
      <c r="P13" s="9"/>
    </row>
    <row r="14" spans="1:133">
      <c r="A14" s="12"/>
      <c r="B14" s="44">
        <v>522</v>
      </c>
      <c r="C14" s="20" t="s">
        <v>28</v>
      </c>
      <c r="D14" s="46">
        <v>53324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53324</v>
      </c>
      <c r="O14" s="47">
        <f t="shared" si="2"/>
        <v>6.1553734272192084</v>
      </c>
      <c r="P14" s="9"/>
    </row>
    <row r="15" spans="1:133">
      <c r="A15" s="12"/>
      <c r="B15" s="44">
        <v>523</v>
      </c>
      <c r="C15" s="20" t="s">
        <v>29</v>
      </c>
      <c r="D15" s="46">
        <v>56463</v>
      </c>
      <c r="E15" s="46">
        <v>666395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722858</v>
      </c>
      <c r="O15" s="47">
        <f t="shared" si="2"/>
        <v>83.441994690061179</v>
      </c>
      <c r="P15" s="9"/>
    </row>
    <row r="16" spans="1:133">
      <c r="A16" s="12"/>
      <c r="B16" s="44">
        <v>524</v>
      </c>
      <c r="C16" s="20" t="s">
        <v>30</v>
      </c>
      <c r="D16" s="46">
        <v>97712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97712</v>
      </c>
      <c r="O16" s="47">
        <f t="shared" si="2"/>
        <v>11.279233521874639</v>
      </c>
      <c r="P16" s="9"/>
    </row>
    <row r="17" spans="1:16">
      <c r="A17" s="12"/>
      <c r="B17" s="44">
        <v>525</v>
      </c>
      <c r="C17" s="20" t="s">
        <v>31</v>
      </c>
      <c r="D17" s="46">
        <v>173592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173592</v>
      </c>
      <c r="O17" s="47">
        <f t="shared" si="2"/>
        <v>20.038323906268037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544560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544560</v>
      </c>
      <c r="O18" s="47">
        <f t="shared" si="2"/>
        <v>62.860440955788988</v>
      </c>
      <c r="P18" s="9"/>
    </row>
    <row r="19" spans="1:16">
      <c r="A19" s="12"/>
      <c r="B19" s="44">
        <v>527</v>
      </c>
      <c r="C19" s="20" t="s">
        <v>33</v>
      </c>
      <c r="D19" s="46">
        <v>19475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19475</v>
      </c>
      <c r="O19" s="47">
        <f t="shared" si="2"/>
        <v>2.2480664896687061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376521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376521</v>
      </c>
      <c r="O20" s="47">
        <f t="shared" si="2"/>
        <v>43.463119011889646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170813</v>
      </c>
      <c r="E21" s="31">
        <f t="shared" si="5"/>
        <v>697456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868269</v>
      </c>
      <c r="O21" s="43">
        <f t="shared" si="2"/>
        <v>100.22728846819808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697456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697456</v>
      </c>
      <c r="O22" s="47">
        <f t="shared" si="2"/>
        <v>80.509754126745932</v>
      </c>
      <c r="P22" s="9"/>
    </row>
    <row r="23" spans="1:16">
      <c r="A23" s="12"/>
      <c r="B23" s="44">
        <v>537</v>
      </c>
      <c r="C23" s="20" t="s">
        <v>37</v>
      </c>
      <c r="D23" s="46">
        <v>104529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104529</v>
      </c>
      <c r="O23" s="47">
        <f t="shared" si="2"/>
        <v>12.066143368348147</v>
      </c>
      <c r="P23" s="9"/>
    </row>
    <row r="24" spans="1:16">
      <c r="A24" s="12"/>
      <c r="B24" s="44">
        <v>539</v>
      </c>
      <c r="C24" s="20" t="s">
        <v>60</v>
      </c>
      <c r="D24" s="46">
        <v>66284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66284</v>
      </c>
      <c r="O24" s="47">
        <f t="shared" si="2"/>
        <v>7.6513909731040055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1803661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1803661</v>
      </c>
      <c r="O25" s="43">
        <f t="shared" si="2"/>
        <v>208.20281657624381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1803661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1803661</v>
      </c>
      <c r="O26" s="47">
        <f t="shared" si="2"/>
        <v>208.20281657624381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46750</v>
      </c>
      <c r="E27" s="31">
        <f t="shared" si="8"/>
        <v>549662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596412</v>
      </c>
      <c r="O27" s="43">
        <f t="shared" si="2"/>
        <v>68.845896340759552</v>
      </c>
      <c r="P27" s="10"/>
    </row>
    <row r="28" spans="1:16">
      <c r="A28" s="13"/>
      <c r="B28" s="45">
        <v>552</v>
      </c>
      <c r="C28" s="21" t="s">
        <v>41</v>
      </c>
      <c r="D28" s="46">
        <v>41075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41075</v>
      </c>
      <c r="O28" s="47">
        <f t="shared" si="2"/>
        <v>4.7414290661433682</v>
      </c>
      <c r="P28" s="9"/>
    </row>
    <row r="29" spans="1:16">
      <c r="A29" s="13"/>
      <c r="B29" s="45">
        <v>553</v>
      </c>
      <c r="C29" s="21" t="s">
        <v>42</v>
      </c>
      <c r="D29" s="46">
        <v>5675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5675</v>
      </c>
      <c r="O29" s="47">
        <f t="shared" si="2"/>
        <v>0.65508484358767172</v>
      </c>
      <c r="P29" s="9"/>
    </row>
    <row r="30" spans="1:16">
      <c r="A30" s="13"/>
      <c r="B30" s="45">
        <v>559</v>
      </c>
      <c r="C30" s="21" t="s">
        <v>44</v>
      </c>
      <c r="D30" s="46">
        <v>0</v>
      </c>
      <c r="E30" s="46">
        <v>549662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549662</v>
      </c>
      <c r="O30" s="47">
        <f t="shared" si="2"/>
        <v>63.449382431028511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SUM(D32:D36)</f>
        <v>147826</v>
      </c>
      <c r="E31" s="31">
        <f t="shared" si="9"/>
        <v>0</v>
      </c>
      <c r="F31" s="31">
        <f t="shared" si="9"/>
        <v>0</v>
      </c>
      <c r="G31" s="31">
        <f t="shared" si="9"/>
        <v>230718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378544</v>
      </c>
      <c r="O31" s="43">
        <f t="shared" si="2"/>
        <v>43.696640886528918</v>
      </c>
      <c r="P31" s="10"/>
    </row>
    <row r="32" spans="1:16">
      <c r="A32" s="12"/>
      <c r="B32" s="44">
        <v>562</v>
      </c>
      <c r="C32" s="20" t="s">
        <v>46</v>
      </c>
      <c r="D32" s="46">
        <v>29588</v>
      </c>
      <c r="E32" s="46">
        <v>0</v>
      </c>
      <c r="F32" s="46">
        <v>0</v>
      </c>
      <c r="G32" s="46">
        <v>230718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260306</v>
      </c>
      <c r="O32" s="47">
        <f t="shared" si="2"/>
        <v>30.048020316287658</v>
      </c>
      <c r="P32" s="9"/>
    </row>
    <row r="33" spans="1:119">
      <c r="A33" s="12"/>
      <c r="B33" s="44">
        <v>563</v>
      </c>
      <c r="C33" s="20" t="s">
        <v>47</v>
      </c>
      <c r="D33" s="46">
        <v>9687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9687</v>
      </c>
      <c r="O33" s="47">
        <f t="shared" si="2"/>
        <v>1.1182038554773173</v>
      </c>
      <c r="P33" s="9"/>
    </row>
    <row r="34" spans="1:119">
      <c r="A34" s="12"/>
      <c r="B34" s="44">
        <v>564</v>
      </c>
      <c r="C34" s="20" t="s">
        <v>48</v>
      </c>
      <c r="D34" s="46">
        <v>104863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104863</v>
      </c>
      <c r="O34" s="47">
        <f t="shared" si="2"/>
        <v>12.104698141521412</v>
      </c>
      <c r="P34" s="9"/>
    </row>
    <row r="35" spans="1:119">
      <c r="A35" s="12"/>
      <c r="B35" s="44">
        <v>565</v>
      </c>
      <c r="C35" s="20" t="s">
        <v>49</v>
      </c>
      <c r="D35" s="46">
        <v>2750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2750</v>
      </c>
      <c r="O35" s="47">
        <f t="shared" si="2"/>
        <v>0.31744199469006118</v>
      </c>
      <c r="P35" s="9"/>
    </row>
    <row r="36" spans="1:119">
      <c r="A36" s="12"/>
      <c r="B36" s="44">
        <v>569</v>
      </c>
      <c r="C36" s="20" t="s">
        <v>73</v>
      </c>
      <c r="D36" s="46">
        <v>938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938</v>
      </c>
      <c r="O36" s="47">
        <f t="shared" si="2"/>
        <v>0.1082765785524645</v>
      </c>
      <c r="P36" s="9"/>
    </row>
    <row r="37" spans="1:119" ht="15.75">
      <c r="A37" s="28" t="s">
        <v>50</v>
      </c>
      <c r="B37" s="29"/>
      <c r="C37" s="30"/>
      <c r="D37" s="31">
        <f t="shared" ref="D37:M37" si="11">SUM(D38:D40)</f>
        <v>555075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555075</v>
      </c>
      <c r="O37" s="43">
        <f t="shared" si="2"/>
        <v>64.074223710031163</v>
      </c>
      <c r="P37" s="9"/>
    </row>
    <row r="38" spans="1:119">
      <c r="A38" s="12"/>
      <c r="B38" s="44">
        <v>571</v>
      </c>
      <c r="C38" s="20" t="s">
        <v>51</v>
      </c>
      <c r="D38" s="46">
        <v>158371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158371</v>
      </c>
      <c r="O38" s="47">
        <f t="shared" si="2"/>
        <v>18.281311324021701</v>
      </c>
      <c r="P38" s="9"/>
    </row>
    <row r="39" spans="1:119">
      <c r="A39" s="12"/>
      <c r="B39" s="44">
        <v>572</v>
      </c>
      <c r="C39" s="20" t="s">
        <v>52</v>
      </c>
      <c r="D39" s="46">
        <v>95841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95841</v>
      </c>
      <c r="O39" s="47">
        <f t="shared" si="2"/>
        <v>11.063257532032782</v>
      </c>
      <c r="P39" s="9"/>
    </row>
    <row r="40" spans="1:119">
      <c r="A40" s="12"/>
      <c r="B40" s="44">
        <v>575</v>
      </c>
      <c r="C40" s="20" t="s">
        <v>53</v>
      </c>
      <c r="D40" s="46">
        <v>300863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300863</v>
      </c>
      <c r="O40" s="47">
        <f t="shared" si="2"/>
        <v>34.729654853976683</v>
      </c>
      <c r="P40" s="9"/>
    </row>
    <row r="41" spans="1:119" ht="15.75">
      <c r="A41" s="28" t="s">
        <v>57</v>
      </c>
      <c r="B41" s="29"/>
      <c r="C41" s="30"/>
      <c r="D41" s="31">
        <f t="shared" ref="D41:M41" si="12">SUM(D42:D42)</f>
        <v>2310094</v>
      </c>
      <c r="E41" s="31">
        <f t="shared" si="12"/>
        <v>260997</v>
      </c>
      <c r="F41" s="31">
        <f t="shared" si="12"/>
        <v>0</v>
      </c>
      <c r="G41" s="31">
        <f t="shared" si="12"/>
        <v>650000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3221091</v>
      </c>
      <c r="O41" s="43">
        <f t="shared" si="2"/>
        <v>371.82165531571047</v>
      </c>
      <c r="P41" s="9"/>
    </row>
    <row r="42" spans="1:119">
      <c r="A42" s="12"/>
      <c r="B42" s="44">
        <v>581</v>
      </c>
      <c r="C42" s="20" t="s">
        <v>54</v>
      </c>
      <c r="D42" s="46">
        <v>2310094</v>
      </c>
      <c r="E42" s="46">
        <v>260997</v>
      </c>
      <c r="F42" s="46">
        <v>0</v>
      </c>
      <c r="G42" s="46">
        <v>650000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3221091</v>
      </c>
      <c r="O42" s="47">
        <f t="shared" si="2"/>
        <v>371.82165531571047</v>
      </c>
      <c r="P42" s="9"/>
    </row>
    <row r="43" spans="1:119" ht="15.75">
      <c r="A43" s="28" t="s">
        <v>55</v>
      </c>
      <c r="B43" s="29"/>
      <c r="C43" s="30"/>
      <c r="D43" s="31">
        <f t="shared" ref="D43:M43" si="13">SUM(D44:D44)</f>
        <v>57606</v>
      </c>
      <c r="E43" s="31">
        <f t="shared" si="13"/>
        <v>0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57606</v>
      </c>
      <c r="O43" s="43">
        <f t="shared" si="2"/>
        <v>6.649659471314787</v>
      </c>
      <c r="P43" s="9"/>
    </row>
    <row r="44" spans="1:119" ht="15.75" thickBot="1">
      <c r="A44" s="12"/>
      <c r="B44" s="44">
        <v>719</v>
      </c>
      <c r="C44" s="20" t="s">
        <v>64</v>
      </c>
      <c r="D44" s="46">
        <v>57606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57606</v>
      </c>
      <c r="O44" s="47">
        <f t="shared" si="2"/>
        <v>6.649659471314787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SUM(D5,D12,D21,D25,D27,D31,D37,D41,D43)</f>
        <v>4619222</v>
      </c>
      <c r="E45" s="15">
        <f t="shared" si="14"/>
        <v>6621322</v>
      </c>
      <c r="F45" s="15">
        <f t="shared" si="14"/>
        <v>1076156</v>
      </c>
      <c r="G45" s="15">
        <f t="shared" si="14"/>
        <v>880718</v>
      </c>
      <c r="H45" s="15">
        <f t="shared" si="14"/>
        <v>0</v>
      </c>
      <c r="I45" s="15">
        <f t="shared" si="14"/>
        <v>0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0</v>
      </c>
      <c r="N45" s="15">
        <f>SUM(D45:M45)</f>
        <v>13197418</v>
      </c>
      <c r="O45" s="37">
        <f t="shared" si="2"/>
        <v>1523.4235253376428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18" t="s">
        <v>74</v>
      </c>
      <c r="M47" s="118"/>
      <c r="N47" s="118"/>
      <c r="O47" s="41">
        <v>8663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62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728438</v>
      </c>
      <c r="E5" s="26">
        <f t="shared" si="0"/>
        <v>1039903</v>
      </c>
      <c r="F5" s="26">
        <f t="shared" si="0"/>
        <v>349483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2117824</v>
      </c>
      <c r="O5" s="32">
        <f t="shared" ref="O5:O44" si="2">(N5/O$46)</f>
        <v>241.98171846435102</v>
      </c>
      <c r="P5" s="6"/>
    </row>
    <row r="6" spans="1:133">
      <c r="A6" s="12"/>
      <c r="B6" s="44">
        <v>511</v>
      </c>
      <c r="C6" s="20" t="s">
        <v>20</v>
      </c>
      <c r="D6" s="46">
        <v>177644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177644</v>
      </c>
      <c r="O6" s="47">
        <f t="shared" si="2"/>
        <v>20.297531992687386</v>
      </c>
      <c r="P6" s="9"/>
    </row>
    <row r="7" spans="1:133">
      <c r="A7" s="12"/>
      <c r="B7" s="44">
        <v>512</v>
      </c>
      <c r="C7" s="20" t="s">
        <v>21</v>
      </c>
      <c r="D7" s="46">
        <v>3123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3123</v>
      </c>
      <c r="O7" s="47">
        <f t="shared" si="2"/>
        <v>0.35683272394881171</v>
      </c>
      <c r="P7" s="9"/>
    </row>
    <row r="8" spans="1:133">
      <c r="A8" s="12"/>
      <c r="B8" s="44">
        <v>513</v>
      </c>
      <c r="C8" s="20" t="s">
        <v>22</v>
      </c>
      <c r="D8" s="46">
        <v>71087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71087</v>
      </c>
      <c r="O8" s="47">
        <f t="shared" si="2"/>
        <v>8.1223720292504566</v>
      </c>
      <c r="P8" s="9"/>
    </row>
    <row r="9" spans="1:133">
      <c r="A9" s="12"/>
      <c r="B9" s="44">
        <v>514</v>
      </c>
      <c r="C9" s="20" t="s">
        <v>23</v>
      </c>
      <c r="D9" s="46">
        <v>31260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31260</v>
      </c>
      <c r="O9" s="47">
        <f t="shared" si="2"/>
        <v>3.5717550274223036</v>
      </c>
      <c r="P9" s="9"/>
    </row>
    <row r="10" spans="1:133">
      <c r="A10" s="12"/>
      <c r="B10" s="44">
        <v>515</v>
      </c>
      <c r="C10" s="20" t="s">
        <v>24</v>
      </c>
      <c r="D10" s="46">
        <v>16074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16074</v>
      </c>
      <c r="O10" s="47">
        <f t="shared" si="2"/>
        <v>1.8366087751371116</v>
      </c>
      <c r="P10" s="9"/>
    </row>
    <row r="11" spans="1:133">
      <c r="A11" s="12"/>
      <c r="B11" s="44">
        <v>519</v>
      </c>
      <c r="C11" s="20" t="s">
        <v>25</v>
      </c>
      <c r="D11" s="46">
        <v>429250</v>
      </c>
      <c r="E11" s="46">
        <v>1039903</v>
      </c>
      <c r="F11" s="46">
        <v>349483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1818636</v>
      </c>
      <c r="O11" s="47">
        <f t="shared" si="2"/>
        <v>207.79661791590493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747853</v>
      </c>
      <c r="E12" s="31">
        <f t="shared" si="3"/>
        <v>2316647</v>
      </c>
      <c r="F12" s="31">
        <f t="shared" si="3"/>
        <v>0</v>
      </c>
      <c r="G12" s="31">
        <f t="shared" si="3"/>
        <v>159132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3223632</v>
      </c>
      <c r="O12" s="43">
        <f t="shared" si="2"/>
        <v>368.33089579524682</v>
      </c>
      <c r="P12" s="10"/>
    </row>
    <row r="13" spans="1:133">
      <c r="A13" s="12"/>
      <c r="B13" s="44">
        <v>521</v>
      </c>
      <c r="C13" s="20" t="s">
        <v>27</v>
      </c>
      <c r="D13" s="46">
        <v>36057</v>
      </c>
      <c r="E13" s="46">
        <v>846839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882896</v>
      </c>
      <c r="O13" s="47">
        <f t="shared" si="2"/>
        <v>100.87934186471664</v>
      </c>
      <c r="P13" s="9"/>
    </row>
    <row r="14" spans="1:133">
      <c r="A14" s="12"/>
      <c r="B14" s="44">
        <v>522</v>
      </c>
      <c r="C14" s="20" t="s">
        <v>28</v>
      </c>
      <c r="D14" s="46">
        <v>271156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271156</v>
      </c>
      <c r="O14" s="47">
        <f t="shared" si="2"/>
        <v>30.98217550274223</v>
      </c>
      <c r="P14" s="9"/>
    </row>
    <row r="15" spans="1:133">
      <c r="A15" s="12"/>
      <c r="B15" s="44">
        <v>523</v>
      </c>
      <c r="C15" s="20" t="s">
        <v>29</v>
      </c>
      <c r="D15" s="46">
        <v>53753</v>
      </c>
      <c r="E15" s="46">
        <v>625481</v>
      </c>
      <c r="F15" s="46">
        <v>0</v>
      </c>
      <c r="G15" s="46">
        <v>159132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838366</v>
      </c>
      <c r="O15" s="47">
        <f t="shared" si="2"/>
        <v>95.791361974405845</v>
      </c>
      <c r="P15" s="9"/>
    </row>
    <row r="16" spans="1:133">
      <c r="A16" s="12"/>
      <c r="B16" s="44">
        <v>524</v>
      </c>
      <c r="C16" s="20" t="s">
        <v>30</v>
      </c>
      <c r="D16" s="46">
        <v>111951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111951</v>
      </c>
      <c r="O16" s="47">
        <f t="shared" si="2"/>
        <v>12.791476234003657</v>
      </c>
      <c r="P16" s="9"/>
    </row>
    <row r="17" spans="1:16">
      <c r="A17" s="12"/>
      <c r="B17" s="44">
        <v>525</v>
      </c>
      <c r="C17" s="20" t="s">
        <v>31</v>
      </c>
      <c r="D17" s="46">
        <v>241932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241932</v>
      </c>
      <c r="O17" s="47">
        <f t="shared" si="2"/>
        <v>27.643053016453383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577413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577413</v>
      </c>
      <c r="O18" s="47">
        <f t="shared" si="2"/>
        <v>65.974977148080441</v>
      </c>
      <c r="P18" s="9"/>
    </row>
    <row r="19" spans="1:16">
      <c r="A19" s="12"/>
      <c r="B19" s="44">
        <v>527</v>
      </c>
      <c r="C19" s="20" t="s">
        <v>33</v>
      </c>
      <c r="D19" s="46">
        <v>33004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33004</v>
      </c>
      <c r="O19" s="47">
        <f t="shared" si="2"/>
        <v>3.7710237659963437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266914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266914</v>
      </c>
      <c r="O20" s="47">
        <f t="shared" si="2"/>
        <v>30.497486288848265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164380</v>
      </c>
      <c r="E21" s="31">
        <f t="shared" si="5"/>
        <v>612683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777063</v>
      </c>
      <c r="O21" s="43">
        <f t="shared" si="2"/>
        <v>88.786905850091401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612683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612683</v>
      </c>
      <c r="O22" s="47">
        <f t="shared" si="2"/>
        <v>70.004913162705662</v>
      </c>
      <c r="P22" s="9"/>
    </row>
    <row r="23" spans="1:16">
      <c r="A23" s="12"/>
      <c r="B23" s="44">
        <v>537</v>
      </c>
      <c r="C23" s="20" t="s">
        <v>37</v>
      </c>
      <c r="D23" s="46">
        <v>97712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97712</v>
      </c>
      <c r="O23" s="47">
        <f t="shared" si="2"/>
        <v>11.164533820840951</v>
      </c>
      <c r="P23" s="9"/>
    </row>
    <row r="24" spans="1:16">
      <c r="A24" s="12"/>
      <c r="B24" s="44">
        <v>539</v>
      </c>
      <c r="C24" s="20" t="s">
        <v>60</v>
      </c>
      <c r="D24" s="46">
        <v>66668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66668</v>
      </c>
      <c r="O24" s="47">
        <f t="shared" si="2"/>
        <v>7.6174588665447898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1601283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1601283</v>
      </c>
      <c r="O25" s="43">
        <f t="shared" si="2"/>
        <v>182.96195155393053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1601283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1601283</v>
      </c>
      <c r="O26" s="47">
        <f t="shared" si="2"/>
        <v>182.96195155393053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8789</v>
      </c>
      <c r="E27" s="31">
        <f t="shared" si="8"/>
        <v>802324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811113</v>
      </c>
      <c r="O27" s="43">
        <f t="shared" si="2"/>
        <v>92.677445155393059</v>
      </c>
      <c r="P27" s="10"/>
    </row>
    <row r="28" spans="1:16">
      <c r="A28" s="13"/>
      <c r="B28" s="45">
        <v>552</v>
      </c>
      <c r="C28" s="21" t="s">
        <v>41</v>
      </c>
      <c r="D28" s="46">
        <v>1705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1705</v>
      </c>
      <c r="O28" s="47">
        <f t="shared" si="2"/>
        <v>0.19481261425959781</v>
      </c>
      <c r="P28" s="9"/>
    </row>
    <row r="29" spans="1:16">
      <c r="A29" s="13"/>
      <c r="B29" s="45">
        <v>553</v>
      </c>
      <c r="C29" s="21" t="s">
        <v>42</v>
      </c>
      <c r="D29" s="46">
        <v>7084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7084</v>
      </c>
      <c r="O29" s="47">
        <f t="shared" si="2"/>
        <v>0.80941499085923219</v>
      </c>
      <c r="P29" s="9"/>
    </row>
    <row r="30" spans="1:16">
      <c r="A30" s="13"/>
      <c r="B30" s="45">
        <v>559</v>
      </c>
      <c r="C30" s="21" t="s">
        <v>44</v>
      </c>
      <c r="D30" s="46">
        <v>0</v>
      </c>
      <c r="E30" s="46">
        <v>802324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802324</v>
      </c>
      <c r="O30" s="47">
        <f t="shared" si="2"/>
        <v>91.673217550274217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161671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161671</v>
      </c>
      <c r="O31" s="43">
        <f t="shared" si="2"/>
        <v>18.472463436928702</v>
      </c>
      <c r="P31" s="10"/>
    </row>
    <row r="32" spans="1:16">
      <c r="A32" s="12"/>
      <c r="B32" s="44">
        <v>562</v>
      </c>
      <c r="C32" s="20" t="s">
        <v>46</v>
      </c>
      <c r="D32" s="46">
        <v>45845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45845</v>
      </c>
      <c r="O32" s="47">
        <f t="shared" si="2"/>
        <v>5.2382312614259599</v>
      </c>
      <c r="P32" s="9"/>
    </row>
    <row r="33" spans="1:119">
      <c r="A33" s="12"/>
      <c r="B33" s="44">
        <v>563</v>
      </c>
      <c r="C33" s="20" t="s">
        <v>47</v>
      </c>
      <c r="D33" s="46">
        <v>8748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8748</v>
      </c>
      <c r="O33" s="47">
        <f t="shared" si="2"/>
        <v>0.99954296160877509</v>
      </c>
      <c r="P33" s="9"/>
    </row>
    <row r="34" spans="1:119">
      <c r="A34" s="12"/>
      <c r="B34" s="44">
        <v>564</v>
      </c>
      <c r="C34" s="20" t="s">
        <v>48</v>
      </c>
      <c r="D34" s="46">
        <v>104328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104328</v>
      </c>
      <c r="O34" s="47">
        <f t="shared" si="2"/>
        <v>11.920475319926874</v>
      </c>
      <c r="P34" s="9"/>
    </row>
    <row r="35" spans="1:119">
      <c r="A35" s="12"/>
      <c r="B35" s="44">
        <v>565</v>
      </c>
      <c r="C35" s="20" t="s">
        <v>49</v>
      </c>
      <c r="D35" s="46">
        <v>2750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2750</v>
      </c>
      <c r="O35" s="47">
        <f t="shared" si="2"/>
        <v>0.31421389396709326</v>
      </c>
      <c r="P35" s="9"/>
    </row>
    <row r="36" spans="1:119" ht="15.75">
      <c r="A36" s="28" t="s">
        <v>50</v>
      </c>
      <c r="B36" s="29"/>
      <c r="C36" s="30"/>
      <c r="D36" s="31">
        <f t="shared" ref="D36:M36" si="11">SUM(D37:D39)</f>
        <v>379941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379941</v>
      </c>
      <c r="O36" s="43">
        <f t="shared" si="2"/>
        <v>43.411905850091408</v>
      </c>
      <c r="P36" s="9"/>
    </row>
    <row r="37" spans="1:119">
      <c r="A37" s="12"/>
      <c r="B37" s="44">
        <v>571</v>
      </c>
      <c r="C37" s="20" t="s">
        <v>51</v>
      </c>
      <c r="D37" s="46">
        <v>159273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159273</v>
      </c>
      <c r="O37" s="47">
        <f t="shared" si="2"/>
        <v>18.198468921389395</v>
      </c>
      <c r="P37" s="9"/>
    </row>
    <row r="38" spans="1:119">
      <c r="A38" s="12"/>
      <c r="B38" s="44">
        <v>572</v>
      </c>
      <c r="C38" s="20" t="s">
        <v>52</v>
      </c>
      <c r="D38" s="46">
        <v>194090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194090</v>
      </c>
      <c r="O38" s="47">
        <f t="shared" si="2"/>
        <v>22.176645338208409</v>
      </c>
      <c r="P38" s="9"/>
    </row>
    <row r="39" spans="1:119">
      <c r="A39" s="12"/>
      <c r="B39" s="44">
        <v>575</v>
      </c>
      <c r="C39" s="20" t="s">
        <v>53</v>
      </c>
      <c r="D39" s="46">
        <v>26578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26578</v>
      </c>
      <c r="O39" s="47">
        <f t="shared" si="2"/>
        <v>3.0367915904936016</v>
      </c>
      <c r="P39" s="9"/>
    </row>
    <row r="40" spans="1:119" ht="15.75">
      <c r="A40" s="28" t="s">
        <v>57</v>
      </c>
      <c r="B40" s="29"/>
      <c r="C40" s="30"/>
      <c r="D40" s="31">
        <f t="shared" ref="D40:M40" si="12">SUM(D41:D41)</f>
        <v>2217072</v>
      </c>
      <c r="E40" s="31">
        <f t="shared" si="12"/>
        <v>442471</v>
      </c>
      <c r="F40" s="31">
        <f t="shared" si="12"/>
        <v>0</v>
      </c>
      <c r="G40" s="31">
        <f t="shared" si="12"/>
        <v>600000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3259543</v>
      </c>
      <c r="O40" s="43">
        <f t="shared" si="2"/>
        <v>372.43407221206581</v>
      </c>
      <c r="P40" s="9"/>
    </row>
    <row r="41" spans="1:119">
      <c r="A41" s="12"/>
      <c r="B41" s="44">
        <v>581</v>
      </c>
      <c r="C41" s="20" t="s">
        <v>54</v>
      </c>
      <c r="D41" s="46">
        <v>2217072</v>
      </c>
      <c r="E41" s="46">
        <v>442471</v>
      </c>
      <c r="F41" s="46">
        <v>0</v>
      </c>
      <c r="G41" s="46">
        <v>600000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3259543</v>
      </c>
      <c r="O41" s="47">
        <f t="shared" si="2"/>
        <v>372.43407221206581</v>
      </c>
      <c r="P41" s="9"/>
    </row>
    <row r="42" spans="1:119" ht="15.75">
      <c r="A42" s="28" t="s">
        <v>55</v>
      </c>
      <c r="B42" s="29"/>
      <c r="C42" s="30"/>
      <c r="D42" s="31">
        <f t="shared" ref="D42:M42" si="13">SUM(D43:D43)</f>
        <v>51550</v>
      </c>
      <c r="E42" s="31">
        <f t="shared" si="13"/>
        <v>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51550</v>
      </c>
      <c r="O42" s="43">
        <f t="shared" si="2"/>
        <v>5.8900822669104205</v>
      </c>
      <c r="P42" s="9"/>
    </row>
    <row r="43" spans="1:119" ht="15.75" thickBot="1">
      <c r="A43" s="12"/>
      <c r="B43" s="44">
        <v>719</v>
      </c>
      <c r="C43" s="20" t="s">
        <v>64</v>
      </c>
      <c r="D43" s="46">
        <v>51550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51550</v>
      </c>
      <c r="O43" s="47">
        <f t="shared" si="2"/>
        <v>5.8900822669104205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SUM(D5,D12,D21,D25,D27,D31,D36,D40,D42)</f>
        <v>4459694</v>
      </c>
      <c r="E44" s="15">
        <f t="shared" si="14"/>
        <v>6815311</v>
      </c>
      <c r="F44" s="15">
        <f t="shared" si="14"/>
        <v>349483</v>
      </c>
      <c r="G44" s="15">
        <f t="shared" si="14"/>
        <v>759132</v>
      </c>
      <c r="H44" s="15">
        <f t="shared" si="14"/>
        <v>0</v>
      </c>
      <c r="I44" s="15">
        <f t="shared" si="14"/>
        <v>0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0</v>
      </c>
      <c r="N44" s="15">
        <f>SUM(D44:M44)</f>
        <v>12383620</v>
      </c>
      <c r="O44" s="37">
        <f t="shared" si="2"/>
        <v>1414.9474405850092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18" t="s">
        <v>65</v>
      </c>
      <c r="M46" s="118"/>
      <c r="N46" s="118"/>
      <c r="O46" s="41">
        <v>8752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62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835842</v>
      </c>
      <c r="E5" s="26">
        <f t="shared" si="0"/>
        <v>1037624</v>
      </c>
      <c r="F5" s="26">
        <f t="shared" si="0"/>
        <v>130488</v>
      </c>
      <c r="G5" s="26">
        <f t="shared" si="0"/>
        <v>15097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2019051</v>
      </c>
      <c r="O5" s="32">
        <f t="shared" ref="O5:O44" si="2">(N5/O$46)</f>
        <v>227.62694475760992</v>
      </c>
      <c r="P5" s="6"/>
    </row>
    <row r="6" spans="1:133">
      <c r="A6" s="12"/>
      <c r="B6" s="44">
        <v>511</v>
      </c>
      <c r="C6" s="20" t="s">
        <v>20</v>
      </c>
      <c r="D6" s="46">
        <v>173389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173389</v>
      </c>
      <c r="O6" s="47">
        <f t="shared" si="2"/>
        <v>19.547801578354001</v>
      </c>
      <c r="P6" s="9"/>
    </row>
    <row r="7" spans="1:133">
      <c r="A7" s="12"/>
      <c r="B7" s="44">
        <v>512</v>
      </c>
      <c r="C7" s="20" t="s">
        <v>21</v>
      </c>
      <c r="D7" s="46">
        <v>12221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12221</v>
      </c>
      <c r="O7" s="47">
        <f t="shared" si="2"/>
        <v>1.3777903043968434</v>
      </c>
      <c r="P7" s="9"/>
    </row>
    <row r="8" spans="1:133">
      <c r="A8" s="12"/>
      <c r="B8" s="44">
        <v>513</v>
      </c>
      <c r="C8" s="20" t="s">
        <v>22</v>
      </c>
      <c r="D8" s="46">
        <v>79294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79294</v>
      </c>
      <c r="O8" s="47">
        <f t="shared" si="2"/>
        <v>8.9395715896279597</v>
      </c>
      <c r="P8" s="9"/>
    </row>
    <row r="9" spans="1:133">
      <c r="A9" s="12"/>
      <c r="B9" s="44">
        <v>514</v>
      </c>
      <c r="C9" s="20" t="s">
        <v>23</v>
      </c>
      <c r="D9" s="46">
        <v>30320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30320</v>
      </c>
      <c r="O9" s="47">
        <f t="shared" si="2"/>
        <v>3.4182638105975198</v>
      </c>
      <c r="P9" s="9"/>
    </row>
    <row r="10" spans="1:133">
      <c r="A10" s="12"/>
      <c r="B10" s="44">
        <v>515</v>
      </c>
      <c r="C10" s="20" t="s">
        <v>24</v>
      </c>
      <c r="D10" s="46">
        <v>14492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14492</v>
      </c>
      <c r="O10" s="47">
        <f t="shared" si="2"/>
        <v>1.6338218714768884</v>
      </c>
      <c r="P10" s="9"/>
    </row>
    <row r="11" spans="1:133">
      <c r="A11" s="12"/>
      <c r="B11" s="44">
        <v>519</v>
      </c>
      <c r="C11" s="20" t="s">
        <v>25</v>
      </c>
      <c r="D11" s="46">
        <v>526126</v>
      </c>
      <c r="E11" s="46">
        <v>1037624</v>
      </c>
      <c r="F11" s="46">
        <v>130488</v>
      </c>
      <c r="G11" s="46">
        <v>15097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1709335</v>
      </c>
      <c r="O11" s="47">
        <f t="shared" si="2"/>
        <v>192.70969560315672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478481</v>
      </c>
      <c r="E12" s="31">
        <f t="shared" si="3"/>
        <v>2456859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2935340</v>
      </c>
      <c r="O12" s="43">
        <f t="shared" si="2"/>
        <v>330.92897406989852</v>
      </c>
      <c r="P12" s="10"/>
    </row>
    <row r="13" spans="1:133">
      <c r="A13" s="12"/>
      <c r="B13" s="44">
        <v>521</v>
      </c>
      <c r="C13" s="20" t="s">
        <v>27</v>
      </c>
      <c r="D13" s="46">
        <v>2020</v>
      </c>
      <c r="E13" s="46">
        <v>795908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797928</v>
      </c>
      <c r="O13" s="47">
        <f t="shared" si="2"/>
        <v>89.958060879368659</v>
      </c>
      <c r="P13" s="9"/>
    </row>
    <row r="14" spans="1:133">
      <c r="A14" s="12"/>
      <c r="B14" s="44">
        <v>522</v>
      </c>
      <c r="C14" s="20" t="s">
        <v>28</v>
      </c>
      <c r="D14" s="46">
        <v>73024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73024</v>
      </c>
      <c r="O14" s="47">
        <f t="shared" si="2"/>
        <v>8.2326944757609919</v>
      </c>
      <c r="P14" s="9"/>
    </row>
    <row r="15" spans="1:133">
      <c r="A15" s="12"/>
      <c r="B15" s="44">
        <v>523</v>
      </c>
      <c r="C15" s="20" t="s">
        <v>29</v>
      </c>
      <c r="D15" s="46">
        <v>87270</v>
      </c>
      <c r="E15" s="46">
        <v>609367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696637</v>
      </c>
      <c r="O15" s="47">
        <f t="shared" si="2"/>
        <v>78.538556933483648</v>
      </c>
      <c r="P15" s="9"/>
    </row>
    <row r="16" spans="1:133">
      <c r="A16" s="12"/>
      <c r="B16" s="44">
        <v>524</v>
      </c>
      <c r="C16" s="20" t="s">
        <v>30</v>
      </c>
      <c r="D16" s="46">
        <v>111474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111474</v>
      </c>
      <c r="O16" s="47">
        <f t="shared" si="2"/>
        <v>12.567531003382188</v>
      </c>
      <c r="P16" s="9"/>
    </row>
    <row r="17" spans="1:16">
      <c r="A17" s="12"/>
      <c r="B17" s="44">
        <v>525</v>
      </c>
      <c r="C17" s="20" t="s">
        <v>31</v>
      </c>
      <c r="D17" s="46">
        <v>187665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187665</v>
      </c>
      <c r="O17" s="47">
        <f t="shared" si="2"/>
        <v>21.157271702367531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627852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627852</v>
      </c>
      <c r="O18" s="47">
        <f t="shared" si="2"/>
        <v>70.783765501691093</v>
      </c>
      <c r="P18" s="9"/>
    </row>
    <row r="19" spans="1:16">
      <c r="A19" s="12"/>
      <c r="B19" s="44">
        <v>527</v>
      </c>
      <c r="C19" s="20" t="s">
        <v>33</v>
      </c>
      <c r="D19" s="46">
        <v>17028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17028</v>
      </c>
      <c r="O19" s="47">
        <f t="shared" si="2"/>
        <v>1.9197294250281849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423732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423732</v>
      </c>
      <c r="O20" s="47">
        <f t="shared" si="2"/>
        <v>47.771364148816232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155461</v>
      </c>
      <c r="E21" s="31">
        <f t="shared" si="5"/>
        <v>603864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759325</v>
      </c>
      <c r="O21" s="43">
        <f t="shared" si="2"/>
        <v>85.605975197294256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603864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603864</v>
      </c>
      <c r="O22" s="47">
        <f t="shared" si="2"/>
        <v>68.079368658399105</v>
      </c>
      <c r="P22" s="9"/>
    </row>
    <row r="23" spans="1:16">
      <c r="A23" s="12"/>
      <c r="B23" s="44">
        <v>537</v>
      </c>
      <c r="C23" s="20" t="s">
        <v>37</v>
      </c>
      <c r="D23" s="46">
        <v>88405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88405</v>
      </c>
      <c r="O23" s="47">
        <f t="shared" si="2"/>
        <v>9.9667418263810603</v>
      </c>
      <c r="P23" s="9"/>
    </row>
    <row r="24" spans="1:16">
      <c r="A24" s="12"/>
      <c r="B24" s="44">
        <v>539</v>
      </c>
      <c r="C24" s="20" t="s">
        <v>60</v>
      </c>
      <c r="D24" s="46">
        <v>67056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67056</v>
      </c>
      <c r="O24" s="47">
        <f t="shared" si="2"/>
        <v>7.5598647125140923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4821994</v>
      </c>
      <c r="F25" s="31">
        <f t="shared" si="6"/>
        <v>202937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5024931</v>
      </c>
      <c r="O25" s="43">
        <f t="shared" si="2"/>
        <v>566.50856820744082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4821994</v>
      </c>
      <c r="F26" s="46">
        <v>202937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5024931</v>
      </c>
      <c r="O26" s="47">
        <f t="shared" si="2"/>
        <v>566.50856820744082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8789</v>
      </c>
      <c r="E27" s="31">
        <f t="shared" si="8"/>
        <v>772772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781561</v>
      </c>
      <c r="O27" s="43">
        <f t="shared" si="2"/>
        <v>88.11285231116122</v>
      </c>
      <c r="P27" s="10"/>
    </row>
    <row r="28" spans="1:16">
      <c r="A28" s="13"/>
      <c r="B28" s="45">
        <v>552</v>
      </c>
      <c r="C28" s="21" t="s">
        <v>41</v>
      </c>
      <c r="D28" s="46">
        <v>3032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3032</v>
      </c>
      <c r="O28" s="47">
        <f t="shared" si="2"/>
        <v>0.34182638105975199</v>
      </c>
      <c r="P28" s="9"/>
    </row>
    <row r="29" spans="1:16">
      <c r="A29" s="13"/>
      <c r="B29" s="45">
        <v>553</v>
      </c>
      <c r="C29" s="21" t="s">
        <v>42</v>
      </c>
      <c r="D29" s="46">
        <v>5757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5757</v>
      </c>
      <c r="O29" s="47">
        <f t="shared" si="2"/>
        <v>0.64904171364148822</v>
      </c>
      <c r="P29" s="9"/>
    </row>
    <row r="30" spans="1:16">
      <c r="A30" s="13"/>
      <c r="B30" s="45">
        <v>559</v>
      </c>
      <c r="C30" s="21" t="s">
        <v>44</v>
      </c>
      <c r="D30" s="46">
        <v>0</v>
      </c>
      <c r="E30" s="46">
        <v>772772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772772</v>
      </c>
      <c r="O30" s="47">
        <f t="shared" si="2"/>
        <v>87.121984216459978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95803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95803</v>
      </c>
      <c r="O31" s="43">
        <f t="shared" si="2"/>
        <v>10.800789177001127</v>
      </c>
      <c r="P31" s="10"/>
    </row>
    <row r="32" spans="1:16">
      <c r="A32" s="12"/>
      <c r="B32" s="44">
        <v>562</v>
      </c>
      <c r="C32" s="20" t="s">
        <v>46</v>
      </c>
      <c r="D32" s="46">
        <v>23702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23702</v>
      </c>
      <c r="O32" s="47">
        <f t="shared" si="2"/>
        <v>2.6721533258173618</v>
      </c>
      <c r="P32" s="9"/>
    </row>
    <row r="33" spans="1:119">
      <c r="A33" s="12"/>
      <c r="B33" s="44">
        <v>563</v>
      </c>
      <c r="C33" s="20" t="s">
        <v>47</v>
      </c>
      <c r="D33" s="46">
        <v>8748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8748</v>
      </c>
      <c r="O33" s="47">
        <f t="shared" si="2"/>
        <v>0.98624577226606536</v>
      </c>
      <c r="P33" s="9"/>
    </row>
    <row r="34" spans="1:119">
      <c r="A34" s="12"/>
      <c r="B34" s="44">
        <v>564</v>
      </c>
      <c r="C34" s="20" t="s">
        <v>48</v>
      </c>
      <c r="D34" s="46">
        <v>60603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60603</v>
      </c>
      <c r="O34" s="47">
        <f t="shared" si="2"/>
        <v>6.8323562570462233</v>
      </c>
      <c r="P34" s="9"/>
    </row>
    <row r="35" spans="1:119">
      <c r="A35" s="12"/>
      <c r="B35" s="44">
        <v>565</v>
      </c>
      <c r="C35" s="20" t="s">
        <v>49</v>
      </c>
      <c r="D35" s="46">
        <v>2750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2750</v>
      </c>
      <c r="O35" s="47">
        <f t="shared" si="2"/>
        <v>0.31003382187147688</v>
      </c>
      <c r="P35" s="9"/>
    </row>
    <row r="36" spans="1:119" ht="15.75">
      <c r="A36" s="28" t="s">
        <v>50</v>
      </c>
      <c r="B36" s="29"/>
      <c r="C36" s="30"/>
      <c r="D36" s="31">
        <f t="shared" ref="D36:M36" si="11">SUM(D37:D39)</f>
        <v>316272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316272</v>
      </c>
      <c r="O36" s="43">
        <f t="shared" si="2"/>
        <v>35.656369785794816</v>
      </c>
      <c r="P36" s="9"/>
    </row>
    <row r="37" spans="1:119">
      <c r="A37" s="12"/>
      <c r="B37" s="44">
        <v>571</v>
      </c>
      <c r="C37" s="20" t="s">
        <v>51</v>
      </c>
      <c r="D37" s="46">
        <v>158987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158987</v>
      </c>
      <c r="O37" s="47">
        <f t="shared" si="2"/>
        <v>17.92412626832018</v>
      </c>
      <c r="P37" s="9"/>
    </row>
    <row r="38" spans="1:119">
      <c r="A38" s="12"/>
      <c r="B38" s="44">
        <v>572</v>
      </c>
      <c r="C38" s="20" t="s">
        <v>52</v>
      </c>
      <c r="D38" s="46">
        <v>103288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103288</v>
      </c>
      <c r="O38" s="47">
        <f t="shared" si="2"/>
        <v>11.644644870349493</v>
      </c>
      <c r="P38" s="9"/>
    </row>
    <row r="39" spans="1:119">
      <c r="A39" s="12"/>
      <c r="B39" s="44">
        <v>575</v>
      </c>
      <c r="C39" s="20" t="s">
        <v>53</v>
      </c>
      <c r="D39" s="46">
        <v>53997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53997</v>
      </c>
      <c r="O39" s="47">
        <f t="shared" si="2"/>
        <v>6.0875986471251409</v>
      </c>
      <c r="P39" s="9"/>
    </row>
    <row r="40" spans="1:119" ht="15.75">
      <c r="A40" s="28" t="s">
        <v>57</v>
      </c>
      <c r="B40" s="29"/>
      <c r="C40" s="30"/>
      <c r="D40" s="31">
        <f t="shared" ref="D40:M40" si="12">SUM(D41:D41)</f>
        <v>2432632</v>
      </c>
      <c r="E40" s="31">
        <f t="shared" si="12"/>
        <v>400124</v>
      </c>
      <c r="F40" s="31">
        <f t="shared" si="12"/>
        <v>0</v>
      </c>
      <c r="G40" s="31">
        <f t="shared" si="12"/>
        <v>450000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3282756</v>
      </c>
      <c r="O40" s="43">
        <f t="shared" si="2"/>
        <v>370.0965050732807</v>
      </c>
      <c r="P40" s="9"/>
    </row>
    <row r="41" spans="1:119">
      <c r="A41" s="12"/>
      <c r="B41" s="44">
        <v>581</v>
      </c>
      <c r="C41" s="20" t="s">
        <v>54</v>
      </c>
      <c r="D41" s="46">
        <v>2432632</v>
      </c>
      <c r="E41" s="46">
        <v>400124</v>
      </c>
      <c r="F41" s="46">
        <v>0</v>
      </c>
      <c r="G41" s="46">
        <v>450000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3282756</v>
      </c>
      <c r="O41" s="47">
        <f t="shared" si="2"/>
        <v>370.0965050732807</v>
      </c>
      <c r="P41" s="9"/>
    </row>
    <row r="42" spans="1:119" ht="15.75">
      <c r="A42" s="28" t="s">
        <v>55</v>
      </c>
      <c r="B42" s="29"/>
      <c r="C42" s="30"/>
      <c r="D42" s="31">
        <f t="shared" ref="D42:M42" si="13">SUM(D43:D43)</f>
        <v>82791</v>
      </c>
      <c r="E42" s="31">
        <f t="shared" si="13"/>
        <v>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82791</v>
      </c>
      <c r="O42" s="43">
        <f t="shared" si="2"/>
        <v>9.3338218714768892</v>
      </c>
      <c r="P42" s="9"/>
    </row>
    <row r="43" spans="1:119" ht="15.75" thickBot="1">
      <c r="A43" s="12"/>
      <c r="B43" s="44">
        <v>601</v>
      </c>
      <c r="C43" s="20" t="s">
        <v>56</v>
      </c>
      <c r="D43" s="46">
        <v>82791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82791</v>
      </c>
      <c r="O43" s="47">
        <f t="shared" si="2"/>
        <v>9.3338218714768892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SUM(D5,D12,D21,D25,D27,D31,D36,D40,D42)</f>
        <v>4406071</v>
      </c>
      <c r="E44" s="15">
        <f t="shared" si="14"/>
        <v>10093237</v>
      </c>
      <c r="F44" s="15">
        <f t="shared" si="14"/>
        <v>333425</v>
      </c>
      <c r="G44" s="15">
        <f t="shared" si="14"/>
        <v>465097</v>
      </c>
      <c r="H44" s="15">
        <f t="shared" si="14"/>
        <v>0</v>
      </c>
      <c r="I44" s="15">
        <f t="shared" si="14"/>
        <v>0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0</v>
      </c>
      <c r="N44" s="15">
        <f>SUM(D44:M44)</f>
        <v>15297830</v>
      </c>
      <c r="O44" s="37">
        <f t="shared" si="2"/>
        <v>1724.6708004509583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18" t="s">
        <v>61</v>
      </c>
      <c r="M46" s="118"/>
      <c r="N46" s="118"/>
      <c r="O46" s="41">
        <v>8870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thickBot="1">
      <c r="A48" s="120" t="s">
        <v>62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A48:O48"/>
    <mergeCell ref="L46:N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786758</v>
      </c>
      <c r="E5" s="26">
        <f t="shared" si="0"/>
        <v>1064723</v>
      </c>
      <c r="F5" s="26">
        <f t="shared" si="0"/>
        <v>329149</v>
      </c>
      <c r="G5" s="26">
        <f t="shared" si="0"/>
        <v>126477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2307107</v>
      </c>
      <c r="O5" s="32">
        <f t="shared" ref="O5:O44" si="2">(N5/O$46)</f>
        <v>281.93901991934496</v>
      </c>
      <c r="P5" s="6"/>
    </row>
    <row r="6" spans="1:133">
      <c r="A6" s="12"/>
      <c r="B6" s="44">
        <v>511</v>
      </c>
      <c r="C6" s="20" t="s">
        <v>20</v>
      </c>
      <c r="D6" s="46">
        <v>167976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167976</v>
      </c>
      <c r="O6" s="47">
        <f t="shared" si="2"/>
        <v>20.527434926066235</v>
      </c>
      <c r="P6" s="9"/>
    </row>
    <row r="7" spans="1:133">
      <c r="A7" s="12"/>
      <c r="B7" s="44">
        <v>512</v>
      </c>
      <c r="C7" s="20" t="s">
        <v>21</v>
      </c>
      <c r="D7" s="46">
        <v>227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227</v>
      </c>
      <c r="O7" s="47">
        <f t="shared" si="2"/>
        <v>2.7740437492362213E-2</v>
      </c>
      <c r="P7" s="9"/>
    </row>
    <row r="8" spans="1:133">
      <c r="A8" s="12"/>
      <c r="B8" s="44">
        <v>513</v>
      </c>
      <c r="C8" s="20" t="s">
        <v>22</v>
      </c>
      <c r="D8" s="46">
        <v>75627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75627</v>
      </c>
      <c r="O8" s="47">
        <f t="shared" si="2"/>
        <v>9.2419650494928511</v>
      </c>
      <c r="P8" s="9"/>
    </row>
    <row r="9" spans="1:133">
      <c r="A9" s="12"/>
      <c r="B9" s="44">
        <v>514</v>
      </c>
      <c r="C9" s="20" t="s">
        <v>23</v>
      </c>
      <c r="D9" s="46">
        <v>29264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29264</v>
      </c>
      <c r="O9" s="47">
        <f t="shared" si="2"/>
        <v>3.576194549676158</v>
      </c>
      <c r="P9" s="9"/>
    </row>
    <row r="10" spans="1:133">
      <c r="A10" s="12"/>
      <c r="B10" s="44">
        <v>515</v>
      </c>
      <c r="C10" s="20" t="s">
        <v>24</v>
      </c>
      <c r="D10" s="46">
        <v>14487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14487</v>
      </c>
      <c r="O10" s="47">
        <f t="shared" si="2"/>
        <v>1.7703776121226933</v>
      </c>
      <c r="P10" s="9"/>
    </row>
    <row r="11" spans="1:133">
      <c r="A11" s="12"/>
      <c r="B11" s="44">
        <v>519</v>
      </c>
      <c r="C11" s="20" t="s">
        <v>25</v>
      </c>
      <c r="D11" s="46">
        <v>499177</v>
      </c>
      <c r="E11" s="46">
        <v>1064723</v>
      </c>
      <c r="F11" s="46">
        <v>329149</v>
      </c>
      <c r="G11" s="46">
        <v>126477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2019526</v>
      </c>
      <c r="O11" s="47">
        <f t="shared" si="2"/>
        <v>246.79530734449469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515452</v>
      </c>
      <c r="E12" s="31">
        <f t="shared" si="3"/>
        <v>2289019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2804471</v>
      </c>
      <c r="O12" s="43">
        <f t="shared" si="2"/>
        <v>342.71917389710376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769273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769273</v>
      </c>
      <c r="O13" s="47">
        <f t="shared" si="2"/>
        <v>94.008676524502022</v>
      </c>
      <c r="P13" s="9"/>
    </row>
    <row r="14" spans="1:133">
      <c r="A14" s="12"/>
      <c r="B14" s="44">
        <v>522</v>
      </c>
      <c r="C14" s="20" t="s">
        <v>28</v>
      </c>
      <c r="D14" s="46">
        <v>70532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70532</v>
      </c>
      <c r="O14" s="47">
        <f t="shared" si="2"/>
        <v>8.6193327630453371</v>
      </c>
      <c r="P14" s="9"/>
    </row>
    <row r="15" spans="1:133">
      <c r="A15" s="12"/>
      <c r="B15" s="44">
        <v>523</v>
      </c>
      <c r="C15" s="20" t="s">
        <v>29</v>
      </c>
      <c r="D15" s="46">
        <v>62998</v>
      </c>
      <c r="E15" s="46">
        <v>598337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661335</v>
      </c>
      <c r="O15" s="47">
        <f t="shared" si="2"/>
        <v>80.818159599169007</v>
      </c>
      <c r="P15" s="9"/>
    </row>
    <row r="16" spans="1:133">
      <c r="A16" s="12"/>
      <c r="B16" s="44">
        <v>524</v>
      </c>
      <c r="C16" s="20" t="s">
        <v>30</v>
      </c>
      <c r="D16" s="46">
        <v>120292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120292</v>
      </c>
      <c r="O16" s="47">
        <f t="shared" si="2"/>
        <v>14.700232188683858</v>
      </c>
      <c r="P16" s="9"/>
    </row>
    <row r="17" spans="1:16">
      <c r="A17" s="12"/>
      <c r="B17" s="44">
        <v>525</v>
      </c>
      <c r="C17" s="20" t="s">
        <v>31</v>
      </c>
      <c r="D17" s="46">
        <v>201722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201722</v>
      </c>
      <c r="O17" s="47">
        <f t="shared" si="2"/>
        <v>24.651350360503482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759318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759318</v>
      </c>
      <c r="O18" s="47">
        <f t="shared" si="2"/>
        <v>92.792130025662956</v>
      </c>
      <c r="P18" s="9"/>
    </row>
    <row r="19" spans="1:16">
      <c r="A19" s="12"/>
      <c r="B19" s="44">
        <v>527</v>
      </c>
      <c r="C19" s="20" t="s">
        <v>33</v>
      </c>
      <c r="D19" s="46">
        <v>22416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22416</v>
      </c>
      <c r="O19" s="47">
        <f t="shared" si="2"/>
        <v>2.7393376512281558</v>
      </c>
      <c r="P19" s="9"/>
    </row>
    <row r="20" spans="1:16">
      <c r="A20" s="12"/>
      <c r="B20" s="44">
        <v>529</v>
      </c>
      <c r="C20" s="20" t="s">
        <v>34</v>
      </c>
      <c r="D20" s="46">
        <v>37492</v>
      </c>
      <c r="E20" s="46">
        <v>162091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199583</v>
      </c>
      <c r="O20" s="47">
        <f t="shared" si="2"/>
        <v>24.389954784308934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151057</v>
      </c>
      <c r="E21" s="31">
        <f t="shared" si="5"/>
        <v>607176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758233</v>
      </c>
      <c r="O21" s="43">
        <f t="shared" si="2"/>
        <v>92.659538066723698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607176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607176</v>
      </c>
      <c r="O22" s="47">
        <f t="shared" si="2"/>
        <v>74.199682268116831</v>
      </c>
      <c r="P22" s="9"/>
    </row>
    <row r="23" spans="1:16">
      <c r="A23" s="12"/>
      <c r="B23" s="44">
        <v>537</v>
      </c>
      <c r="C23" s="20" t="s">
        <v>37</v>
      </c>
      <c r="D23" s="46">
        <v>151057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151057</v>
      </c>
      <c r="O23" s="47">
        <f t="shared" si="2"/>
        <v>18.459855798606867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0</v>
      </c>
      <c r="E24" s="31">
        <f t="shared" si="6"/>
        <v>2109704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2109704</v>
      </c>
      <c r="O24" s="43">
        <f t="shared" si="2"/>
        <v>257.81547109861907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2109704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2109704</v>
      </c>
      <c r="O25" s="47">
        <f t="shared" si="2"/>
        <v>257.81547109861907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SUM(D27:D30)</f>
        <v>8018</v>
      </c>
      <c r="E26" s="31">
        <f t="shared" si="8"/>
        <v>204116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212134</v>
      </c>
      <c r="O26" s="43">
        <f t="shared" si="2"/>
        <v>25.923744348038618</v>
      </c>
      <c r="P26" s="10"/>
    </row>
    <row r="27" spans="1:16">
      <c r="A27" s="13"/>
      <c r="B27" s="45">
        <v>552</v>
      </c>
      <c r="C27" s="21" t="s">
        <v>41</v>
      </c>
      <c r="D27" s="46">
        <v>2421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2421</v>
      </c>
      <c r="O27" s="47">
        <f t="shared" si="2"/>
        <v>0.29585726506171328</v>
      </c>
      <c r="P27" s="9"/>
    </row>
    <row r="28" spans="1:16">
      <c r="A28" s="13"/>
      <c r="B28" s="45">
        <v>553</v>
      </c>
      <c r="C28" s="21" t="s">
        <v>42</v>
      </c>
      <c r="D28" s="46">
        <v>5597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5597</v>
      </c>
      <c r="O28" s="47">
        <f t="shared" si="2"/>
        <v>0.68397898081388242</v>
      </c>
      <c r="P28" s="9"/>
    </row>
    <row r="29" spans="1:16">
      <c r="A29" s="13"/>
      <c r="B29" s="45">
        <v>554</v>
      </c>
      <c r="C29" s="21" t="s">
        <v>43</v>
      </c>
      <c r="D29" s="46">
        <v>0</v>
      </c>
      <c r="E29" s="46">
        <v>154924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154924</v>
      </c>
      <c r="O29" s="47">
        <f t="shared" si="2"/>
        <v>18.932420872540632</v>
      </c>
      <c r="P29" s="9"/>
    </row>
    <row r="30" spans="1:16">
      <c r="A30" s="13"/>
      <c r="B30" s="45">
        <v>559</v>
      </c>
      <c r="C30" s="21" t="s">
        <v>44</v>
      </c>
      <c r="D30" s="46">
        <v>0</v>
      </c>
      <c r="E30" s="46">
        <v>49192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49192</v>
      </c>
      <c r="O30" s="47">
        <f t="shared" si="2"/>
        <v>6.0114872296223876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129065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129065</v>
      </c>
      <c r="O31" s="43">
        <f t="shared" si="2"/>
        <v>15.772332885249908</v>
      </c>
      <c r="P31" s="10"/>
    </row>
    <row r="32" spans="1:16">
      <c r="A32" s="12"/>
      <c r="B32" s="44">
        <v>562</v>
      </c>
      <c r="C32" s="20" t="s">
        <v>46</v>
      </c>
      <c r="D32" s="46">
        <v>13727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13727</v>
      </c>
      <c r="O32" s="47">
        <f t="shared" si="2"/>
        <v>1.6775021385799829</v>
      </c>
      <c r="P32" s="9"/>
    </row>
    <row r="33" spans="1:119">
      <c r="A33" s="12"/>
      <c r="B33" s="44">
        <v>563</v>
      </c>
      <c r="C33" s="20" t="s">
        <v>47</v>
      </c>
      <c r="D33" s="46">
        <v>8661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8661</v>
      </c>
      <c r="O33" s="47">
        <f t="shared" si="2"/>
        <v>1.0584137846755468</v>
      </c>
      <c r="P33" s="9"/>
    </row>
    <row r="34" spans="1:119">
      <c r="A34" s="12"/>
      <c r="B34" s="44">
        <v>564</v>
      </c>
      <c r="C34" s="20" t="s">
        <v>48</v>
      </c>
      <c r="D34" s="46">
        <v>104312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104312</v>
      </c>
      <c r="O34" s="47">
        <f t="shared" si="2"/>
        <v>12.747403152877917</v>
      </c>
      <c r="P34" s="9"/>
    </row>
    <row r="35" spans="1:119">
      <c r="A35" s="12"/>
      <c r="B35" s="44">
        <v>565</v>
      </c>
      <c r="C35" s="20" t="s">
        <v>49</v>
      </c>
      <c r="D35" s="46">
        <v>2365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2365</v>
      </c>
      <c r="O35" s="47">
        <f t="shared" si="2"/>
        <v>0.28901380911646096</v>
      </c>
      <c r="P35" s="9"/>
    </row>
    <row r="36" spans="1:119" ht="15.75">
      <c r="A36" s="28" t="s">
        <v>50</v>
      </c>
      <c r="B36" s="29"/>
      <c r="C36" s="30"/>
      <c r="D36" s="31">
        <f t="shared" ref="D36:M36" si="11">SUM(D37:D39)</f>
        <v>424652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424652</v>
      </c>
      <c r="O36" s="43">
        <f t="shared" si="2"/>
        <v>51.89441525113039</v>
      </c>
      <c r="P36" s="9"/>
    </row>
    <row r="37" spans="1:119">
      <c r="A37" s="12"/>
      <c r="B37" s="44">
        <v>571</v>
      </c>
      <c r="C37" s="20" t="s">
        <v>51</v>
      </c>
      <c r="D37" s="46">
        <v>155470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155470</v>
      </c>
      <c r="O37" s="47">
        <f t="shared" si="2"/>
        <v>18.999144568006844</v>
      </c>
      <c r="P37" s="9"/>
    </row>
    <row r="38" spans="1:119">
      <c r="A38" s="12"/>
      <c r="B38" s="44">
        <v>572</v>
      </c>
      <c r="C38" s="20" t="s">
        <v>52</v>
      </c>
      <c r="D38" s="46">
        <v>241074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241074</v>
      </c>
      <c r="O38" s="47">
        <f t="shared" si="2"/>
        <v>29.460344616888673</v>
      </c>
      <c r="P38" s="9"/>
    </row>
    <row r="39" spans="1:119">
      <c r="A39" s="12"/>
      <c r="B39" s="44">
        <v>575</v>
      </c>
      <c r="C39" s="20" t="s">
        <v>53</v>
      </c>
      <c r="D39" s="46">
        <v>28108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28108</v>
      </c>
      <c r="O39" s="47">
        <f t="shared" si="2"/>
        <v>3.4349260662348771</v>
      </c>
      <c r="P39" s="9"/>
    </row>
    <row r="40" spans="1:119" ht="15.75">
      <c r="A40" s="28" t="s">
        <v>57</v>
      </c>
      <c r="B40" s="29"/>
      <c r="C40" s="30"/>
      <c r="D40" s="31">
        <f t="shared" ref="D40:M40" si="12">SUM(D41:D41)</f>
        <v>2450809</v>
      </c>
      <c r="E40" s="31">
        <f t="shared" si="12"/>
        <v>406369</v>
      </c>
      <c r="F40" s="31">
        <f t="shared" si="12"/>
        <v>0</v>
      </c>
      <c r="G40" s="31">
        <f t="shared" si="12"/>
        <v>300000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3157178</v>
      </c>
      <c r="O40" s="43">
        <f t="shared" si="2"/>
        <v>385.82158132714164</v>
      </c>
      <c r="P40" s="9"/>
    </row>
    <row r="41" spans="1:119">
      <c r="A41" s="12"/>
      <c r="B41" s="44">
        <v>581</v>
      </c>
      <c r="C41" s="20" t="s">
        <v>54</v>
      </c>
      <c r="D41" s="46">
        <v>2450809</v>
      </c>
      <c r="E41" s="46">
        <v>406369</v>
      </c>
      <c r="F41" s="46">
        <v>0</v>
      </c>
      <c r="G41" s="46">
        <v>300000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3157178</v>
      </c>
      <c r="O41" s="47">
        <f t="shared" si="2"/>
        <v>385.82158132714164</v>
      </c>
      <c r="P41" s="9"/>
    </row>
    <row r="42" spans="1:119" ht="15.75">
      <c r="A42" s="28" t="s">
        <v>55</v>
      </c>
      <c r="B42" s="29"/>
      <c r="C42" s="30"/>
      <c r="D42" s="31">
        <f t="shared" ref="D42:M42" si="13">SUM(D43:D43)</f>
        <v>62389</v>
      </c>
      <c r="E42" s="31">
        <f t="shared" si="13"/>
        <v>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62389</v>
      </c>
      <c r="O42" s="43">
        <f t="shared" si="2"/>
        <v>7.6242209458633754</v>
      </c>
      <c r="P42" s="9"/>
    </row>
    <row r="43" spans="1:119" ht="15.75" thickBot="1">
      <c r="A43" s="12"/>
      <c r="B43" s="44">
        <v>601</v>
      </c>
      <c r="C43" s="20" t="s">
        <v>56</v>
      </c>
      <c r="D43" s="46">
        <v>62389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62389</v>
      </c>
      <c r="O43" s="47">
        <f t="shared" si="2"/>
        <v>7.6242209458633754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SUM(D5,D12,D21,D24,D26,D31,D36,D40,D42)</f>
        <v>4528200</v>
      </c>
      <c r="E44" s="15">
        <f t="shared" si="14"/>
        <v>6681107</v>
      </c>
      <c r="F44" s="15">
        <f t="shared" si="14"/>
        <v>329149</v>
      </c>
      <c r="G44" s="15">
        <f t="shared" si="14"/>
        <v>426477</v>
      </c>
      <c r="H44" s="15">
        <f t="shared" si="14"/>
        <v>0</v>
      </c>
      <c r="I44" s="15">
        <f t="shared" si="14"/>
        <v>0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0</v>
      </c>
      <c r="N44" s="15">
        <f>SUM(D44:M44)</f>
        <v>11964933</v>
      </c>
      <c r="O44" s="37">
        <f t="shared" si="2"/>
        <v>1462.1694977392156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18" t="s">
        <v>18</v>
      </c>
      <c r="M46" s="118"/>
      <c r="N46" s="118"/>
      <c r="O46" s="41">
        <v>8183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thickBot="1">
      <c r="A48" s="120" t="s">
        <v>62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A48:O48"/>
    <mergeCell ref="A47:O47"/>
    <mergeCell ref="L46:N4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926515</v>
      </c>
      <c r="E5" s="26">
        <f t="shared" si="0"/>
        <v>1063420</v>
      </c>
      <c r="F5" s="26">
        <f t="shared" si="0"/>
        <v>329203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2319138</v>
      </c>
      <c r="O5" s="32">
        <f t="shared" ref="O5:O45" si="2">(N5/O$47)</f>
        <v>279.85254012308434</v>
      </c>
      <c r="P5" s="6"/>
    </row>
    <row r="6" spans="1:133">
      <c r="A6" s="12"/>
      <c r="B6" s="44">
        <v>511</v>
      </c>
      <c r="C6" s="20" t="s">
        <v>20</v>
      </c>
      <c r="D6" s="46">
        <v>170835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170835</v>
      </c>
      <c r="O6" s="47">
        <f t="shared" si="2"/>
        <v>20.614818390249788</v>
      </c>
      <c r="P6" s="9"/>
    </row>
    <row r="7" spans="1:133">
      <c r="A7" s="12"/>
      <c r="B7" s="44">
        <v>512</v>
      </c>
      <c r="C7" s="20" t="s">
        <v>21</v>
      </c>
      <c r="D7" s="46">
        <v>2909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2909</v>
      </c>
      <c r="O7" s="47">
        <f t="shared" si="2"/>
        <v>0.35103173645468805</v>
      </c>
      <c r="P7" s="9"/>
    </row>
    <row r="8" spans="1:133">
      <c r="A8" s="12"/>
      <c r="B8" s="44">
        <v>513</v>
      </c>
      <c r="C8" s="20" t="s">
        <v>22</v>
      </c>
      <c r="D8" s="46">
        <v>65500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65500</v>
      </c>
      <c r="O8" s="47">
        <f t="shared" si="2"/>
        <v>7.9039459394231928</v>
      </c>
      <c r="P8" s="9"/>
    </row>
    <row r="9" spans="1:133">
      <c r="A9" s="12"/>
      <c r="B9" s="44">
        <v>514</v>
      </c>
      <c r="C9" s="20" t="s">
        <v>23</v>
      </c>
      <c r="D9" s="46">
        <v>27427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27427</v>
      </c>
      <c r="O9" s="47">
        <f t="shared" si="2"/>
        <v>3.3096416073367925</v>
      </c>
      <c r="P9" s="9"/>
    </row>
    <row r="10" spans="1:133">
      <c r="A10" s="12"/>
      <c r="B10" s="44">
        <v>515</v>
      </c>
      <c r="C10" s="20" t="s">
        <v>24</v>
      </c>
      <c r="D10" s="46">
        <v>10104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10104</v>
      </c>
      <c r="O10" s="47">
        <f t="shared" si="2"/>
        <v>1.2192590804875105</v>
      </c>
      <c r="P10" s="9"/>
    </row>
    <row r="11" spans="1:133">
      <c r="A11" s="12"/>
      <c r="B11" s="44">
        <v>519</v>
      </c>
      <c r="C11" s="20" t="s">
        <v>25</v>
      </c>
      <c r="D11" s="46">
        <v>649740</v>
      </c>
      <c r="E11" s="46">
        <v>1063420</v>
      </c>
      <c r="F11" s="46">
        <v>329203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2042363</v>
      </c>
      <c r="O11" s="47">
        <f t="shared" si="2"/>
        <v>246.45384336913239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525645</v>
      </c>
      <c r="E12" s="31">
        <f t="shared" si="3"/>
        <v>2423613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2949258</v>
      </c>
      <c r="O12" s="43">
        <f t="shared" si="2"/>
        <v>355.88970676963919</v>
      </c>
      <c r="P12" s="10"/>
    </row>
    <row r="13" spans="1:133">
      <c r="A13" s="12"/>
      <c r="B13" s="44">
        <v>521</v>
      </c>
      <c r="C13" s="20" t="s">
        <v>27</v>
      </c>
      <c r="D13" s="46">
        <v>2310</v>
      </c>
      <c r="E13" s="46">
        <v>830663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832973</v>
      </c>
      <c r="O13" s="47">
        <f t="shared" si="2"/>
        <v>100.51562688548329</v>
      </c>
      <c r="P13" s="9"/>
    </row>
    <row r="14" spans="1:133">
      <c r="A14" s="12"/>
      <c r="B14" s="44">
        <v>522</v>
      </c>
      <c r="C14" s="20" t="s">
        <v>28</v>
      </c>
      <c r="D14" s="46">
        <v>104636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104636</v>
      </c>
      <c r="O14" s="47">
        <f t="shared" si="2"/>
        <v>12.626523470495957</v>
      </c>
      <c r="P14" s="9"/>
    </row>
    <row r="15" spans="1:133">
      <c r="A15" s="12"/>
      <c r="B15" s="44">
        <v>523</v>
      </c>
      <c r="C15" s="20" t="s">
        <v>29</v>
      </c>
      <c r="D15" s="46">
        <v>52653</v>
      </c>
      <c r="E15" s="46">
        <v>622859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675512</v>
      </c>
      <c r="O15" s="47">
        <f t="shared" si="2"/>
        <v>81.514661518040299</v>
      </c>
      <c r="P15" s="9"/>
    </row>
    <row r="16" spans="1:133">
      <c r="A16" s="12"/>
      <c r="B16" s="44">
        <v>524</v>
      </c>
      <c r="C16" s="20" t="s">
        <v>30</v>
      </c>
      <c r="D16" s="46">
        <v>120748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120748</v>
      </c>
      <c r="O16" s="47">
        <f t="shared" si="2"/>
        <v>14.570773500663691</v>
      </c>
      <c r="P16" s="9"/>
    </row>
    <row r="17" spans="1:16">
      <c r="A17" s="12"/>
      <c r="B17" s="44">
        <v>525</v>
      </c>
      <c r="C17" s="20" t="s">
        <v>31</v>
      </c>
      <c r="D17" s="46">
        <v>204828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204828</v>
      </c>
      <c r="O17" s="47">
        <f t="shared" si="2"/>
        <v>24.716785326414868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732551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732551</v>
      </c>
      <c r="O18" s="47">
        <f t="shared" si="2"/>
        <v>88.397610715578622</v>
      </c>
      <c r="P18" s="9"/>
    </row>
    <row r="19" spans="1:16">
      <c r="A19" s="12"/>
      <c r="B19" s="44">
        <v>527</v>
      </c>
      <c r="C19" s="20" t="s">
        <v>33</v>
      </c>
      <c r="D19" s="46">
        <v>40470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40470</v>
      </c>
      <c r="O19" s="47">
        <f t="shared" si="2"/>
        <v>4.883552552190177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237540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237540</v>
      </c>
      <c r="O20" s="47">
        <f t="shared" si="2"/>
        <v>28.664172800772295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152971</v>
      </c>
      <c r="E21" s="31">
        <f t="shared" si="5"/>
        <v>2211053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2364024</v>
      </c>
      <c r="O21" s="43">
        <f t="shared" si="2"/>
        <v>285.26897550380113</v>
      </c>
      <c r="P21" s="10"/>
    </row>
    <row r="22" spans="1:16">
      <c r="A22" s="12"/>
      <c r="B22" s="44">
        <v>534</v>
      </c>
      <c r="C22" s="20" t="s">
        <v>36</v>
      </c>
      <c r="D22" s="46">
        <v>1082</v>
      </c>
      <c r="E22" s="46">
        <v>884688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885770</v>
      </c>
      <c r="O22" s="47">
        <f t="shared" si="2"/>
        <v>106.88668999637987</v>
      </c>
      <c r="P22" s="9"/>
    </row>
    <row r="23" spans="1:16">
      <c r="A23" s="12"/>
      <c r="B23" s="44">
        <v>537</v>
      </c>
      <c r="C23" s="20" t="s">
        <v>37</v>
      </c>
      <c r="D23" s="46">
        <v>151889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151889</v>
      </c>
      <c r="O23" s="47">
        <f t="shared" si="2"/>
        <v>18.328586943405334</v>
      </c>
      <c r="P23" s="9"/>
    </row>
    <row r="24" spans="1:16">
      <c r="A24" s="12"/>
      <c r="B24" s="44">
        <v>539</v>
      </c>
      <c r="C24" s="20" t="s">
        <v>60</v>
      </c>
      <c r="D24" s="46">
        <v>0</v>
      </c>
      <c r="E24" s="46">
        <v>1326365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1326365</v>
      </c>
      <c r="O24" s="47">
        <f t="shared" si="2"/>
        <v>160.05369856401592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905885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905885</v>
      </c>
      <c r="O25" s="43">
        <f t="shared" si="2"/>
        <v>109.31398576083022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905885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905885</v>
      </c>
      <c r="O26" s="47">
        <f t="shared" si="2"/>
        <v>109.31398576083022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SUM(D28:D31)</f>
        <v>8407</v>
      </c>
      <c r="E27" s="31">
        <f t="shared" si="8"/>
        <v>458792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467199</v>
      </c>
      <c r="O27" s="43">
        <f t="shared" si="2"/>
        <v>56.377337999275973</v>
      </c>
      <c r="P27" s="10"/>
    </row>
    <row r="28" spans="1:16">
      <c r="A28" s="13"/>
      <c r="B28" s="45">
        <v>552</v>
      </c>
      <c r="C28" s="21" t="s">
        <v>41</v>
      </c>
      <c r="D28" s="46">
        <v>2914</v>
      </c>
      <c r="E28" s="46">
        <v>10100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13014</v>
      </c>
      <c r="O28" s="47">
        <f t="shared" si="2"/>
        <v>1.5704114878725715</v>
      </c>
      <c r="P28" s="9"/>
    </row>
    <row r="29" spans="1:16">
      <c r="A29" s="13"/>
      <c r="B29" s="45">
        <v>553</v>
      </c>
      <c r="C29" s="21" t="s">
        <v>42</v>
      </c>
      <c r="D29" s="46">
        <v>5493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5493</v>
      </c>
      <c r="O29" s="47">
        <f t="shared" si="2"/>
        <v>0.6628454205381924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279582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279582</v>
      </c>
      <c r="O30" s="47">
        <f t="shared" si="2"/>
        <v>33.737420055508629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169110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169110</v>
      </c>
      <c r="O31" s="47">
        <f t="shared" si="2"/>
        <v>20.406661035356581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92192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92192</v>
      </c>
      <c r="O32" s="43">
        <f t="shared" si="2"/>
        <v>11.124894412935923</v>
      </c>
      <c r="P32" s="10"/>
    </row>
    <row r="33" spans="1:119">
      <c r="A33" s="12"/>
      <c r="B33" s="44">
        <v>562</v>
      </c>
      <c r="C33" s="20" t="s">
        <v>46</v>
      </c>
      <c r="D33" s="46">
        <v>21215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21215</v>
      </c>
      <c r="O33" s="47">
        <f t="shared" si="2"/>
        <v>2.5600337878605046</v>
      </c>
      <c r="P33" s="9"/>
    </row>
    <row r="34" spans="1:119">
      <c r="A34" s="12"/>
      <c r="B34" s="44">
        <v>563</v>
      </c>
      <c r="C34" s="20" t="s">
        <v>47</v>
      </c>
      <c r="D34" s="46">
        <v>8400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8400</v>
      </c>
      <c r="O34" s="47">
        <f t="shared" si="2"/>
        <v>1.0136358151321347</v>
      </c>
      <c r="P34" s="9"/>
    </row>
    <row r="35" spans="1:119">
      <c r="A35" s="12"/>
      <c r="B35" s="44">
        <v>564</v>
      </c>
      <c r="C35" s="20" t="s">
        <v>48</v>
      </c>
      <c r="D35" s="46">
        <v>60377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60377</v>
      </c>
      <c r="O35" s="47">
        <f t="shared" si="2"/>
        <v>7.2857487631229638</v>
      </c>
      <c r="P35" s="9"/>
    </row>
    <row r="36" spans="1:119">
      <c r="A36" s="12"/>
      <c r="B36" s="44">
        <v>565</v>
      </c>
      <c r="C36" s="20" t="s">
        <v>49</v>
      </c>
      <c r="D36" s="46">
        <v>2200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2200</v>
      </c>
      <c r="O36" s="47">
        <f t="shared" si="2"/>
        <v>0.265476046820321</v>
      </c>
      <c r="P36" s="9"/>
    </row>
    <row r="37" spans="1:119" ht="15.75">
      <c r="A37" s="28" t="s">
        <v>50</v>
      </c>
      <c r="B37" s="29"/>
      <c r="C37" s="30"/>
      <c r="D37" s="31">
        <f t="shared" ref="D37:M37" si="11">SUM(D38:D40)</f>
        <v>659696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659696</v>
      </c>
      <c r="O37" s="43">
        <f t="shared" si="2"/>
        <v>79.60613008326294</v>
      </c>
      <c r="P37" s="9"/>
    </row>
    <row r="38" spans="1:119">
      <c r="A38" s="12"/>
      <c r="B38" s="44">
        <v>571</v>
      </c>
      <c r="C38" s="20" t="s">
        <v>51</v>
      </c>
      <c r="D38" s="46">
        <v>163274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163274</v>
      </c>
      <c r="O38" s="47">
        <f t="shared" si="2"/>
        <v>19.702425485700495</v>
      </c>
      <c r="P38" s="9"/>
    </row>
    <row r="39" spans="1:119">
      <c r="A39" s="12"/>
      <c r="B39" s="44">
        <v>572</v>
      </c>
      <c r="C39" s="20" t="s">
        <v>52</v>
      </c>
      <c r="D39" s="46">
        <v>446416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446416</v>
      </c>
      <c r="O39" s="47">
        <f t="shared" si="2"/>
        <v>53.869434053336555</v>
      </c>
      <c r="P39" s="9"/>
    </row>
    <row r="40" spans="1:119">
      <c r="A40" s="12"/>
      <c r="B40" s="44">
        <v>575</v>
      </c>
      <c r="C40" s="20" t="s">
        <v>53</v>
      </c>
      <c r="D40" s="46">
        <v>50006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50006</v>
      </c>
      <c r="O40" s="47">
        <f t="shared" si="2"/>
        <v>6.0342705442258957</v>
      </c>
      <c r="P40" s="9"/>
    </row>
    <row r="41" spans="1:119" ht="15.75">
      <c r="A41" s="28" t="s">
        <v>57</v>
      </c>
      <c r="B41" s="29"/>
      <c r="C41" s="30"/>
      <c r="D41" s="31">
        <f t="shared" ref="D41:M41" si="12">SUM(D42:D42)</f>
        <v>2202840</v>
      </c>
      <c r="E41" s="31">
        <f t="shared" si="12"/>
        <v>200000</v>
      </c>
      <c r="F41" s="31">
        <f t="shared" si="12"/>
        <v>225000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2627840</v>
      </c>
      <c r="O41" s="43">
        <f t="shared" si="2"/>
        <v>317.10389767105102</v>
      </c>
      <c r="P41" s="9"/>
    </row>
    <row r="42" spans="1:119">
      <c r="A42" s="12"/>
      <c r="B42" s="44">
        <v>581</v>
      </c>
      <c r="C42" s="20" t="s">
        <v>54</v>
      </c>
      <c r="D42" s="46">
        <v>2202840</v>
      </c>
      <c r="E42" s="46">
        <v>200000</v>
      </c>
      <c r="F42" s="46">
        <v>225000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2627840</v>
      </c>
      <c r="O42" s="47">
        <f t="shared" si="2"/>
        <v>317.10389767105102</v>
      </c>
      <c r="P42" s="9"/>
    </row>
    <row r="43" spans="1:119" ht="15.75">
      <c r="A43" s="28" t="s">
        <v>55</v>
      </c>
      <c r="B43" s="29"/>
      <c r="C43" s="30"/>
      <c r="D43" s="31">
        <f t="shared" ref="D43:M43" si="13">SUM(D44:D44)</f>
        <v>64218</v>
      </c>
      <c r="E43" s="31">
        <f t="shared" si="13"/>
        <v>0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64218</v>
      </c>
      <c r="O43" s="43">
        <f t="shared" si="2"/>
        <v>7.7492458066851695</v>
      </c>
      <c r="P43" s="9"/>
    </row>
    <row r="44" spans="1:119" ht="15.75" thickBot="1">
      <c r="A44" s="12"/>
      <c r="B44" s="44">
        <v>614</v>
      </c>
      <c r="C44" s="20" t="s">
        <v>67</v>
      </c>
      <c r="D44" s="46">
        <v>64218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64218</v>
      </c>
      <c r="O44" s="47">
        <f t="shared" si="2"/>
        <v>7.7492458066851695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SUM(D5,D12,D21,D25,D27,D32,D37,D41,D43)</f>
        <v>4632484</v>
      </c>
      <c r="E45" s="15">
        <f t="shared" si="14"/>
        <v>7262763</v>
      </c>
      <c r="F45" s="15">
        <f t="shared" si="14"/>
        <v>554203</v>
      </c>
      <c r="G45" s="15">
        <f t="shared" si="14"/>
        <v>0</v>
      </c>
      <c r="H45" s="15">
        <f t="shared" si="14"/>
        <v>0</v>
      </c>
      <c r="I45" s="15">
        <f t="shared" si="14"/>
        <v>0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0</v>
      </c>
      <c r="N45" s="15">
        <f>SUM(D45:M45)</f>
        <v>12449450</v>
      </c>
      <c r="O45" s="37">
        <f t="shared" si="2"/>
        <v>1502.286714130566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18" t="s">
        <v>68</v>
      </c>
      <c r="M47" s="118"/>
      <c r="N47" s="118"/>
      <c r="O47" s="41">
        <v>8287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62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716887</v>
      </c>
      <c r="E5" s="26">
        <f t="shared" si="0"/>
        <v>1080143</v>
      </c>
      <c r="F5" s="26">
        <f t="shared" si="0"/>
        <v>352273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2149303</v>
      </c>
      <c r="O5" s="32">
        <f t="shared" ref="O5:O42" si="2">(N5/O$44)</f>
        <v>261.63152769324404</v>
      </c>
      <c r="P5" s="6"/>
    </row>
    <row r="6" spans="1:133">
      <c r="A6" s="12"/>
      <c r="B6" s="44">
        <v>511</v>
      </c>
      <c r="C6" s="20" t="s">
        <v>20</v>
      </c>
      <c r="D6" s="46">
        <v>162381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162381</v>
      </c>
      <c r="O6" s="47">
        <f t="shared" si="2"/>
        <v>19.766402921485088</v>
      </c>
      <c r="P6" s="9"/>
    </row>
    <row r="7" spans="1:133">
      <c r="A7" s="12"/>
      <c r="B7" s="44">
        <v>513</v>
      </c>
      <c r="C7" s="20" t="s">
        <v>22</v>
      </c>
      <c r="D7" s="46">
        <v>58121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58121</v>
      </c>
      <c r="O7" s="47">
        <f t="shared" si="2"/>
        <v>7.0749847839318321</v>
      </c>
      <c r="P7" s="9"/>
    </row>
    <row r="8" spans="1:133">
      <c r="A8" s="12"/>
      <c r="B8" s="44">
        <v>514</v>
      </c>
      <c r="C8" s="20" t="s">
        <v>23</v>
      </c>
      <c r="D8" s="46">
        <v>2467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2467</v>
      </c>
      <c r="O8" s="47">
        <f t="shared" si="2"/>
        <v>0.30030432136335972</v>
      </c>
      <c r="P8" s="9"/>
    </row>
    <row r="9" spans="1:133">
      <c r="A9" s="12"/>
      <c r="B9" s="44">
        <v>515</v>
      </c>
      <c r="C9" s="20" t="s">
        <v>24</v>
      </c>
      <c r="D9" s="46">
        <v>16198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16198</v>
      </c>
      <c r="O9" s="47">
        <f t="shared" si="2"/>
        <v>1.9717589774802191</v>
      </c>
      <c r="P9" s="9"/>
    </row>
    <row r="10" spans="1:133">
      <c r="A10" s="12"/>
      <c r="B10" s="44">
        <v>517</v>
      </c>
      <c r="C10" s="20" t="s">
        <v>70</v>
      </c>
      <c r="D10" s="46">
        <v>0</v>
      </c>
      <c r="E10" s="46">
        <v>0</v>
      </c>
      <c r="F10" s="46">
        <v>352273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352273</v>
      </c>
      <c r="O10" s="47">
        <f t="shared" si="2"/>
        <v>42.881679853925746</v>
      </c>
      <c r="P10" s="9"/>
    </row>
    <row r="11" spans="1:133">
      <c r="A11" s="12"/>
      <c r="B11" s="44">
        <v>519</v>
      </c>
      <c r="C11" s="20" t="s">
        <v>25</v>
      </c>
      <c r="D11" s="46">
        <v>477720</v>
      </c>
      <c r="E11" s="46">
        <v>1080143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1557863</v>
      </c>
      <c r="O11" s="47">
        <f t="shared" si="2"/>
        <v>189.63639683505781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455704</v>
      </c>
      <c r="E12" s="31">
        <f t="shared" si="3"/>
        <v>2098908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2554612</v>
      </c>
      <c r="O12" s="43">
        <f t="shared" si="2"/>
        <v>310.96920267802801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1463786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1463786</v>
      </c>
      <c r="O13" s="47">
        <f t="shared" si="2"/>
        <v>178.18454047474134</v>
      </c>
      <c r="P13" s="9"/>
    </row>
    <row r="14" spans="1:133">
      <c r="A14" s="12"/>
      <c r="B14" s="44">
        <v>522</v>
      </c>
      <c r="C14" s="20" t="s">
        <v>28</v>
      </c>
      <c r="D14" s="46">
        <v>89000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89000</v>
      </c>
      <c r="O14" s="47">
        <f t="shared" si="2"/>
        <v>10.833840535605599</v>
      </c>
      <c r="P14" s="9"/>
    </row>
    <row r="15" spans="1:133">
      <c r="A15" s="12"/>
      <c r="B15" s="44">
        <v>523</v>
      </c>
      <c r="C15" s="20" t="s">
        <v>29</v>
      </c>
      <c r="D15" s="46">
        <v>77882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77882</v>
      </c>
      <c r="O15" s="47">
        <f t="shared" si="2"/>
        <v>9.4804625684723067</v>
      </c>
      <c r="P15" s="9"/>
    </row>
    <row r="16" spans="1:133">
      <c r="A16" s="12"/>
      <c r="B16" s="44">
        <v>524</v>
      </c>
      <c r="C16" s="20" t="s">
        <v>30</v>
      </c>
      <c r="D16" s="46">
        <v>119428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119428</v>
      </c>
      <c r="O16" s="47">
        <f t="shared" si="2"/>
        <v>14.537796713329275</v>
      </c>
      <c r="P16" s="9"/>
    </row>
    <row r="17" spans="1:16">
      <c r="A17" s="12"/>
      <c r="B17" s="44">
        <v>525</v>
      </c>
      <c r="C17" s="20" t="s">
        <v>31</v>
      </c>
      <c r="D17" s="46">
        <v>157394</v>
      </c>
      <c r="E17" s="46">
        <v>94246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251640</v>
      </c>
      <c r="O17" s="47">
        <f t="shared" si="2"/>
        <v>30.631771150334753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540876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540876</v>
      </c>
      <c r="O18" s="47">
        <f t="shared" si="2"/>
        <v>65.840048691418133</v>
      </c>
      <c r="P18" s="9"/>
    </row>
    <row r="19" spans="1:16">
      <c r="A19" s="12"/>
      <c r="B19" s="44">
        <v>527</v>
      </c>
      <c r="C19" s="20" t="s">
        <v>33</v>
      </c>
      <c r="D19" s="46">
        <v>12000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12000</v>
      </c>
      <c r="O19" s="47">
        <f t="shared" si="2"/>
        <v>1.4607425441265978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159057</v>
      </c>
      <c r="E20" s="31">
        <f t="shared" si="5"/>
        <v>537945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697002</v>
      </c>
      <c r="O20" s="43">
        <f t="shared" si="2"/>
        <v>84.845039561777241</v>
      </c>
      <c r="P20" s="10"/>
    </row>
    <row r="21" spans="1:16">
      <c r="A21" s="12"/>
      <c r="B21" s="44">
        <v>534</v>
      </c>
      <c r="C21" s="20" t="s">
        <v>36</v>
      </c>
      <c r="D21" s="46">
        <v>1149</v>
      </c>
      <c r="E21" s="46">
        <v>537945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539094</v>
      </c>
      <c r="O21" s="47">
        <f t="shared" si="2"/>
        <v>65.623128423615341</v>
      </c>
      <c r="P21" s="9"/>
    </row>
    <row r="22" spans="1:16">
      <c r="A22" s="12"/>
      <c r="B22" s="44">
        <v>537</v>
      </c>
      <c r="C22" s="20" t="s">
        <v>37</v>
      </c>
      <c r="D22" s="46">
        <v>157908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157908</v>
      </c>
      <c r="O22" s="47">
        <f t="shared" si="2"/>
        <v>19.2219111381619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SUM(D24:D24)</f>
        <v>0</v>
      </c>
      <c r="E23" s="31">
        <f t="shared" si="6"/>
        <v>3754931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3754931</v>
      </c>
      <c r="O23" s="43">
        <f t="shared" si="2"/>
        <v>457.08228849665244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3754931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3754931</v>
      </c>
      <c r="O24" s="47">
        <f t="shared" si="2"/>
        <v>457.08228849665244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SUM(D26:D28)</f>
        <v>7933</v>
      </c>
      <c r="E25" s="31">
        <f t="shared" si="8"/>
        <v>1218270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1226203</v>
      </c>
      <c r="O25" s="43">
        <f t="shared" si="2"/>
        <v>149.26390748630553</v>
      </c>
      <c r="P25" s="10"/>
    </row>
    <row r="26" spans="1:16">
      <c r="A26" s="13"/>
      <c r="B26" s="45">
        <v>552</v>
      </c>
      <c r="C26" s="21" t="s">
        <v>41</v>
      </c>
      <c r="D26" s="46">
        <v>2642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2642</v>
      </c>
      <c r="O26" s="47">
        <f t="shared" si="2"/>
        <v>0.32160681679853925</v>
      </c>
      <c r="P26" s="9"/>
    </row>
    <row r="27" spans="1:16">
      <c r="A27" s="13"/>
      <c r="B27" s="45">
        <v>553</v>
      </c>
      <c r="C27" s="21" t="s">
        <v>42</v>
      </c>
      <c r="D27" s="46">
        <v>5291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5291</v>
      </c>
      <c r="O27" s="47">
        <f t="shared" si="2"/>
        <v>0.6440657334144857</v>
      </c>
      <c r="P27" s="9"/>
    </row>
    <row r="28" spans="1:16">
      <c r="A28" s="13"/>
      <c r="B28" s="45">
        <v>559</v>
      </c>
      <c r="C28" s="21" t="s">
        <v>44</v>
      </c>
      <c r="D28" s="46">
        <v>0</v>
      </c>
      <c r="E28" s="46">
        <v>1218270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1218270</v>
      </c>
      <c r="O28" s="47">
        <f t="shared" si="2"/>
        <v>148.29823493609251</v>
      </c>
      <c r="P28" s="9"/>
    </row>
    <row r="29" spans="1:16" ht="15.75">
      <c r="A29" s="28" t="s">
        <v>45</v>
      </c>
      <c r="B29" s="29"/>
      <c r="C29" s="30"/>
      <c r="D29" s="31">
        <f t="shared" ref="D29:M29" si="9">SUM(D30:D33)</f>
        <v>139711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139711</v>
      </c>
      <c r="O29" s="43">
        <f t="shared" si="2"/>
        <v>17.006816798539258</v>
      </c>
      <c r="P29" s="10"/>
    </row>
    <row r="30" spans="1:16">
      <c r="A30" s="12"/>
      <c r="B30" s="44">
        <v>562</v>
      </c>
      <c r="C30" s="20" t="s">
        <v>46</v>
      </c>
      <c r="D30" s="46">
        <v>23566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23566</v>
      </c>
      <c r="O30" s="47">
        <f t="shared" si="2"/>
        <v>2.8686548995739503</v>
      </c>
      <c r="P30" s="9"/>
    </row>
    <row r="31" spans="1:16">
      <c r="A31" s="12"/>
      <c r="B31" s="44">
        <v>563</v>
      </c>
      <c r="C31" s="20" t="s">
        <v>47</v>
      </c>
      <c r="D31" s="46">
        <v>8400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8400</v>
      </c>
      <c r="O31" s="47">
        <f t="shared" si="2"/>
        <v>1.0225197808886184</v>
      </c>
      <c r="P31" s="9"/>
    </row>
    <row r="32" spans="1:16">
      <c r="A32" s="12"/>
      <c r="B32" s="44">
        <v>564</v>
      </c>
      <c r="C32" s="20" t="s">
        <v>48</v>
      </c>
      <c r="D32" s="46">
        <v>105745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105745</v>
      </c>
      <c r="O32" s="47">
        <f t="shared" si="2"/>
        <v>12.872185027388923</v>
      </c>
      <c r="P32" s="9"/>
    </row>
    <row r="33" spans="1:119">
      <c r="A33" s="12"/>
      <c r="B33" s="44">
        <v>565</v>
      </c>
      <c r="C33" s="20" t="s">
        <v>49</v>
      </c>
      <c r="D33" s="46">
        <v>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2000</v>
      </c>
      <c r="O33" s="47">
        <f t="shared" si="2"/>
        <v>0.24345709068776628</v>
      </c>
      <c r="P33" s="9"/>
    </row>
    <row r="34" spans="1:119" ht="15.75">
      <c r="A34" s="28" t="s">
        <v>50</v>
      </c>
      <c r="B34" s="29"/>
      <c r="C34" s="30"/>
      <c r="D34" s="31">
        <f t="shared" ref="D34:M34" si="11">SUM(D35:D37)</f>
        <v>238491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238491</v>
      </c>
      <c r="O34" s="43">
        <f t="shared" si="2"/>
        <v>29.031162507608034</v>
      </c>
      <c r="P34" s="9"/>
    </row>
    <row r="35" spans="1:119">
      <c r="A35" s="12"/>
      <c r="B35" s="44">
        <v>571</v>
      </c>
      <c r="C35" s="20" t="s">
        <v>51</v>
      </c>
      <c r="D35" s="46">
        <v>160332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160332</v>
      </c>
      <c r="O35" s="47">
        <f t="shared" si="2"/>
        <v>19.516981132075472</v>
      </c>
      <c r="P35" s="9"/>
    </row>
    <row r="36" spans="1:119">
      <c r="A36" s="12"/>
      <c r="B36" s="44">
        <v>572</v>
      </c>
      <c r="C36" s="20" t="s">
        <v>52</v>
      </c>
      <c r="D36" s="46">
        <v>41053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41053</v>
      </c>
      <c r="O36" s="47">
        <f t="shared" si="2"/>
        <v>4.9973219720024344</v>
      </c>
      <c r="P36" s="9"/>
    </row>
    <row r="37" spans="1:119">
      <c r="A37" s="12"/>
      <c r="B37" s="44">
        <v>575</v>
      </c>
      <c r="C37" s="20" t="s">
        <v>53</v>
      </c>
      <c r="D37" s="46">
        <v>37106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37106</v>
      </c>
      <c r="O37" s="47">
        <f t="shared" si="2"/>
        <v>4.5168594035301277</v>
      </c>
      <c r="P37" s="9"/>
    </row>
    <row r="38" spans="1:119" ht="15.75">
      <c r="A38" s="28" t="s">
        <v>57</v>
      </c>
      <c r="B38" s="29"/>
      <c r="C38" s="30"/>
      <c r="D38" s="31">
        <f t="shared" ref="D38:M38" si="12">SUM(D39:D39)</f>
        <v>2204490</v>
      </c>
      <c r="E38" s="31">
        <f t="shared" si="12"/>
        <v>0</v>
      </c>
      <c r="F38" s="31">
        <f t="shared" si="12"/>
        <v>0</v>
      </c>
      <c r="G38" s="31">
        <f t="shared" si="12"/>
        <v>271177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2475667</v>
      </c>
      <c r="O38" s="43">
        <f t="shared" si="2"/>
        <v>301.35934266585514</v>
      </c>
      <c r="P38" s="9"/>
    </row>
    <row r="39" spans="1:119">
      <c r="A39" s="12"/>
      <c r="B39" s="44">
        <v>581</v>
      </c>
      <c r="C39" s="20" t="s">
        <v>54</v>
      </c>
      <c r="D39" s="46">
        <v>2204490</v>
      </c>
      <c r="E39" s="46">
        <v>0</v>
      </c>
      <c r="F39" s="46">
        <v>0</v>
      </c>
      <c r="G39" s="46">
        <v>271177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2475667</v>
      </c>
      <c r="O39" s="47">
        <f t="shared" si="2"/>
        <v>301.35934266585514</v>
      </c>
      <c r="P39" s="9"/>
    </row>
    <row r="40" spans="1:119" ht="15.75">
      <c r="A40" s="28" t="s">
        <v>55</v>
      </c>
      <c r="B40" s="29"/>
      <c r="C40" s="30"/>
      <c r="D40" s="31">
        <f t="shared" ref="D40:M40" si="13">SUM(D41:D41)</f>
        <v>61480</v>
      </c>
      <c r="E40" s="31">
        <f t="shared" si="13"/>
        <v>0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61480</v>
      </c>
      <c r="O40" s="43">
        <f t="shared" si="2"/>
        <v>7.4838709677419351</v>
      </c>
      <c r="P40" s="9"/>
    </row>
    <row r="41" spans="1:119" ht="15.75" thickBot="1">
      <c r="A41" s="12"/>
      <c r="B41" s="44">
        <v>601</v>
      </c>
      <c r="C41" s="20" t="s">
        <v>56</v>
      </c>
      <c r="D41" s="46">
        <v>61480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61480</v>
      </c>
      <c r="O41" s="47">
        <f t="shared" si="2"/>
        <v>7.4838709677419351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4">SUM(D5,D12,D20,D23,D25,D29,D34,D38,D40)</f>
        <v>3983753</v>
      </c>
      <c r="E42" s="15">
        <f t="shared" si="14"/>
        <v>8690197</v>
      </c>
      <c r="F42" s="15">
        <f t="shared" si="14"/>
        <v>352273</v>
      </c>
      <c r="G42" s="15">
        <f t="shared" si="14"/>
        <v>271177</v>
      </c>
      <c r="H42" s="15">
        <f t="shared" si="14"/>
        <v>0</v>
      </c>
      <c r="I42" s="15">
        <f t="shared" si="14"/>
        <v>0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0</v>
      </c>
      <c r="N42" s="15">
        <f>SUM(D42:M42)</f>
        <v>13297400</v>
      </c>
      <c r="O42" s="37">
        <f t="shared" si="2"/>
        <v>1618.6731588557516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18" t="s">
        <v>71</v>
      </c>
      <c r="M44" s="118"/>
      <c r="N44" s="118"/>
      <c r="O44" s="41">
        <v>8215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526630</v>
      </c>
      <c r="E5" s="26">
        <f t="shared" si="0"/>
        <v>652486</v>
      </c>
      <c r="F5" s="26">
        <f t="shared" si="0"/>
        <v>137480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1316596</v>
      </c>
      <c r="O5" s="32">
        <f t="shared" ref="O5:O36" si="2">(N5/O$55)</f>
        <v>163.34937965260545</v>
      </c>
      <c r="P5" s="6"/>
    </row>
    <row r="6" spans="1:133">
      <c r="A6" s="12"/>
      <c r="B6" s="44">
        <v>511</v>
      </c>
      <c r="C6" s="20" t="s">
        <v>20</v>
      </c>
      <c r="D6" s="46">
        <v>148701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148701</v>
      </c>
      <c r="O6" s="47">
        <f t="shared" si="2"/>
        <v>18.449255583126551</v>
      </c>
      <c r="P6" s="9"/>
    </row>
    <row r="7" spans="1:133">
      <c r="A7" s="12"/>
      <c r="B7" s="44">
        <v>512</v>
      </c>
      <c r="C7" s="20" t="s">
        <v>21</v>
      </c>
      <c r="D7" s="46">
        <v>1752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1752</v>
      </c>
      <c r="O7" s="47">
        <f t="shared" si="2"/>
        <v>0.21736972704714641</v>
      </c>
      <c r="P7" s="9"/>
    </row>
    <row r="8" spans="1:133">
      <c r="A8" s="12"/>
      <c r="B8" s="44">
        <v>513</v>
      </c>
      <c r="C8" s="20" t="s">
        <v>22</v>
      </c>
      <c r="D8" s="46">
        <v>51519</v>
      </c>
      <c r="E8" s="46">
        <v>78997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130516</v>
      </c>
      <c r="O8" s="47">
        <f t="shared" si="2"/>
        <v>16.193052109181142</v>
      </c>
      <c r="P8" s="9"/>
    </row>
    <row r="9" spans="1:133">
      <c r="A9" s="12"/>
      <c r="B9" s="44">
        <v>514</v>
      </c>
      <c r="C9" s="20" t="s">
        <v>23</v>
      </c>
      <c r="D9" s="46">
        <v>16908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16908</v>
      </c>
      <c r="O9" s="47">
        <f t="shared" si="2"/>
        <v>2.0977667493796526</v>
      </c>
      <c r="P9" s="9"/>
    </row>
    <row r="10" spans="1:133">
      <c r="A10" s="12"/>
      <c r="B10" s="44">
        <v>515</v>
      </c>
      <c r="C10" s="20" t="s">
        <v>24</v>
      </c>
      <c r="D10" s="46">
        <v>28880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28880</v>
      </c>
      <c r="O10" s="47">
        <f t="shared" si="2"/>
        <v>3.5831265508684864</v>
      </c>
      <c r="P10" s="9"/>
    </row>
    <row r="11" spans="1:133">
      <c r="A11" s="12"/>
      <c r="B11" s="44">
        <v>519</v>
      </c>
      <c r="C11" s="20" t="s">
        <v>25</v>
      </c>
      <c r="D11" s="46">
        <v>278870</v>
      </c>
      <c r="E11" s="46">
        <v>573489</v>
      </c>
      <c r="F11" s="46">
        <v>137480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989839</v>
      </c>
      <c r="O11" s="47">
        <f t="shared" si="2"/>
        <v>122.80880893300248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688271</v>
      </c>
      <c r="E12" s="31">
        <f t="shared" si="3"/>
        <v>2293922</v>
      </c>
      <c r="F12" s="31">
        <f t="shared" si="3"/>
        <v>118335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3100528</v>
      </c>
      <c r="O12" s="43">
        <f t="shared" si="2"/>
        <v>384.68089330024816</v>
      </c>
      <c r="P12" s="10"/>
    </row>
    <row r="13" spans="1:133">
      <c r="A13" s="12"/>
      <c r="B13" s="44">
        <v>521</v>
      </c>
      <c r="C13" s="20" t="s">
        <v>27</v>
      </c>
      <c r="D13" s="46">
        <v>2310</v>
      </c>
      <c r="E13" s="46">
        <v>777814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780124</v>
      </c>
      <c r="O13" s="47">
        <f t="shared" si="2"/>
        <v>96.789578163771708</v>
      </c>
      <c r="P13" s="9"/>
    </row>
    <row r="14" spans="1:133">
      <c r="A14" s="12"/>
      <c r="B14" s="44">
        <v>522</v>
      </c>
      <c r="C14" s="20" t="s">
        <v>28</v>
      </c>
      <c r="D14" s="46">
        <v>45907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45907</v>
      </c>
      <c r="O14" s="47">
        <f t="shared" si="2"/>
        <v>5.6956575682382136</v>
      </c>
      <c r="P14" s="9"/>
    </row>
    <row r="15" spans="1:133">
      <c r="A15" s="12"/>
      <c r="B15" s="44">
        <v>523</v>
      </c>
      <c r="C15" s="20" t="s">
        <v>29</v>
      </c>
      <c r="D15" s="46">
        <v>302407</v>
      </c>
      <c r="E15" s="46">
        <v>534292</v>
      </c>
      <c r="F15" s="46">
        <v>118335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955034</v>
      </c>
      <c r="O15" s="47">
        <f t="shared" si="2"/>
        <v>118.49057071960297</v>
      </c>
      <c r="P15" s="9"/>
    </row>
    <row r="16" spans="1:133">
      <c r="A16" s="12"/>
      <c r="B16" s="44">
        <v>524</v>
      </c>
      <c r="C16" s="20" t="s">
        <v>30</v>
      </c>
      <c r="D16" s="46">
        <v>95480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95480</v>
      </c>
      <c r="O16" s="47">
        <f t="shared" si="2"/>
        <v>11.846153846153847</v>
      </c>
      <c r="P16" s="9"/>
    </row>
    <row r="17" spans="1:16">
      <c r="A17" s="12"/>
      <c r="B17" s="44">
        <v>525</v>
      </c>
      <c r="C17" s="20" t="s">
        <v>31</v>
      </c>
      <c r="D17" s="46">
        <v>223567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223567</v>
      </c>
      <c r="O17" s="47">
        <f t="shared" si="2"/>
        <v>27.737841191066998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478154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478154</v>
      </c>
      <c r="O18" s="47">
        <f t="shared" si="2"/>
        <v>59.324317617866008</v>
      </c>
      <c r="P18" s="9"/>
    </row>
    <row r="19" spans="1:16">
      <c r="A19" s="12"/>
      <c r="B19" s="44">
        <v>527</v>
      </c>
      <c r="C19" s="20" t="s">
        <v>33</v>
      </c>
      <c r="D19" s="46">
        <v>18600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18600</v>
      </c>
      <c r="O19" s="47">
        <f t="shared" si="2"/>
        <v>2.3076923076923075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503662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503662</v>
      </c>
      <c r="O20" s="47">
        <f t="shared" si="2"/>
        <v>62.489081885856081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141659</v>
      </c>
      <c r="E21" s="31">
        <f t="shared" si="5"/>
        <v>674297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815956</v>
      </c>
      <c r="O21" s="43">
        <f t="shared" si="2"/>
        <v>101.23523573200993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674297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674297</v>
      </c>
      <c r="O22" s="47">
        <f t="shared" si="2"/>
        <v>83.659677419354836</v>
      </c>
      <c r="P22" s="9"/>
    </row>
    <row r="23" spans="1:16">
      <c r="A23" s="12"/>
      <c r="B23" s="44">
        <v>536</v>
      </c>
      <c r="C23" s="20" t="s">
        <v>77</v>
      </c>
      <c r="D23" s="46">
        <v>56671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56671</v>
      </c>
      <c r="O23" s="47">
        <f t="shared" si="2"/>
        <v>7.031141439205955</v>
      </c>
      <c r="P23" s="9"/>
    </row>
    <row r="24" spans="1:16">
      <c r="A24" s="12"/>
      <c r="B24" s="44">
        <v>537</v>
      </c>
      <c r="C24" s="20" t="s">
        <v>37</v>
      </c>
      <c r="D24" s="46">
        <v>73773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73773</v>
      </c>
      <c r="O24" s="47">
        <f t="shared" si="2"/>
        <v>9.152977667493797</v>
      </c>
      <c r="P24" s="9"/>
    </row>
    <row r="25" spans="1:16">
      <c r="A25" s="12"/>
      <c r="B25" s="44">
        <v>538</v>
      </c>
      <c r="C25" s="20" t="s">
        <v>78</v>
      </c>
      <c r="D25" s="46">
        <v>11215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11215</v>
      </c>
      <c r="O25" s="47">
        <f t="shared" si="2"/>
        <v>1.3914392059553349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SUM(D27:D29)</f>
        <v>0</v>
      </c>
      <c r="E26" s="31">
        <f t="shared" si="6"/>
        <v>960191</v>
      </c>
      <c r="F26" s="31">
        <f t="shared" si="6"/>
        <v>171491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1131682</v>
      </c>
      <c r="O26" s="43">
        <f t="shared" si="2"/>
        <v>140.40719602977669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909646</v>
      </c>
      <c r="F27" s="46">
        <v>171491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1081137</v>
      </c>
      <c r="O27" s="47">
        <f t="shared" si="2"/>
        <v>134.13610421836228</v>
      </c>
      <c r="P27" s="9"/>
    </row>
    <row r="28" spans="1:16">
      <c r="A28" s="12"/>
      <c r="B28" s="44">
        <v>542</v>
      </c>
      <c r="C28" s="20" t="s">
        <v>79</v>
      </c>
      <c r="D28" s="46">
        <v>0</v>
      </c>
      <c r="E28" s="46">
        <v>40545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40545</v>
      </c>
      <c r="O28" s="47">
        <f t="shared" si="2"/>
        <v>5.0303970223325063</v>
      </c>
      <c r="P28" s="9"/>
    </row>
    <row r="29" spans="1:16">
      <c r="A29" s="12"/>
      <c r="B29" s="44">
        <v>543</v>
      </c>
      <c r="C29" s="20" t="s">
        <v>80</v>
      </c>
      <c r="D29" s="46">
        <v>0</v>
      </c>
      <c r="E29" s="46">
        <v>10000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10000</v>
      </c>
      <c r="O29" s="47">
        <f t="shared" si="2"/>
        <v>1.2406947890818858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SUM(D31:D33)</f>
        <v>10663</v>
      </c>
      <c r="E30" s="31">
        <f t="shared" si="8"/>
        <v>440057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450720</v>
      </c>
      <c r="O30" s="43">
        <f t="shared" si="2"/>
        <v>55.920595533498762</v>
      </c>
      <c r="P30" s="10"/>
    </row>
    <row r="31" spans="1:16">
      <c r="A31" s="13"/>
      <c r="B31" s="45">
        <v>552</v>
      </c>
      <c r="C31" s="21" t="s">
        <v>41</v>
      </c>
      <c r="D31" s="46">
        <v>4745</v>
      </c>
      <c r="E31" s="46">
        <v>77178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81923</v>
      </c>
      <c r="O31" s="47">
        <f t="shared" si="2"/>
        <v>10.164143920595533</v>
      </c>
      <c r="P31" s="9"/>
    </row>
    <row r="32" spans="1:16">
      <c r="A32" s="13"/>
      <c r="B32" s="45">
        <v>553</v>
      </c>
      <c r="C32" s="21" t="s">
        <v>42</v>
      </c>
      <c r="D32" s="46">
        <v>5918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5918</v>
      </c>
      <c r="O32" s="47">
        <f t="shared" si="2"/>
        <v>0.73424317617866008</v>
      </c>
      <c r="P32" s="9"/>
    </row>
    <row r="33" spans="1:16">
      <c r="A33" s="13"/>
      <c r="B33" s="45">
        <v>559</v>
      </c>
      <c r="C33" s="21" t="s">
        <v>44</v>
      </c>
      <c r="D33" s="46">
        <v>0</v>
      </c>
      <c r="E33" s="46">
        <v>362879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362879</v>
      </c>
      <c r="O33" s="47">
        <f t="shared" si="2"/>
        <v>45.022208436724569</v>
      </c>
      <c r="P33" s="9"/>
    </row>
    <row r="34" spans="1:16" ht="15.75">
      <c r="A34" s="28" t="s">
        <v>45</v>
      </c>
      <c r="B34" s="29"/>
      <c r="C34" s="30"/>
      <c r="D34" s="31">
        <f t="shared" ref="D34:M34" si="9">SUM(D35:D38)</f>
        <v>105794</v>
      </c>
      <c r="E34" s="31">
        <f t="shared" si="9"/>
        <v>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105794</v>
      </c>
      <c r="O34" s="43">
        <f t="shared" si="2"/>
        <v>13.125806451612902</v>
      </c>
      <c r="P34" s="10"/>
    </row>
    <row r="35" spans="1:16">
      <c r="A35" s="12"/>
      <c r="B35" s="44">
        <v>562</v>
      </c>
      <c r="C35" s="20" t="s">
        <v>46</v>
      </c>
      <c r="D35" s="46">
        <v>31169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31169</v>
      </c>
      <c r="O35" s="47">
        <f t="shared" si="2"/>
        <v>3.8671215880893302</v>
      </c>
      <c r="P35" s="9"/>
    </row>
    <row r="36" spans="1:16">
      <c r="A36" s="12"/>
      <c r="B36" s="44">
        <v>563</v>
      </c>
      <c r="C36" s="20" t="s">
        <v>47</v>
      </c>
      <c r="D36" s="46">
        <v>4200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4200</v>
      </c>
      <c r="O36" s="47">
        <f t="shared" si="2"/>
        <v>0.52109181141439209</v>
      </c>
      <c r="P36" s="9"/>
    </row>
    <row r="37" spans="1:16">
      <c r="A37" s="12"/>
      <c r="B37" s="44">
        <v>564</v>
      </c>
      <c r="C37" s="20" t="s">
        <v>48</v>
      </c>
      <c r="D37" s="46">
        <v>69425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69425</v>
      </c>
      <c r="O37" s="47">
        <f t="shared" ref="O37:O53" si="11">(N37/O$55)</f>
        <v>8.6135235732009932</v>
      </c>
      <c r="P37" s="9"/>
    </row>
    <row r="38" spans="1:16">
      <c r="A38" s="12"/>
      <c r="B38" s="44">
        <v>565</v>
      </c>
      <c r="C38" s="20" t="s">
        <v>49</v>
      </c>
      <c r="D38" s="46">
        <v>1000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1000</v>
      </c>
      <c r="O38" s="47">
        <f t="shared" si="11"/>
        <v>0.12406947890818859</v>
      </c>
      <c r="P38" s="9"/>
    </row>
    <row r="39" spans="1:16" ht="15.75">
      <c r="A39" s="28" t="s">
        <v>50</v>
      </c>
      <c r="B39" s="29"/>
      <c r="C39" s="30"/>
      <c r="D39" s="31">
        <f t="shared" ref="D39:M39" si="12">SUM(D40:D42)</f>
        <v>247119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247119</v>
      </c>
      <c r="O39" s="43">
        <f t="shared" si="11"/>
        <v>30.659925558312654</v>
      </c>
      <c r="P39" s="9"/>
    </row>
    <row r="40" spans="1:16">
      <c r="A40" s="12"/>
      <c r="B40" s="44">
        <v>571</v>
      </c>
      <c r="C40" s="20" t="s">
        <v>51</v>
      </c>
      <c r="D40" s="46">
        <v>144675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144675</v>
      </c>
      <c r="O40" s="47">
        <f t="shared" si="11"/>
        <v>17.949751861042184</v>
      </c>
      <c r="P40" s="9"/>
    </row>
    <row r="41" spans="1:16">
      <c r="A41" s="12"/>
      <c r="B41" s="44">
        <v>572</v>
      </c>
      <c r="C41" s="20" t="s">
        <v>52</v>
      </c>
      <c r="D41" s="46">
        <v>38767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38767</v>
      </c>
      <c r="O41" s="47">
        <f t="shared" si="11"/>
        <v>4.809801488833747</v>
      </c>
      <c r="P41" s="9"/>
    </row>
    <row r="42" spans="1:16">
      <c r="A42" s="12"/>
      <c r="B42" s="44">
        <v>575</v>
      </c>
      <c r="C42" s="20" t="s">
        <v>53</v>
      </c>
      <c r="D42" s="46">
        <v>63677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63677</v>
      </c>
      <c r="O42" s="47">
        <f t="shared" si="11"/>
        <v>7.9003722084367247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SUM(D44:D44)</f>
        <v>2015651</v>
      </c>
      <c r="E43" s="31">
        <f t="shared" si="13"/>
        <v>414804</v>
      </c>
      <c r="F43" s="31">
        <f t="shared" si="13"/>
        <v>220150</v>
      </c>
      <c r="G43" s="31">
        <f t="shared" si="13"/>
        <v>2691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3" si="14">SUM(D43:M43)</f>
        <v>2653296</v>
      </c>
      <c r="O43" s="43">
        <f t="shared" si="11"/>
        <v>329.19305210918117</v>
      </c>
      <c r="P43" s="9"/>
    </row>
    <row r="44" spans="1:16">
      <c r="A44" s="12"/>
      <c r="B44" s="44">
        <v>581</v>
      </c>
      <c r="C44" s="20" t="s">
        <v>54</v>
      </c>
      <c r="D44" s="46">
        <v>2015651</v>
      </c>
      <c r="E44" s="46">
        <v>414804</v>
      </c>
      <c r="F44" s="46">
        <v>220150</v>
      </c>
      <c r="G44" s="46">
        <v>2691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2653296</v>
      </c>
      <c r="O44" s="47">
        <f t="shared" si="11"/>
        <v>329.19305210918117</v>
      </c>
      <c r="P44" s="9"/>
    </row>
    <row r="45" spans="1:16" ht="15.75">
      <c r="A45" s="28" t="s">
        <v>55</v>
      </c>
      <c r="B45" s="29"/>
      <c r="C45" s="30"/>
      <c r="D45" s="31">
        <f t="shared" ref="D45:M45" si="15">SUM(D46:D52)</f>
        <v>38283</v>
      </c>
      <c r="E45" s="31">
        <f t="shared" si="15"/>
        <v>226896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265179</v>
      </c>
      <c r="O45" s="43">
        <f t="shared" si="11"/>
        <v>32.900620347394543</v>
      </c>
      <c r="P45" s="9"/>
    </row>
    <row r="46" spans="1:16">
      <c r="A46" s="12"/>
      <c r="B46" s="44">
        <v>601</v>
      </c>
      <c r="C46" s="20" t="s">
        <v>56</v>
      </c>
      <c r="D46" s="46">
        <v>24069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24069</v>
      </c>
      <c r="O46" s="47">
        <f t="shared" si="11"/>
        <v>2.986228287841191</v>
      </c>
      <c r="P46" s="9"/>
    </row>
    <row r="47" spans="1:16">
      <c r="A47" s="12"/>
      <c r="B47" s="44">
        <v>603</v>
      </c>
      <c r="C47" s="20" t="s">
        <v>81</v>
      </c>
      <c r="D47" s="46">
        <v>4652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4652</v>
      </c>
      <c r="O47" s="47">
        <f t="shared" si="11"/>
        <v>0.57717121588089326</v>
      </c>
      <c r="P47" s="9"/>
    </row>
    <row r="48" spans="1:16">
      <c r="A48" s="12"/>
      <c r="B48" s="44">
        <v>605</v>
      </c>
      <c r="C48" s="20" t="s">
        <v>82</v>
      </c>
      <c r="D48" s="46">
        <v>3762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3762</v>
      </c>
      <c r="O48" s="47">
        <f t="shared" si="11"/>
        <v>0.46674937965260543</v>
      </c>
      <c r="P48" s="9"/>
    </row>
    <row r="49" spans="1:119">
      <c r="A49" s="12"/>
      <c r="B49" s="44">
        <v>617</v>
      </c>
      <c r="C49" s="20" t="s">
        <v>83</v>
      </c>
      <c r="D49" s="46">
        <v>250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250</v>
      </c>
      <c r="O49" s="47">
        <f t="shared" si="11"/>
        <v>3.1017369727047148E-2</v>
      </c>
      <c r="P49" s="9"/>
    </row>
    <row r="50" spans="1:119">
      <c r="A50" s="12"/>
      <c r="B50" s="44">
        <v>685</v>
      </c>
      <c r="C50" s="20" t="s">
        <v>84</v>
      </c>
      <c r="D50" s="46">
        <v>4380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4380</v>
      </c>
      <c r="O50" s="47">
        <f t="shared" si="11"/>
        <v>0.54342431761786603</v>
      </c>
      <c r="P50" s="9"/>
    </row>
    <row r="51" spans="1:119">
      <c r="A51" s="12"/>
      <c r="B51" s="44">
        <v>711</v>
      </c>
      <c r="C51" s="20" t="s">
        <v>88</v>
      </c>
      <c r="D51" s="46">
        <v>1170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1170</v>
      </c>
      <c r="O51" s="47">
        <f t="shared" si="11"/>
        <v>0.14516129032258066</v>
      </c>
      <c r="P51" s="9"/>
    </row>
    <row r="52" spans="1:119" ht="15.75" thickBot="1">
      <c r="A52" s="12"/>
      <c r="B52" s="44">
        <v>719</v>
      </c>
      <c r="C52" s="20" t="s">
        <v>64</v>
      </c>
      <c r="D52" s="46">
        <v>0</v>
      </c>
      <c r="E52" s="46">
        <v>226896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226896</v>
      </c>
      <c r="O52" s="47">
        <f t="shared" si="11"/>
        <v>28.150868486352358</v>
      </c>
      <c r="P52" s="9"/>
    </row>
    <row r="53" spans="1:119" ht="16.5" thickBot="1">
      <c r="A53" s="14" t="s">
        <v>10</v>
      </c>
      <c r="B53" s="23"/>
      <c r="C53" s="22"/>
      <c r="D53" s="15">
        <f t="shared" ref="D53:M53" si="16">SUM(D5,D12,D21,D26,D30,D34,D39,D43,D45)</f>
        <v>3774070</v>
      </c>
      <c r="E53" s="15">
        <f t="shared" si="16"/>
        <v>5662653</v>
      </c>
      <c r="F53" s="15">
        <f t="shared" si="16"/>
        <v>647456</v>
      </c>
      <c r="G53" s="15">
        <f t="shared" si="16"/>
        <v>2691</v>
      </c>
      <c r="H53" s="15">
        <f t="shared" si="16"/>
        <v>0</v>
      </c>
      <c r="I53" s="15">
        <f t="shared" si="16"/>
        <v>0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4"/>
        <v>10086870</v>
      </c>
      <c r="O53" s="37">
        <f t="shared" si="11"/>
        <v>1251.4727047146403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118" t="s">
        <v>89</v>
      </c>
      <c r="M55" s="118"/>
      <c r="N55" s="118"/>
      <c r="O55" s="41">
        <v>8060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62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537000</v>
      </c>
      <c r="E5" s="26">
        <f t="shared" si="0"/>
        <v>858681</v>
      </c>
      <c r="F5" s="26">
        <f t="shared" si="0"/>
        <v>257765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1653446</v>
      </c>
      <c r="O5" s="32">
        <f t="shared" ref="O5:O36" si="2">(N5/O$58)</f>
        <v>207.4326935139882</v>
      </c>
      <c r="P5" s="6"/>
    </row>
    <row r="6" spans="1:133">
      <c r="A6" s="12"/>
      <c r="B6" s="44">
        <v>511</v>
      </c>
      <c r="C6" s="20" t="s">
        <v>20</v>
      </c>
      <c r="D6" s="46">
        <v>141794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141794</v>
      </c>
      <c r="O6" s="47">
        <f t="shared" si="2"/>
        <v>17.78873416133484</v>
      </c>
      <c r="P6" s="9"/>
    </row>
    <row r="7" spans="1:133">
      <c r="A7" s="12"/>
      <c r="B7" s="44">
        <v>512</v>
      </c>
      <c r="C7" s="20" t="s">
        <v>21</v>
      </c>
      <c r="D7" s="46">
        <v>30214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30214</v>
      </c>
      <c r="O7" s="47">
        <f t="shared" si="2"/>
        <v>3.7904905281645966</v>
      </c>
      <c r="P7" s="9"/>
    </row>
    <row r="8" spans="1:133">
      <c r="A8" s="12"/>
      <c r="B8" s="44">
        <v>513</v>
      </c>
      <c r="C8" s="20" t="s">
        <v>22</v>
      </c>
      <c r="D8" s="46">
        <v>19442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19442</v>
      </c>
      <c r="O8" s="47">
        <f t="shared" si="2"/>
        <v>2.4390917074394682</v>
      </c>
      <c r="P8" s="9"/>
    </row>
    <row r="9" spans="1:133">
      <c r="A9" s="12"/>
      <c r="B9" s="44">
        <v>514</v>
      </c>
      <c r="C9" s="20" t="s">
        <v>23</v>
      </c>
      <c r="D9" s="46">
        <v>17626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17626</v>
      </c>
      <c r="O9" s="47">
        <f t="shared" si="2"/>
        <v>2.2112658386651614</v>
      </c>
      <c r="P9" s="9"/>
    </row>
    <row r="10" spans="1:133">
      <c r="A10" s="12"/>
      <c r="B10" s="44">
        <v>515</v>
      </c>
      <c r="C10" s="20" t="s">
        <v>24</v>
      </c>
      <c r="D10" s="46">
        <v>32241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32241</v>
      </c>
      <c r="O10" s="47">
        <f t="shared" si="2"/>
        <v>4.0447873541588262</v>
      </c>
      <c r="P10" s="9"/>
    </row>
    <row r="11" spans="1:133">
      <c r="A11" s="12"/>
      <c r="B11" s="44">
        <v>519</v>
      </c>
      <c r="C11" s="20" t="s">
        <v>25</v>
      </c>
      <c r="D11" s="46">
        <v>295683</v>
      </c>
      <c r="E11" s="46">
        <v>858681</v>
      </c>
      <c r="F11" s="46">
        <v>257765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1412129</v>
      </c>
      <c r="O11" s="47">
        <f t="shared" si="2"/>
        <v>177.15832392422533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432496</v>
      </c>
      <c r="E12" s="31">
        <f t="shared" si="3"/>
        <v>1808466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2240962</v>
      </c>
      <c r="O12" s="43">
        <f t="shared" si="2"/>
        <v>281.13938025341866</v>
      </c>
      <c r="P12" s="10"/>
    </row>
    <row r="13" spans="1:133">
      <c r="A13" s="12"/>
      <c r="B13" s="44">
        <v>521</v>
      </c>
      <c r="C13" s="20" t="s">
        <v>27</v>
      </c>
      <c r="D13" s="46">
        <v>18332</v>
      </c>
      <c r="E13" s="46">
        <v>708555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726887</v>
      </c>
      <c r="O13" s="47">
        <f t="shared" si="2"/>
        <v>91.191443984443609</v>
      </c>
      <c r="P13" s="9"/>
    </row>
    <row r="14" spans="1:133">
      <c r="A14" s="12"/>
      <c r="B14" s="44">
        <v>522</v>
      </c>
      <c r="C14" s="20" t="s">
        <v>28</v>
      </c>
      <c r="D14" s="46">
        <v>31813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31813</v>
      </c>
      <c r="O14" s="47">
        <f t="shared" si="2"/>
        <v>3.9910927110776564</v>
      </c>
      <c r="P14" s="9"/>
    </row>
    <row r="15" spans="1:133">
      <c r="A15" s="12"/>
      <c r="B15" s="44">
        <v>523</v>
      </c>
      <c r="C15" s="20" t="s">
        <v>29</v>
      </c>
      <c r="D15" s="46">
        <v>117265</v>
      </c>
      <c r="E15" s="46">
        <v>516611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633876</v>
      </c>
      <c r="O15" s="47">
        <f t="shared" si="2"/>
        <v>79.522770041400079</v>
      </c>
      <c r="P15" s="9"/>
    </row>
    <row r="16" spans="1:133">
      <c r="A16" s="12"/>
      <c r="B16" s="44">
        <v>524</v>
      </c>
      <c r="C16" s="20" t="s">
        <v>30</v>
      </c>
      <c r="D16" s="46">
        <v>90147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90147</v>
      </c>
      <c r="O16" s="47">
        <f t="shared" si="2"/>
        <v>11.309371471584495</v>
      </c>
      <c r="P16" s="9"/>
    </row>
    <row r="17" spans="1:16">
      <c r="A17" s="12"/>
      <c r="B17" s="44">
        <v>525</v>
      </c>
      <c r="C17" s="20" t="s">
        <v>31</v>
      </c>
      <c r="D17" s="46">
        <v>163894</v>
      </c>
      <c r="E17" s="46">
        <v>80970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244864</v>
      </c>
      <c r="O17" s="47">
        <f t="shared" si="2"/>
        <v>30.719357671559404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442799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442799</v>
      </c>
      <c r="O18" s="47">
        <f t="shared" si="2"/>
        <v>55.551248274996865</v>
      </c>
      <c r="P18" s="9"/>
    </row>
    <row r="19" spans="1:16">
      <c r="A19" s="12"/>
      <c r="B19" s="44">
        <v>527</v>
      </c>
      <c r="C19" s="20" t="s">
        <v>33</v>
      </c>
      <c r="D19" s="46">
        <v>11045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11045</v>
      </c>
      <c r="O19" s="47">
        <f t="shared" si="2"/>
        <v>1.3856479739054071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59531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59531</v>
      </c>
      <c r="O20" s="47">
        <f t="shared" si="2"/>
        <v>7.4684481244511352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129079</v>
      </c>
      <c r="E21" s="31">
        <f t="shared" si="5"/>
        <v>569312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698391</v>
      </c>
      <c r="O21" s="43">
        <f t="shared" si="2"/>
        <v>87.616484757245018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563737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563737</v>
      </c>
      <c r="O22" s="47">
        <f t="shared" si="2"/>
        <v>70.723497679086691</v>
      </c>
      <c r="P22" s="9"/>
    </row>
    <row r="23" spans="1:16">
      <c r="A23" s="12"/>
      <c r="B23" s="44">
        <v>537</v>
      </c>
      <c r="C23" s="20" t="s">
        <v>37</v>
      </c>
      <c r="D23" s="46">
        <v>129079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129079</v>
      </c>
      <c r="O23" s="47">
        <f t="shared" si="2"/>
        <v>16.193576715594027</v>
      </c>
      <c r="P23" s="9"/>
    </row>
    <row r="24" spans="1:16">
      <c r="A24" s="12"/>
      <c r="B24" s="44">
        <v>539</v>
      </c>
      <c r="C24" s="20" t="s">
        <v>60</v>
      </c>
      <c r="D24" s="46">
        <v>0</v>
      </c>
      <c r="E24" s="46">
        <v>5575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5575</v>
      </c>
      <c r="O24" s="47">
        <f t="shared" si="2"/>
        <v>0.69941036256429556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2021463</v>
      </c>
      <c r="F25" s="31">
        <f t="shared" si="6"/>
        <v>200595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2222058</v>
      </c>
      <c r="O25" s="43">
        <f t="shared" si="2"/>
        <v>278.76778321415128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2021463</v>
      </c>
      <c r="F26" s="46">
        <v>200595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2222058</v>
      </c>
      <c r="O26" s="47">
        <f t="shared" si="2"/>
        <v>278.76778321415128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8816</v>
      </c>
      <c r="E27" s="31">
        <f t="shared" si="8"/>
        <v>33125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41941</v>
      </c>
      <c r="O27" s="43">
        <f t="shared" si="2"/>
        <v>5.2616986576339233</v>
      </c>
      <c r="P27" s="10"/>
    </row>
    <row r="28" spans="1:16">
      <c r="A28" s="13"/>
      <c r="B28" s="45">
        <v>552</v>
      </c>
      <c r="C28" s="21" t="s">
        <v>41</v>
      </c>
      <c r="D28" s="46">
        <v>1881</v>
      </c>
      <c r="E28" s="46">
        <v>13250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15131</v>
      </c>
      <c r="O28" s="47">
        <f t="shared" si="2"/>
        <v>1.8982561786475975</v>
      </c>
      <c r="P28" s="9"/>
    </row>
    <row r="29" spans="1:16">
      <c r="A29" s="13"/>
      <c r="B29" s="45">
        <v>553</v>
      </c>
      <c r="C29" s="21" t="s">
        <v>42</v>
      </c>
      <c r="D29" s="46">
        <v>6935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6935</v>
      </c>
      <c r="O29" s="47">
        <f t="shared" si="2"/>
        <v>0.87002885459791746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19875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19875</v>
      </c>
      <c r="O30" s="47">
        <f t="shared" si="2"/>
        <v>2.493413624388408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70688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70688</v>
      </c>
      <c r="O31" s="43">
        <f t="shared" si="2"/>
        <v>8.8681470329946048</v>
      </c>
      <c r="P31" s="10"/>
    </row>
    <row r="32" spans="1:16">
      <c r="A32" s="12"/>
      <c r="B32" s="44">
        <v>562</v>
      </c>
      <c r="C32" s="20" t="s">
        <v>46</v>
      </c>
      <c r="D32" s="46">
        <v>4372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4372</v>
      </c>
      <c r="O32" s="47">
        <f t="shared" si="2"/>
        <v>0.54848826997867273</v>
      </c>
      <c r="P32" s="9"/>
    </row>
    <row r="33" spans="1:16">
      <c r="A33" s="12"/>
      <c r="B33" s="44">
        <v>563</v>
      </c>
      <c r="C33" s="20" t="s">
        <v>47</v>
      </c>
      <c r="D33" s="46">
        <v>4200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4200</v>
      </c>
      <c r="O33" s="47">
        <f t="shared" si="2"/>
        <v>0.52691004892736171</v>
      </c>
      <c r="P33" s="9"/>
    </row>
    <row r="34" spans="1:16">
      <c r="A34" s="12"/>
      <c r="B34" s="44">
        <v>564</v>
      </c>
      <c r="C34" s="20" t="s">
        <v>48</v>
      </c>
      <c r="D34" s="46">
        <v>61116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61116</v>
      </c>
      <c r="O34" s="47">
        <f t="shared" si="2"/>
        <v>7.6672939405344369</v>
      </c>
      <c r="P34" s="9"/>
    </row>
    <row r="35" spans="1:16">
      <c r="A35" s="12"/>
      <c r="B35" s="44">
        <v>565</v>
      </c>
      <c r="C35" s="20" t="s">
        <v>49</v>
      </c>
      <c r="D35" s="46">
        <v>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1000</v>
      </c>
      <c r="O35" s="47">
        <f t="shared" si="2"/>
        <v>0.12545477355413373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SUM(D37:D39)</f>
        <v>211054</v>
      </c>
      <c r="E36" s="31">
        <f t="shared" si="11"/>
        <v>0</v>
      </c>
      <c r="F36" s="31">
        <f t="shared" si="11"/>
        <v>0</v>
      </c>
      <c r="G36" s="31">
        <f t="shared" si="11"/>
        <v>146953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358007</v>
      </c>
      <c r="O36" s="43">
        <f t="shared" si="2"/>
        <v>44.913687115794758</v>
      </c>
      <c r="P36" s="9"/>
    </row>
    <row r="37" spans="1:16">
      <c r="A37" s="12"/>
      <c r="B37" s="44">
        <v>571</v>
      </c>
      <c r="C37" s="20" t="s">
        <v>51</v>
      </c>
      <c r="D37" s="46">
        <v>139823</v>
      </c>
      <c r="E37" s="46">
        <v>0</v>
      </c>
      <c r="F37" s="46">
        <v>0</v>
      </c>
      <c r="G37" s="46">
        <v>146953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286776</v>
      </c>
      <c r="O37" s="47">
        <f t="shared" ref="O37:O56" si="12">(N37/O$58)</f>
        <v>35.977418140760257</v>
      </c>
      <c r="P37" s="9"/>
    </row>
    <row r="38" spans="1:16">
      <c r="A38" s="12"/>
      <c r="B38" s="44">
        <v>572</v>
      </c>
      <c r="C38" s="20" t="s">
        <v>52</v>
      </c>
      <c r="D38" s="46">
        <v>34099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34099</v>
      </c>
      <c r="O38" s="47">
        <f t="shared" si="12"/>
        <v>4.2778823234224062</v>
      </c>
      <c r="P38" s="9"/>
    </row>
    <row r="39" spans="1:16">
      <c r="A39" s="12"/>
      <c r="B39" s="44">
        <v>575</v>
      </c>
      <c r="C39" s="20" t="s">
        <v>53</v>
      </c>
      <c r="D39" s="46">
        <v>37132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37132</v>
      </c>
      <c r="O39" s="47">
        <f t="shared" si="12"/>
        <v>4.6583866516120942</v>
      </c>
      <c r="P39" s="9"/>
    </row>
    <row r="40" spans="1:16" ht="15.75">
      <c r="A40" s="28" t="s">
        <v>57</v>
      </c>
      <c r="B40" s="29"/>
      <c r="C40" s="30"/>
      <c r="D40" s="31">
        <f t="shared" ref="D40:M40" si="13">SUM(D41:D41)</f>
        <v>1709585</v>
      </c>
      <c r="E40" s="31">
        <f t="shared" si="13"/>
        <v>372332</v>
      </c>
      <c r="F40" s="31">
        <f t="shared" si="13"/>
        <v>220150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2302067</v>
      </c>
      <c r="O40" s="43">
        <f t="shared" si="12"/>
        <v>288.80529419144398</v>
      </c>
      <c r="P40" s="9"/>
    </row>
    <row r="41" spans="1:16">
      <c r="A41" s="12"/>
      <c r="B41" s="44">
        <v>581</v>
      </c>
      <c r="C41" s="20" t="s">
        <v>54</v>
      </c>
      <c r="D41" s="46">
        <v>1709585</v>
      </c>
      <c r="E41" s="46">
        <v>372332</v>
      </c>
      <c r="F41" s="46">
        <v>220150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2302067</v>
      </c>
      <c r="O41" s="47">
        <f t="shared" si="12"/>
        <v>288.80529419144398</v>
      </c>
      <c r="P41" s="9"/>
    </row>
    <row r="42" spans="1:16" ht="15.75">
      <c r="A42" s="28" t="s">
        <v>55</v>
      </c>
      <c r="B42" s="29"/>
      <c r="C42" s="30"/>
      <c r="D42" s="31">
        <f t="shared" ref="D42:M42" si="14">SUM(D43:D55)</f>
        <v>68691</v>
      </c>
      <c r="E42" s="31">
        <f t="shared" si="14"/>
        <v>0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68691</v>
      </c>
      <c r="O42" s="43">
        <f t="shared" si="12"/>
        <v>8.6176138502070003</v>
      </c>
      <c r="P42" s="9"/>
    </row>
    <row r="43" spans="1:16">
      <c r="A43" s="12"/>
      <c r="B43" s="44">
        <v>601</v>
      </c>
      <c r="C43" s="20" t="s">
        <v>56</v>
      </c>
      <c r="D43" s="46">
        <v>2492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15">SUM(D43:M43)</f>
        <v>2492</v>
      </c>
      <c r="O43" s="47">
        <f t="shared" si="12"/>
        <v>0.31263329569690129</v>
      </c>
      <c r="P43" s="9"/>
    </row>
    <row r="44" spans="1:16">
      <c r="A44" s="12"/>
      <c r="B44" s="44">
        <v>602</v>
      </c>
      <c r="C44" s="20" t="s">
        <v>108</v>
      </c>
      <c r="D44" s="46">
        <v>12545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12545</v>
      </c>
      <c r="O44" s="47">
        <f t="shared" si="12"/>
        <v>1.5738301342366077</v>
      </c>
      <c r="P44" s="9"/>
    </row>
    <row r="45" spans="1:16">
      <c r="A45" s="12"/>
      <c r="B45" s="44">
        <v>603</v>
      </c>
      <c r="C45" s="20" t="s">
        <v>81</v>
      </c>
      <c r="D45" s="46">
        <v>4652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4652</v>
      </c>
      <c r="O45" s="47">
        <f t="shared" si="12"/>
        <v>0.58361560657383016</v>
      </c>
      <c r="P45" s="9"/>
    </row>
    <row r="46" spans="1:16">
      <c r="A46" s="12"/>
      <c r="B46" s="44">
        <v>605</v>
      </c>
      <c r="C46" s="20" t="s">
        <v>82</v>
      </c>
      <c r="D46" s="46">
        <v>2645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2645</v>
      </c>
      <c r="O46" s="47">
        <f t="shared" si="12"/>
        <v>0.3318278760506837</v>
      </c>
      <c r="P46" s="9"/>
    </row>
    <row r="47" spans="1:16">
      <c r="A47" s="12"/>
      <c r="B47" s="44">
        <v>617</v>
      </c>
      <c r="C47" s="20" t="s">
        <v>83</v>
      </c>
      <c r="D47" s="46">
        <v>350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350</v>
      </c>
      <c r="O47" s="47">
        <f t="shared" si="12"/>
        <v>4.3909170743946804E-2</v>
      </c>
      <c r="P47" s="9"/>
    </row>
    <row r="48" spans="1:16">
      <c r="A48" s="12"/>
      <c r="B48" s="44">
        <v>621</v>
      </c>
      <c r="C48" s="20" t="s">
        <v>109</v>
      </c>
      <c r="D48" s="46">
        <v>3600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3600</v>
      </c>
      <c r="O48" s="47">
        <f t="shared" si="12"/>
        <v>0.45163718479488146</v>
      </c>
      <c r="P48" s="9"/>
    </row>
    <row r="49" spans="1:119">
      <c r="A49" s="12"/>
      <c r="B49" s="44">
        <v>681</v>
      </c>
      <c r="C49" s="20" t="s">
        <v>110</v>
      </c>
      <c r="D49" s="46">
        <v>680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6">SUM(D49:M49)</f>
        <v>680</v>
      </c>
      <c r="O49" s="47">
        <f t="shared" si="12"/>
        <v>8.5309246016810933E-2</v>
      </c>
      <c r="P49" s="9"/>
    </row>
    <row r="50" spans="1:119">
      <c r="A50" s="12"/>
      <c r="B50" s="44">
        <v>685</v>
      </c>
      <c r="C50" s="20" t="s">
        <v>84</v>
      </c>
      <c r="D50" s="46">
        <v>2776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2776</v>
      </c>
      <c r="O50" s="47">
        <f t="shared" si="12"/>
        <v>0.34826245138627526</v>
      </c>
      <c r="P50" s="9"/>
    </row>
    <row r="51" spans="1:119">
      <c r="A51" s="12"/>
      <c r="B51" s="44">
        <v>711</v>
      </c>
      <c r="C51" s="20" t="s">
        <v>88</v>
      </c>
      <c r="D51" s="46">
        <v>1005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1005</v>
      </c>
      <c r="O51" s="47">
        <f t="shared" si="12"/>
        <v>0.1260820474219044</v>
      </c>
      <c r="P51" s="9"/>
    </row>
    <row r="52" spans="1:119">
      <c r="A52" s="12"/>
      <c r="B52" s="44">
        <v>712</v>
      </c>
      <c r="C52" s="20" t="s">
        <v>111</v>
      </c>
      <c r="D52" s="46">
        <v>6274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6274</v>
      </c>
      <c r="O52" s="47">
        <f t="shared" si="12"/>
        <v>0.78710324927863506</v>
      </c>
      <c r="P52" s="9"/>
    </row>
    <row r="53" spans="1:119">
      <c r="A53" s="12"/>
      <c r="B53" s="44">
        <v>713</v>
      </c>
      <c r="C53" s="20" t="s">
        <v>112</v>
      </c>
      <c r="D53" s="46">
        <v>30600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30600</v>
      </c>
      <c r="O53" s="47">
        <f t="shared" si="12"/>
        <v>3.8389160707564924</v>
      </c>
      <c r="P53" s="9"/>
    </row>
    <row r="54" spans="1:119">
      <c r="A54" s="12"/>
      <c r="B54" s="44">
        <v>714</v>
      </c>
      <c r="C54" s="20" t="s">
        <v>113</v>
      </c>
      <c r="D54" s="46">
        <v>122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122</v>
      </c>
      <c r="O54" s="47">
        <f t="shared" si="12"/>
        <v>1.5305482373604316E-2</v>
      </c>
      <c r="P54" s="9"/>
    </row>
    <row r="55" spans="1:119" ht="15.75" thickBot="1">
      <c r="A55" s="12"/>
      <c r="B55" s="44">
        <v>722</v>
      </c>
      <c r="C55" s="20" t="s">
        <v>114</v>
      </c>
      <c r="D55" s="46">
        <v>950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950</v>
      </c>
      <c r="O55" s="47">
        <f t="shared" si="12"/>
        <v>0.11918203487642705</v>
      </c>
      <c r="P55" s="9"/>
    </row>
    <row r="56" spans="1:119" ht="16.5" thickBot="1">
      <c r="A56" s="14" t="s">
        <v>10</v>
      </c>
      <c r="B56" s="23"/>
      <c r="C56" s="22"/>
      <c r="D56" s="15">
        <f t="shared" ref="D56:M56" si="17">SUM(D5,D12,D21,D25,D27,D31,D36,D40,D42)</f>
        <v>3167409</v>
      </c>
      <c r="E56" s="15">
        <f t="shared" si="17"/>
        <v>5663379</v>
      </c>
      <c r="F56" s="15">
        <f t="shared" si="17"/>
        <v>678510</v>
      </c>
      <c r="G56" s="15">
        <f t="shared" si="17"/>
        <v>146953</v>
      </c>
      <c r="H56" s="15">
        <f t="shared" si="17"/>
        <v>0</v>
      </c>
      <c r="I56" s="15">
        <f t="shared" si="17"/>
        <v>0</v>
      </c>
      <c r="J56" s="15">
        <f t="shared" si="17"/>
        <v>0</v>
      </c>
      <c r="K56" s="15">
        <f t="shared" si="17"/>
        <v>0</v>
      </c>
      <c r="L56" s="15">
        <f t="shared" si="17"/>
        <v>0</v>
      </c>
      <c r="M56" s="15">
        <f t="shared" si="17"/>
        <v>0</v>
      </c>
      <c r="N56" s="15">
        <f t="shared" si="16"/>
        <v>9656251</v>
      </c>
      <c r="O56" s="37">
        <f t="shared" si="12"/>
        <v>1211.4227825868775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118" t="s">
        <v>115</v>
      </c>
      <c r="M58" s="118"/>
      <c r="N58" s="118"/>
      <c r="O58" s="41">
        <v>7971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62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137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138</v>
      </c>
      <c r="N4" s="34" t="s">
        <v>5</v>
      </c>
      <c r="O4" s="34" t="s">
        <v>139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1112908</v>
      </c>
      <c r="E5" s="26">
        <f t="shared" si="0"/>
        <v>1636807</v>
      </c>
      <c r="F5" s="26">
        <f t="shared" si="0"/>
        <v>1052823</v>
      </c>
      <c r="G5" s="26">
        <f t="shared" si="0"/>
        <v>25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8489640</v>
      </c>
      <c r="N5" s="26">
        <f t="shared" si="0"/>
        <v>0</v>
      </c>
      <c r="O5" s="27">
        <f>SUM(D5:N5)</f>
        <v>12292203</v>
      </c>
      <c r="P5" s="32">
        <f t="shared" ref="P5:P42" si="1">(O5/P$44)</f>
        <v>1574.3087858606557</v>
      </c>
      <c r="Q5" s="6"/>
    </row>
    <row r="6" spans="1:134">
      <c r="A6" s="12"/>
      <c r="B6" s="44">
        <v>511</v>
      </c>
      <c r="C6" s="20" t="s">
        <v>20</v>
      </c>
      <c r="D6" s="46">
        <v>249962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249962</v>
      </c>
      <c r="P6" s="47">
        <f t="shared" si="1"/>
        <v>32.013575819672134</v>
      </c>
      <c r="Q6" s="9"/>
    </row>
    <row r="7" spans="1:134">
      <c r="A7" s="12"/>
      <c r="B7" s="44">
        <v>512</v>
      </c>
      <c r="C7" s="20" t="s">
        <v>21</v>
      </c>
      <c r="D7" s="46">
        <v>11145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11145</v>
      </c>
      <c r="P7" s="47">
        <f t="shared" si="1"/>
        <v>1.4273821721311475</v>
      </c>
      <c r="Q7" s="9"/>
    </row>
    <row r="8" spans="1:134">
      <c r="A8" s="12"/>
      <c r="B8" s="44">
        <v>513</v>
      </c>
      <c r="C8" s="20" t="s">
        <v>22</v>
      </c>
      <c r="D8" s="46">
        <v>93886</v>
      </c>
      <c r="E8" s="46">
        <v>0</v>
      </c>
      <c r="F8" s="46">
        <v>0</v>
      </c>
      <c r="G8" s="46">
        <v>25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93911</v>
      </c>
      <c r="P8" s="47">
        <f t="shared" si="1"/>
        <v>12.027535860655737</v>
      </c>
      <c r="Q8" s="9"/>
    </row>
    <row r="9" spans="1:134">
      <c r="A9" s="12"/>
      <c r="B9" s="44">
        <v>514</v>
      </c>
      <c r="C9" s="20" t="s">
        <v>23</v>
      </c>
      <c r="D9" s="46">
        <v>50364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50364</v>
      </c>
      <c r="P9" s="47">
        <f t="shared" si="1"/>
        <v>6.4503073770491799</v>
      </c>
      <c r="Q9" s="9"/>
    </row>
    <row r="10" spans="1:134">
      <c r="A10" s="12"/>
      <c r="B10" s="44">
        <v>515</v>
      </c>
      <c r="C10" s="20" t="s">
        <v>24</v>
      </c>
      <c r="D10" s="46">
        <v>22802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22802</v>
      </c>
      <c r="P10" s="47">
        <f t="shared" si="1"/>
        <v>2.9203381147540983</v>
      </c>
      <c r="Q10" s="9"/>
    </row>
    <row r="11" spans="1:134">
      <c r="A11" s="12"/>
      <c r="B11" s="44">
        <v>519</v>
      </c>
      <c r="C11" s="20" t="s">
        <v>25</v>
      </c>
      <c r="D11" s="46">
        <v>684749</v>
      </c>
      <c r="E11" s="46">
        <v>1636807</v>
      </c>
      <c r="F11" s="46">
        <v>1052823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8489640</v>
      </c>
      <c r="N11" s="46">
        <v>0</v>
      </c>
      <c r="O11" s="46">
        <f t="shared" si="2"/>
        <v>11864019</v>
      </c>
      <c r="P11" s="47">
        <f t="shared" si="1"/>
        <v>1519.4696465163934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310356</v>
      </c>
      <c r="E12" s="31">
        <f t="shared" si="3"/>
        <v>3821339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4131695</v>
      </c>
      <c r="P12" s="43">
        <f t="shared" si="1"/>
        <v>529.16175717213116</v>
      </c>
      <c r="Q12" s="10"/>
    </row>
    <row r="13" spans="1:134">
      <c r="A13" s="12"/>
      <c r="B13" s="44">
        <v>521</v>
      </c>
      <c r="C13" s="20" t="s">
        <v>27</v>
      </c>
      <c r="D13" s="46">
        <v>0</v>
      </c>
      <c r="E13" s="46">
        <v>2921095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2921095</v>
      </c>
      <c r="P13" s="47">
        <f t="shared" si="1"/>
        <v>374.11565061475409</v>
      </c>
      <c r="Q13" s="9"/>
    </row>
    <row r="14" spans="1:134">
      <c r="A14" s="12"/>
      <c r="B14" s="44">
        <v>522</v>
      </c>
      <c r="C14" s="20" t="s">
        <v>28</v>
      </c>
      <c r="D14" s="46">
        <v>57354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57354</v>
      </c>
      <c r="P14" s="47">
        <f t="shared" si="1"/>
        <v>7.3455430327868854</v>
      </c>
      <c r="Q14" s="9"/>
    </row>
    <row r="15" spans="1:134">
      <c r="A15" s="12"/>
      <c r="B15" s="44">
        <v>523</v>
      </c>
      <c r="C15" s="20" t="s">
        <v>29</v>
      </c>
      <c r="D15" s="46">
        <v>98498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98498</v>
      </c>
      <c r="P15" s="47">
        <f t="shared" si="1"/>
        <v>12.61501024590164</v>
      </c>
      <c r="Q15" s="9"/>
    </row>
    <row r="16" spans="1:134">
      <c r="A16" s="12"/>
      <c r="B16" s="44">
        <v>524</v>
      </c>
      <c r="C16" s="20" t="s">
        <v>30</v>
      </c>
      <c r="D16" s="46">
        <v>121932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121932</v>
      </c>
      <c r="P16" s="47">
        <f t="shared" si="1"/>
        <v>15.616290983606557</v>
      </c>
      <c r="Q16" s="9"/>
    </row>
    <row r="17" spans="1:17">
      <c r="A17" s="12"/>
      <c r="B17" s="44">
        <v>525</v>
      </c>
      <c r="C17" s="20" t="s">
        <v>31</v>
      </c>
      <c r="D17" s="46">
        <v>1762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1762</v>
      </c>
      <c r="P17" s="47">
        <f t="shared" si="1"/>
        <v>0.22566598360655737</v>
      </c>
      <c r="Q17" s="9"/>
    </row>
    <row r="18" spans="1:17">
      <c r="A18" s="12"/>
      <c r="B18" s="44">
        <v>526</v>
      </c>
      <c r="C18" s="20" t="s">
        <v>32</v>
      </c>
      <c r="D18" s="46">
        <v>0</v>
      </c>
      <c r="E18" s="46">
        <v>793714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793714</v>
      </c>
      <c r="P18" s="47">
        <f t="shared" si="1"/>
        <v>101.65394467213115</v>
      </c>
      <c r="Q18" s="9"/>
    </row>
    <row r="19" spans="1:17">
      <c r="A19" s="12"/>
      <c r="B19" s="44">
        <v>527</v>
      </c>
      <c r="C19" s="20" t="s">
        <v>33</v>
      </c>
      <c r="D19" s="46">
        <v>30810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30810</v>
      </c>
      <c r="P19" s="47">
        <f t="shared" si="1"/>
        <v>3.945952868852459</v>
      </c>
      <c r="Q19" s="9"/>
    </row>
    <row r="20" spans="1:17">
      <c r="A20" s="12"/>
      <c r="B20" s="44">
        <v>529</v>
      </c>
      <c r="C20" s="20" t="s">
        <v>34</v>
      </c>
      <c r="D20" s="46">
        <v>0</v>
      </c>
      <c r="E20" s="46">
        <v>106530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106530</v>
      </c>
      <c r="P20" s="47">
        <f t="shared" si="1"/>
        <v>13.643698770491802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SUM(D22:D23)</f>
        <v>289873</v>
      </c>
      <c r="E21" s="31">
        <f t="shared" si="5"/>
        <v>791371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1081244</v>
      </c>
      <c r="P21" s="43">
        <f t="shared" si="1"/>
        <v>138.47899590163934</v>
      </c>
      <c r="Q21" s="10"/>
    </row>
    <row r="22" spans="1:17">
      <c r="A22" s="12"/>
      <c r="B22" s="44">
        <v>534</v>
      </c>
      <c r="C22" s="20" t="s">
        <v>36</v>
      </c>
      <c r="D22" s="46">
        <v>2818</v>
      </c>
      <c r="E22" s="46">
        <v>791371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7" si="6">SUM(D22:N22)</f>
        <v>794189</v>
      </c>
      <c r="P22" s="47">
        <f t="shared" si="1"/>
        <v>101.71477971311475</v>
      </c>
      <c r="Q22" s="9"/>
    </row>
    <row r="23" spans="1:17">
      <c r="A23" s="12"/>
      <c r="B23" s="44">
        <v>537</v>
      </c>
      <c r="C23" s="20" t="s">
        <v>37</v>
      </c>
      <c r="D23" s="46">
        <v>287055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287055</v>
      </c>
      <c r="P23" s="47">
        <f t="shared" si="1"/>
        <v>36.764216188524593</v>
      </c>
      <c r="Q23" s="9"/>
    </row>
    <row r="24" spans="1:17" ht="15.75">
      <c r="A24" s="28" t="s">
        <v>38</v>
      </c>
      <c r="B24" s="29"/>
      <c r="C24" s="30"/>
      <c r="D24" s="31">
        <f t="shared" ref="D24:N24" si="7">SUM(D25:D25)</f>
        <v>0</v>
      </c>
      <c r="E24" s="31">
        <f t="shared" si="7"/>
        <v>3854993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3854993</v>
      </c>
      <c r="P24" s="43">
        <f t="shared" si="1"/>
        <v>493.72348872950818</v>
      </c>
      <c r="Q24" s="10"/>
    </row>
    <row r="25" spans="1:17">
      <c r="A25" s="12"/>
      <c r="B25" s="44">
        <v>541</v>
      </c>
      <c r="C25" s="20" t="s">
        <v>39</v>
      </c>
      <c r="D25" s="46">
        <v>0</v>
      </c>
      <c r="E25" s="46">
        <v>3854993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3854993</v>
      </c>
      <c r="P25" s="47">
        <f t="shared" si="1"/>
        <v>493.72348872950818</v>
      </c>
      <c r="Q25" s="9"/>
    </row>
    <row r="26" spans="1:17" ht="15.75">
      <c r="A26" s="28" t="s">
        <v>40</v>
      </c>
      <c r="B26" s="29"/>
      <c r="C26" s="30"/>
      <c r="D26" s="31">
        <f t="shared" ref="D26:N26" si="8">SUM(D27:D29)</f>
        <v>19115</v>
      </c>
      <c r="E26" s="31">
        <f t="shared" si="8"/>
        <v>690384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709499</v>
      </c>
      <c r="P26" s="43">
        <f t="shared" si="1"/>
        <v>90.868212090163937</v>
      </c>
      <c r="Q26" s="10"/>
    </row>
    <row r="27" spans="1:17">
      <c r="A27" s="13"/>
      <c r="B27" s="45">
        <v>552</v>
      </c>
      <c r="C27" s="21" t="s">
        <v>41</v>
      </c>
      <c r="D27" s="46">
        <v>11108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11108</v>
      </c>
      <c r="P27" s="47">
        <f t="shared" si="1"/>
        <v>1.4226434426229508</v>
      </c>
      <c r="Q27" s="9"/>
    </row>
    <row r="28" spans="1:17">
      <c r="A28" s="13"/>
      <c r="B28" s="45">
        <v>553</v>
      </c>
      <c r="C28" s="21" t="s">
        <v>42</v>
      </c>
      <c r="D28" s="46">
        <v>8007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8007</v>
      </c>
      <c r="P28" s="47">
        <f t="shared" si="1"/>
        <v>1.0254866803278688</v>
      </c>
      <c r="Q28" s="9"/>
    </row>
    <row r="29" spans="1:17">
      <c r="A29" s="13"/>
      <c r="B29" s="45">
        <v>559</v>
      </c>
      <c r="C29" s="21" t="s">
        <v>44</v>
      </c>
      <c r="D29" s="46">
        <v>0</v>
      </c>
      <c r="E29" s="46">
        <v>690384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690384</v>
      </c>
      <c r="P29" s="47">
        <f t="shared" si="1"/>
        <v>88.420081967213122</v>
      </c>
      <c r="Q29" s="9"/>
    </row>
    <row r="30" spans="1:17" ht="15.75">
      <c r="A30" s="28" t="s">
        <v>45</v>
      </c>
      <c r="B30" s="29"/>
      <c r="C30" s="30"/>
      <c r="D30" s="31">
        <f t="shared" ref="D30:N30" si="9">SUM(D31:D33)</f>
        <v>191220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6"/>
        <v>191220</v>
      </c>
      <c r="P30" s="43">
        <f t="shared" si="1"/>
        <v>24.490266393442624</v>
      </c>
      <c r="Q30" s="10"/>
    </row>
    <row r="31" spans="1:17">
      <c r="A31" s="12"/>
      <c r="B31" s="44">
        <v>562</v>
      </c>
      <c r="C31" s="20" t="s">
        <v>46</v>
      </c>
      <c r="D31" s="46">
        <v>51976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51976</v>
      </c>
      <c r="P31" s="47">
        <f t="shared" si="1"/>
        <v>6.6567622950819674</v>
      </c>
      <c r="Q31" s="9"/>
    </row>
    <row r="32" spans="1:17">
      <c r="A32" s="12"/>
      <c r="B32" s="44">
        <v>563</v>
      </c>
      <c r="C32" s="20" t="s">
        <v>47</v>
      </c>
      <c r="D32" s="46">
        <v>18209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18209</v>
      </c>
      <c r="P32" s="47">
        <f t="shared" si="1"/>
        <v>2.332095286885246</v>
      </c>
      <c r="Q32" s="9"/>
    </row>
    <row r="33" spans="1:120">
      <c r="A33" s="12"/>
      <c r="B33" s="44">
        <v>564</v>
      </c>
      <c r="C33" s="20" t="s">
        <v>48</v>
      </c>
      <c r="D33" s="46">
        <v>121035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121035</v>
      </c>
      <c r="P33" s="47">
        <f t="shared" si="1"/>
        <v>15.501408811475409</v>
      </c>
      <c r="Q33" s="9"/>
    </row>
    <row r="34" spans="1:120" ht="15.75">
      <c r="A34" s="28" t="s">
        <v>50</v>
      </c>
      <c r="B34" s="29"/>
      <c r="C34" s="30"/>
      <c r="D34" s="31">
        <f t="shared" ref="D34:N34" si="10">SUM(D35:D37)</f>
        <v>510086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510086</v>
      </c>
      <c r="P34" s="43">
        <f t="shared" si="1"/>
        <v>65.328637295081961</v>
      </c>
      <c r="Q34" s="9"/>
    </row>
    <row r="35" spans="1:120">
      <c r="A35" s="12"/>
      <c r="B35" s="44">
        <v>571</v>
      </c>
      <c r="C35" s="20" t="s">
        <v>51</v>
      </c>
      <c r="D35" s="46">
        <v>181847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181847</v>
      </c>
      <c r="P35" s="47">
        <f t="shared" si="1"/>
        <v>23.289830942622952</v>
      </c>
      <c r="Q35" s="9"/>
    </row>
    <row r="36" spans="1:120">
      <c r="A36" s="12"/>
      <c r="B36" s="44">
        <v>572</v>
      </c>
      <c r="C36" s="20" t="s">
        <v>52</v>
      </c>
      <c r="D36" s="46">
        <v>288327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288327</v>
      </c>
      <c r="P36" s="47">
        <f t="shared" si="1"/>
        <v>36.927126024590166</v>
      </c>
      <c r="Q36" s="9"/>
    </row>
    <row r="37" spans="1:120">
      <c r="A37" s="12"/>
      <c r="B37" s="44">
        <v>575</v>
      </c>
      <c r="C37" s="20" t="s">
        <v>53</v>
      </c>
      <c r="D37" s="46">
        <v>39912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39912</v>
      </c>
      <c r="P37" s="47">
        <f t="shared" si="1"/>
        <v>5.1116803278688527</v>
      </c>
      <c r="Q37" s="9"/>
    </row>
    <row r="38" spans="1:120" ht="15.75">
      <c r="A38" s="28" t="s">
        <v>57</v>
      </c>
      <c r="B38" s="29"/>
      <c r="C38" s="30"/>
      <c r="D38" s="31">
        <f t="shared" ref="D38:N38" si="11">SUM(D39:D39)</f>
        <v>3294876</v>
      </c>
      <c r="E38" s="31">
        <f t="shared" si="11"/>
        <v>0</v>
      </c>
      <c r="F38" s="31">
        <f t="shared" si="11"/>
        <v>34600</v>
      </c>
      <c r="G38" s="31">
        <f t="shared" si="11"/>
        <v>500000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3829476</v>
      </c>
      <c r="P38" s="43">
        <f t="shared" si="1"/>
        <v>490.45543032786884</v>
      </c>
      <c r="Q38" s="9"/>
    </row>
    <row r="39" spans="1:120">
      <c r="A39" s="12"/>
      <c r="B39" s="44">
        <v>581</v>
      </c>
      <c r="C39" s="20" t="s">
        <v>140</v>
      </c>
      <c r="D39" s="46">
        <v>3294876</v>
      </c>
      <c r="E39" s="46">
        <v>0</v>
      </c>
      <c r="F39" s="46">
        <v>34600</v>
      </c>
      <c r="G39" s="46">
        <v>500000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3829476</v>
      </c>
      <c r="P39" s="47">
        <f t="shared" si="1"/>
        <v>490.45543032786884</v>
      </c>
      <c r="Q39" s="9"/>
    </row>
    <row r="40" spans="1:120" ht="15.75">
      <c r="A40" s="28" t="s">
        <v>55</v>
      </c>
      <c r="B40" s="29"/>
      <c r="C40" s="30"/>
      <c r="D40" s="31">
        <f t="shared" ref="D40:N40" si="12">SUM(D41:D41)</f>
        <v>81337</v>
      </c>
      <c r="E40" s="31">
        <f t="shared" si="12"/>
        <v>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81337</v>
      </c>
      <c r="P40" s="43">
        <f t="shared" si="1"/>
        <v>10.417136270491802</v>
      </c>
      <c r="Q40" s="9"/>
    </row>
    <row r="41" spans="1:120" ht="15.75" thickBot="1">
      <c r="A41" s="12"/>
      <c r="B41" s="44">
        <v>605</v>
      </c>
      <c r="C41" s="20" t="s">
        <v>82</v>
      </c>
      <c r="D41" s="46">
        <v>81337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13">SUM(D41:N41)</f>
        <v>81337</v>
      </c>
      <c r="P41" s="47">
        <f t="shared" si="1"/>
        <v>10.417136270491802</v>
      </c>
      <c r="Q41" s="9"/>
    </row>
    <row r="42" spans="1:120" ht="16.5" thickBot="1">
      <c r="A42" s="14" t="s">
        <v>10</v>
      </c>
      <c r="B42" s="23"/>
      <c r="C42" s="22"/>
      <c r="D42" s="15">
        <f t="shared" ref="D42:N42" si="14">SUM(D5,D12,D21,D24,D26,D30,D34,D38,D40)</f>
        <v>5809771</v>
      </c>
      <c r="E42" s="15">
        <f t="shared" si="14"/>
        <v>10794894</v>
      </c>
      <c r="F42" s="15">
        <f t="shared" si="14"/>
        <v>1087423</v>
      </c>
      <c r="G42" s="15">
        <f t="shared" si="14"/>
        <v>500025</v>
      </c>
      <c r="H42" s="15">
        <f t="shared" si="14"/>
        <v>0</v>
      </c>
      <c r="I42" s="15">
        <f t="shared" si="14"/>
        <v>0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8489640</v>
      </c>
      <c r="N42" s="15">
        <f t="shared" si="14"/>
        <v>0</v>
      </c>
      <c r="O42" s="15">
        <f>SUM(D42:N42)</f>
        <v>26681753</v>
      </c>
      <c r="P42" s="37">
        <f t="shared" si="1"/>
        <v>3417.2327100409834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18" t="s">
        <v>142</v>
      </c>
      <c r="N44" s="118"/>
      <c r="O44" s="118"/>
      <c r="P44" s="41">
        <v>7808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137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138</v>
      </c>
      <c r="N4" s="34" t="s">
        <v>5</v>
      </c>
      <c r="O4" s="34" t="s">
        <v>139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1087839</v>
      </c>
      <c r="E5" s="26">
        <f t="shared" si="0"/>
        <v>1491455</v>
      </c>
      <c r="F5" s="26">
        <f t="shared" si="0"/>
        <v>19118</v>
      </c>
      <c r="G5" s="26">
        <f t="shared" si="0"/>
        <v>38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3" si="1">SUM(D5:N5)</f>
        <v>2598450</v>
      </c>
      <c r="P5" s="32">
        <f t="shared" ref="P5:P43" si="2">(O5/P$45)</f>
        <v>327.38440216706562</v>
      </c>
      <c r="Q5" s="6"/>
    </row>
    <row r="6" spans="1:134">
      <c r="A6" s="12"/>
      <c r="B6" s="44">
        <v>511</v>
      </c>
      <c r="C6" s="20" t="s">
        <v>20</v>
      </c>
      <c r="D6" s="46">
        <v>242391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242391</v>
      </c>
      <c r="P6" s="47">
        <f t="shared" si="2"/>
        <v>30.539372558901348</v>
      </c>
      <c r="Q6" s="9"/>
    </row>
    <row r="7" spans="1:134">
      <c r="A7" s="12"/>
      <c r="B7" s="44">
        <v>512</v>
      </c>
      <c r="C7" s="20" t="s">
        <v>21</v>
      </c>
      <c r="D7" s="46">
        <v>8880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8880</v>
      </c>
      <c r="P7" s="47">
        <f t="shared" si="2"/>
        <v>1.118810633740708</v>
      </c>
      <c r="Q7" s="9"/>
    </row>
    <row r="8" spans="1:134">
      <c r="A8" s="12"/>
      <c r="B8" s="44">
        <v>513</v>
      </c>
      <c r="C8" s="20" t="s">
        <v>22</v>
      </c>
      <c r="D8" s="46">
        <v>94974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94974</v>
      </c>
      <c r="P8" s="47">
        <f t="shared" si="2"/>
        <v>11.965982109109236</v>
      </c>
      <c r="Q8" s="9"/>
    </row>
    <row r="9" spans="1:134">
      <c r="A9" s="12"/>
      <c r="B9" s="44">
        <v>514</v>
      </c>
      <c r="C9" s="20" t="s">
        <v>23</v>
      </c>
      <c r="D9" s="46">
        <v>46039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46039</v>
      </c>
      <c r="P9" s="47">
        <f t="shared" si="2"/>
        <v>5.8005543656293312</v>
      </c>
      <c r="Q9" s="9"/>
    </row>
    <row r="10" spans="1:134">
      <c r="A10" s="12"/>
      <c r="B10" s="44">
        <v>515</v>
      </c>
      <c r="C10" s="20" t="s">
        <v>24</v>
      </c>
      <c r="D10" s="46">
        <v>18720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18720</v>
      </c>
      <c r="P10" s="47">
        <f t="shared" si="2"/>
        <v>2.3585737684263575</v>
      </c>
      <c r="Q10" s="9"/>
    </row>
    <row r="11" spans="1:134">
      <c r="A11" s="12"/>
      <c r="B11" s="44">
        <v>519</v>
      </c>
      <c r="C11" s="20" t="s">
        <v>25</v>
      </c>
      <c r="D11" s="46">
        <v>676835</v>
      </c>
      <c r="E11" s="46">
        <v>1491455</v>
      </c>
      <c r="F11" s="46">
        <v>19118</v>
      </c>
      <c r="G11" s="46">
        <v>38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2187446</v>
      </c>
      <c r="P11" s="47">
        <f t="shared" si="2"/>
        <v>275.60110873125865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SUM(D13:D19)</f>
        <v>249225</v>
      </c>
      <c r="E12" s="31">
        <f t="shared" si="3"/>
        <v>3511480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3760705</v>
      </c>
      <c r="P12" s="43">
        <f t="shared" si="2"/>
        <v>473.81945319390195</v>
      </c>
      <c r="Q12" s="10"/>
    </row>
    <row r="13" spans="1:134">
      <c r="A13" s="12"/>
      <c r="B13" s="44">
        <v>521</v>
      </c>
      <c r="C13" s="20" t="s">
        <v>27</v>
      </c>
      <c r="D13" s="46">
        <v>0</v>
      </c>
      <c r="E13" s="46">
        <v>2706207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2706207</v>
      </c>
      <c r="P13" s="47">
        <f t="shared" si="2"/>
        <v>340.96094242156988</v>
      </c>
      <c r="Q13" s="9"/>
    </row>
    <row r="14" spans="1:134">
      <c r="A14" s="12"/>
      <c r="B14" s="44">
        <v>522</v>
      </c>
      <c r="C14" s="20" t="s">
        <v>28</v>
      </c>
      <c r="D14" s="46">
        <v>44597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4">SUM(D14:N14)</f>
        <v>44597</v>
      </c>
      <c r="P14" s="47">
        <f t="shared" si="2"/>
        <v>5.6188736298349502</v>
      </c>
      <c r="Q14" s="9"/>
    </row>
    <row r="15" spans="1:134">
      <c r="A15" s="12"/>
      <c r="B15" s="44">
        <v>523</v>
      </c>
      <c r="C15" s="20" t="s">
        <v>29</v>
      </c>
      <c r="D15" s="46">
        <v>54817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54817</v>
      </c>
      <c r="P15" s="47">
        <f t="shared" si="2"/>
        <v>6.9065137961446394</v>
      </c>
      <c r="Q15" s="9"/>
    </row>
    <row r="16" spans="1:134">
      <c r="A16" s="12"/>
      <c r="B16" s="44">
        <v>524</v>
      </c>
      <c r="C16" s="20" t="s">
        <v>30</v>
      </c>
      <c r="D16" s="46">
        <v>111354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111354</v>
      </c>
      <c r="P16" s="47">
        <f t="shared" si="2"/>
        <v>14.029734156482299</v>
      </c>
      <c r="Q16" s="9"/>
    </row>
    <row r="17" spans="1:17">
      <c r="A17" s="12"/>
      <c r="B17" s="44">
        <v>526</v>
      </c>
      <c r="C17" s="20" t="s">
        <v>32</v>
      </c>
      <c r="D17" s="46">
        <v>0</v>
      </c>
      <c r="E17" s="46">
        <v>730906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730906</v>
      </c>
      <c r="P17" s="47">
        <f t="shared" si="2"/>
        <v>92.088446516315983</v>
      </c>
      <c r="Q17" s="9"/>
    </row>
    <row r="18" spans="1:17">
      <c r="A18" s="12"/>
      <c r="B18" s="44">
        <v>527</v>
      </c>
      <c r="C18" s="20" t="s">
        <v>33</v>
      </c>
      <c r="D18" s="46">
        <v>38457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38457</v>
      </c>
      <c r="P18" s="47">
        <f t="shared" si="2"/>
        <v>4.8452815925412622</v>
      </c>
      <c r="Q18" s="9"/>
    </row>
    <row r="19" spans="1:17">
      <c r="A19" s="12"/>
      <c r="B19" s="44">
        <v>529</v>
      </c>
      <c r="C19" s="20" t="s">
        <v>34</v>
      </c>
      <c r="D19" s="46">
        <v>0</v>
      </c>
      <c r="E19" s="46">
        <v>74367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74367</v>
      </c>
      <c r="P19" s="47">
        <f t="shared" si="2"/>
        <v>9.3696610810129766</v>
      </c>
      <c r="Q19" s="9"/>
    </row>
    <row r="20" spans="1:17" ht="15.75">
      <c r="A20" s="28" t="s">
        <v>35</v>
      </c>
      <c r="B20" s="29"/>
      <c r="C20" s="30"/>
      <c r="D20" s="31">
        <f t="shared" ref="D20:N20" si="5">SUM(D21:D22)</f>
        <v>210956</v>
      </c>
      <c r="E20" s="31">
        <f t="shared" si="5"/>
        <v>438226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649182</v>
      </c>
      <c r="P20" s="43">
        <f t="shared" si="2"/>
        <v>81.791860904623917</v>
      </c>
      <c r="Q20" s="10"/>
    </row>
    <row r="21" spans="1:17">
      <c r="A21" s="12"/>
      <c r="B21" s="44">
        <v>534</v>
      </c>
      <c r="C21" s="20" t="s">
        <v>36</v>
      </c>
      <c r="D21" s="46">
        <v>1418</v>
      </c>
      <c r="E21" s="46">
        <v>438226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439644</v>
      </c>
      <c r="P21" s="47">
        <f t="shared" si="2"/>
        <v>55.391709713997734</v>
      </c>
      <c r="Q21" s="9"/>
    </row>
    <row r="22" spans="1:17">
      <c r="A22" s="12"/>
      <c r="B22" s="44">
        <v>537</v>
      </c>
      <c r="C22" s="20" t="s">
        <v>37</v>
      </c>
      <c r="D22" s="46">
        <v>209538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209538</v>
      </c>
      <c r="P22" s="47">
        <f t="shared" si="2"/>
        <v>26.400151190626183</v>
      </c>
      <c r="Q22" s="9"/>
    </row>
    <row r="23" spans="1:17" ht="15.75">
      <c r="A23" s="28" t="s">
        <v>38</v>
      </c>
      <c r="B23" s="29"/>
      <c r="C23" s="30"/>
      <c r="D23" s="31">
        <f t="shared" ref="D23:N23" si="6">SUM(D24:D24)</f>
        <v>0</v>
      </c>
      <c r="E23" s="31">
        <f t="shared" si="6"/>
        <v>3633594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ref="O23:O30" si="7">SUM(D23:N23)</f>
        <v>3633594</v>
      </c>
      <c r="P23" s="43">
        <f t="shared" si="2"/>
        <v>457.80446012347232</v>
      </c>
      <c r="Q23" s="10"/>
    </row>
    <row r="24" spans="1:17">
      <c r="A24" s="12"/>
      <c r="B24" s="44">
        <v>541</v>
      </c>
      <c r="C24" s="20" t="s">
        <v>39</v>
      </c>
      <c r="D24" s="46">
        <v>0</v>
      </c>
      <c r="E24" s="46">
        <v>3633594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3633594</v>
      </c>
      <c r="P24" s="47">
        <f t="shared" si="2"/>
        <v>457.80446012347232</v>
      </c>
      <c r="Q24" s="9"/>
    </row>
    <row r="25" spans="1:17" ht="15.75">
      <c r="A25" s="28" t="s">
        <v>40</v>
      </c>
      <c r="B25" s="29"/>
      <c r="C25" s="30"/>
      <c r="D25" s="31">
        <f t="shared" ref="D25:N25" si="8">SUM(D26:D29)</f>
        <v>16444</v>
      </c>
      <c r="E25" s="31">
        <f t="shared" si="8"/>
        <v>499701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7"/>
        <v>516145</v>
      </c>
      <c r="P25" s="43">
        <f t="shared" si="2"/>
        <v>65.030238125236238</v>
      </c>
      <c r="Q25" s="10"/>
    </row>
    <row r="26" spans="1:17">
      <c r="A26" s="13"/>
      <c r="B26" s="45">
        <v>552</v>
      </c>
      <c r="C26" s="21" t="s">
        <v>41</v>
      </c>
      <c r="D26" s="46">
        <v>8051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8051</v>
      </c>
      <c r="P26" s="47">
        <f t="shared" si="2"/>
        <v>1.0143631094872119</v>
      </c>
      <c r="Q26" s="9"/>
    </row>
    <row r="27" spans="1:17">
      <c r="A27" s="13"/>
      <c r="B27" s="45">
        <v>553</v>
      </c>
      <c r="C27" s="21" t="s">
        <v>42</v>
      </c>
      <c r="D27" s="46">
        <v>8393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8393</v>
      </c>
      <c r="P27" s="47">
        <f t="shared" si="2"/>
        <v>1.0574524379488472</v>
      </c>
      <c r="Q27" s="9"/>
    </row>
    <row r="28" spans="1:17">
      <c r="A28" s="13"/>
      <c r="B28" s="45">
        <v>554</v>
      </c>
      <c r="C28" s="21" t="s">
        <v>43</v>
      </c>
      <c r="D28" s="46">
        <v>0</v>
      </c>
      <c r="E28" s="46">
        <v>356211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356211</v>
      </c>
      <c r="P28" s="47">
        <f t="shared" si="2"/>
        <v>44.879803452185968</v>
      </c>
      <c r="Q28" s="9"/>
    </row>
    <row r="29" spans="1:17">
      <c r="A29" s="13"/>
      <c r="B29" s="45">
        <v>559</v>
      </c>
      <c r="C29" s="21" t="s">
        <v>44</v>
      </c>
      <c r="D29" s="46">
        <v>0</v>
      </c>
      <c r="E29" s="46">
        <v>143490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143490</v>
      </c>
      <c r="P29" s="47">
        <f t="shared" si="2"/>
        <v>18.07861912561421</v>
      </c>
      <c r="Q29" s="9"/>
    </row>
    <row r="30" spans="1:17" ht="15.75">
      <c r="A30" s="28" t="s">
        <v>45</v>
      </c>
      <c r="B30" s="29"/>
      <c r="C30" s="30"/>
      <c r="D30" s="31">
        <f t="shared" ref="D30:N30" si="9">SUM(D31:D33)</f>
        <v>1050779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7"/>
        <v>1050779</v>
      </c>
      <c r="P30" s="43">
        <f t="shared" si="2"/>
        <v>132.38994582335894</v>
      </c>
      <c r="Q30" s="10"/>
    </row>
    <row r="31" spans="1:17">
      <c r="A31" s="12"/>
      <c r="B31" s="44">
        <v>562</v>
      </c>
      <c r="C31" s="20" t="s">
        <v>46</v>
      </c>
      <c r="D31" s="46">
        <v>903510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10">SUM(D31:N31)</f>
        <v>903510</v>
      </c>
      <c r="P31" s="47">
        <f t="shared" si="2"/>
        <v>113.83520221746252</v>
      </c>
      <c r="Q31" s="9"/>
    </row>
    <row r="32" spans="1:17">
      <c r="A32" s="12"/>
      <c r="B32" s="44">
        <v>563</v>
      </c>
      <c r="C32" s="20" t="s">
        <v>47</v>
      </c>
      <c r="D32" s="46">
        <v>17834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17834</v>
      </c>
      <c r="P32" s="47">
        <f t="shared" si="2"/>
        <v>2.2469446894292555</v>
      </c>
      <c r="Q32" s="9"/>
    </row>
    <row r="33" spans="1:120">
      <c r="A33" s="12"/>
      <c r="B33" s="44">
        <v>564</v>
      </c>
      <c r="C33" s="20" t="s">
        <v>48</v>
      </c>
      <c r="D33" s="46">
        <v>129435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129435</v>
      </c>
      <c r="P33" s="47">
        <f t="shared" si="2"/>
        <v>16.307798916467178</v>
      </c>
      <c r="Q33" s="9"/>
    </row>
    <row r="34" spans="1:120" ht="15.75">
      <c r="A34" s="28" t="s">
        <v>50</v>
      </c>
      <c r="B34" s="29"/>
      <c r="C34" s="30"/>
      <c r="D34" s="31">
        <f t="shared" ref="D34:N34" si="11">SUM(D35:D37)</f>
        <v>842694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>SUM(D34:N34)</f>
        <v>842694</v>
      </c>
      <c r="P34" s="43">
        <f t="shared" si="2"/>
        <v>106.17286128260048</v>
      </c>
      <c r="Q34" s="9"/>
    </row>
    <row r="35" spans="1:120">
      <c r="A35" s="12"/>
      <c r="B35" s="44">
        <v>571</v>
      </c>
      <c r="C35" s="20" t="s">
        <v>51</v>
      </c>
      <c r="D35" s="46">
        <v>172204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172204</v>
      </c>
      <c r="P35" s="47">
        <f t="shared" si="2"/>
        <v>21.696358825752803</v>
      </c>
      <c r="Q35" s="9"/>
    </row>
    <row r="36" spans="1:120">
      <c r="A36" s="12"/>
      <c r="B36" s="44">
        <v>572</v>
      </c>
      <c r="C36" s="20" t="s">
        <v>52</v>
      </c>
      <c r="D36" s="46">
        <v>644157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644157</v>
      </c>
      <c r="P36" s="47">
        <f t="shared" si="2"/>
        <v>81.158750157490232</v>
      </c>
      <c r="Q36" s="9"/>
    </row>
    <row r="37" spans="1:120">
      <c r="A37" s="12"/>
      <c r="B37" s="44">
        <v>574</v>
      </c>
      <c r="C37" s="20" t="s">
        <v>133</v>
      </c>
      <c r="D37" s="46">
        <v>26333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26333</v>
      </c>
      <c r="P37" s="47">
        <f t="shared" si="2"/>
        <v>3.3177522993574398</v>
      </c>
      <c r="Q37" s="9"/>
    </row>
    <row r="38" spans="1:120" ht="15.75">
      <c r="A38" s="28" t="s">
        <v>57</v>
      </c>
      <c r="B38" s="29"/>
      <c r="C38" s="30"/>
      <c r="D38" s="31">
        <f t="shared" ref="D38:N38" si="12">SUM(D39:D39)</f>
        <v>3015138</v>
      </c>
      <c r="E38" s="31">
        <f t="shared" si="12"/>
        <v>0</v>
      </c>
      <c r="F38" s="31">
        <f t="shared" si="12"/>
        <v>0</v>
      </c>
      <c r="G38" s="31">
        <f t="shared" si="12"/>
        <v>670000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 t="shared" ref="O38:O43" si="13">SUM(D38:N38)</f>
        <v>3685138</v>
      </c>
      <c r="P38" s="43">
        <f t="shared" si="2"/>
        <v>464.29860148670781</v>
      </c>
      <c r="Q38" s="9"/>
    </row>
    <row r="39" spans="1:120">
      <c r="A39" s="12"/>
      <c r="B39" s="44">
        <v>581</v>
      </c>
      <c r="C39" s="20" t="s">
        <v>140</v>
      </c>
      <c r="D39" s="46">
        <v>3015138</v>
      </c>
      <c r="E39" s="46">
        <v>0</v>
      </c>
      <c r="F39" s="46">
        <v>0</v>
      </c>
      <c r="G39" s="46">
        <v>670000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3685138</v>
      </c>
      <c r="P39" s="47">
        <f t="shared" si="2"/>
        <v>464.29860148670781</v>
      </c>
      <c r="Q39" s="9"/>
    </row>
    <row r="40" spans="1:120" ht="15.75">
      <c r="A40" s="28" t="s">
        <v>55</v>
      </c>
      <c r="B40" s="29"/>
      <c r="C40" s="30"/>
      <c r="D40" s="31">
        <f t="shared" ref="D40:N40" si="14">SUM(D41:D42)</f>
        <v>82022</v>
      </c>
      <c r="E40" s="31">
        <f t="shared" si="14"/>
        <v>0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4"/>
        <v>0</v>
      </c>
      <c r="O40" s="31">
        <f t="shared" si="13"/>
        <v>82022</v>
      </c>
      <c r="P40" s="43">
        <f t="shared" si="2"/>
        <v>10.334131283860401</v>
      </c>
      <c r="Q40" s="9"/>
    </row>
    <row r="41" spans="1:120">
      <c r="A41" s="12"/>
      <c r="B41" s="44">
        <v>635</v>
      </c>
      <c r="C41" s="20" t="s">
        <v>134</v>
      </c>
      <c r="D41" s="46">
        <v>3014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3014</v>
      </c>
      <c r="P41" s="47">
        <f t="shared" si="2"/>
        <v>0.3797404560917223</v>
      </c>
      <c r="Q41" s="9"/>
    </row>
    <row r="42" spans="1:120" ht="15.75" thickBot="1">
      <c r="A42" s="12"/>
      <c r="B42" s="44">
        <v>725</v>
      </c>
      <c r="C42" s="20" t="s">
        <v>135</v>
      </c>
      <c r="D42" s="46">
        <v>79008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79008</v>
      </c>
      <c r="P42" s="47">
        <f t="shared" si="2"/>
        <v>9.9543908277686786</v>
      </c>
      <c r="Q42" s="9"/>
    </row>
    <row r="43" spans="1:120" ht="16.5" thickBot="1">
      <c r="A43" s="14" t="s">
        <v>10</v>
      </c>
      <c r="B43" s="23"/>
      <c r="C43" s="22"/>
      <c r="D43" s="15">
        <f t="shared" ref="D43:N43" si="15">SUM(D5,D12,D20,D23,D25,D30,D34,D38,D40)</f>
        <v>6555097</v>
      </c>
      <c r="E43" s="15">
        <f t="shared" si="15"/>
        <v>9574456</v>
      </c>
      <c r="F43" s="15">
        <f t="shared" si="15"/>
        <v>19118</v>
      </c>
      <c r="G43" s="15">
        <f t="shared" si="15"/>
        <v>670038</v>
      </c>
      <c r="H43" s="15">
        <f t="shared" si="15"/>
        <v>0</v>
      </c>
      <c r="I43" s="15">
        <f t="shared" si="15"/>
        <v>0</v>
      </c>
      <c r="J43" s="15">
        <f t="shared" si="15"/>
        <v>0</v>
      </c>
      <c r="K43" s="15">
        <f t="shared" si="15"/>
        <v>0</v>
      </c>
      <c r="L43" s="15">
        <f t="shared" si="15"/>
        <v>0</v>
      </c>
      <c r="M43" s="15">
        <f t="shared" si="15"/>
        <v>0</v>
      </c>
      <c r="N43" s="15">
        <f t="shared" si="15"/>
        <v>0</v>
      </c>
      <c r="O43" s="15">
        <f t="shared" si="13"/>
        <v>16818709</v>
      </c>
      <c r="P43" s="37">
        <f t="shared" si="2"/>
        <v>2119.0259543908278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118" t="s">
        <v>136</v>
      </c>
      <c r="N45" s="118"/>
      <c r="O45" s="118"/>
      <c r="P45" s="41">
        <v>7937</v>
      </c>
    </row>
    <row r="46" spans="1:120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994792</v>
      </c>
      <c r="E5" s="26">
        <f t="shared" si="0"/>
        <v>1444067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2438859</v>
      </c>
      <c r="O5" s="32">
        <f t="shared" ref="O5:O41" si="2">(N5/O$43)</f>
        <v>280.65120828538551</v>
      </c>
      <c r="P5" s="6"/>
    </row>
    <row r="6" spans="1:133">
      <c r="A6" s="12"/>
      <c r="B6" s="44">
        <v>511</v>
      </c>
      <c r="C6" s="20" t="s">
        <v>20</v>
      </c>
      <c r="D6" s="46">
        <v>225817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225817</v>
      </c>
      <c r="O6" s="47">
        <f t="shared" si="2"/>
        <v>25.985845799769852</v>
      </c>
      <c r="P6" s="9"/>
    </row>
    <row r="7" spans="1:133">
      <c r="A7" s="12"/>
      <c r="B7" s="44">
        <v>512</v>
      </c>
      <c r="C7" s="20" t="s">
        <v>21</v>
      </c>
      <c r="D7" s="46">
        <v>3326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3326</v>
      </c>
      <c r="O7" s="47">
        <f t="shared" si="2"/>
        <v>0.38273878020713464</v>
      </c>
      <c r="P7" s="9"/>
    </row>
    <row r="8" spans="1:133">
      <c r="A8" s="12"/>
      <c r="B8" s="44">
        <v>513</v>
      </c>
      <c r="C8" s="20" t="s">
        <v>22</v>
      </c>
      <c r="D8" s="46">
        <v>83159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83159</v>
      </c>
      <c r="O8" s="47">
        <f t="shared" si="2"/>
        <v>9.5695051783659384</v>
      </c>
      <c r="P8" s="9"/>
    </row>
    <row r="9" spans="1:133">
      <c r="A9" s="12"/>
      <c r="B9" s="44">
        <v>514</v>
      </c>
      <c r="C9" s="20" t="s">
        <v>23</v>
      </c>
      <c r="D9" s="46">
        <v>43699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43699</v>
      </c>
      <c r="O9" s="47">
        <f t="shared" si="2"/>
        <v>5.0286536248561564</v>
      </c>
      <c r="P9" s="9"/>
    </row>
    <row r="10" spans="1:133">
      <c r="A10" s="12"/>
      <c r="B10" s="44">
        <v>515</v>
      </c>
      <c r="C10" s="20" t="s">
        <v>24</v>
      </c>
      <c r="D10" s="46">
        <v>13771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13771</v>
      </c>
      <c r="O10" s="47">
        <f t="shared" si="2"/>
        <v>1.5846950517836593</v>
      </c>
      <c r="P10" s="9"/>
    </row>
    <row r="11" spans="1:133">
      <c r="A11" s="12"/>
      <c r="B11" s="44">
        <v>519</v>
      </c>
      <c r="C11" s="20" t="s">
        <v>91</v>
      </c>
      <c r="D11" s="46">
        <v>625020</v>
      </c>
      <c r="E11" s="46">
        <v>1444067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2069087</v>
      </c>
      <c r="O11" s="47">
        <f t="shared" si="2"/>
        <v>238.09976985040277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426082</v>
      </c>
      <c r="E12" s="31">
        <f t="shared" si="3"/>
        <v>3376952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3803034</v>
      </c>
      <c r="O12" s="43">
        <f t="shared" si="2"/>
        <v>437.63337169159956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1892318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1892318</v>
      </c>
      <c r="O13" s="47">
        <f t="shared" si="2"/>
        <v>217.75811277330266</v>
      </c>
      <c r="P13" s="9"/>
    </row>
    <row r="14" spans="1:133">
      <c r="A14" s="12"/>
      <c r="B14" s="44">
        <v>522</v>
      </c>
      <c r="C14" s="20" t="s">
        <v>28</v>
      </c>
      <c r="D14" s="46">
        <v>112791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112791</v>
      </c>
      <c r="O14" s="47">
        <f t="shared" si="2"/>
        <v>12.97940161104718</v>
      </c>
      <c r="P14" s="9"/>
    </row>
    <row r="15" spans="1:133">
      <c r="A15" s="12"/>
      <c r="B15" s="44">
        <v>523</v>
      </c>
      <c r="C15" s="20" t="s">
        <v>92</v>
      </c>
      <c r="D15" s="46">
        <v>49856</v>
      </c>
      <c r="E15" s="46">
        <v>820374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870230</v>
      </c>
      <c r="O15" s="47">
        <f t="shared" si="2"/>
        <v>100.14154200230149</v>
      </c>
      <c r="P15" s="9"/>
    </row>
    <row r="16" spans="1:133">
      <c r="A16" s="12"/>
      <c r="B16" s="44">
        <v>524</v>
      </c>
      <c r="C16" s="20" t="s">
        <v>30</v>
      </c>
      <c r="D16" s="46">
        <v>107069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107069</v>
      </c>
      <c r="O16" s="47">
        <f t="shared" si="2"/>
        <v>12.320943613348676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664260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664260</v>
      </c>
      <c r="O17" s="47">
        <f t="shared" si="2"/>
        <v>76.439585730724971</v>
      </c>
      <c r="P17" s="9"/>
    </row>
    <row r="18" spans="1:16">
      <c r="A18" s="12"/>
      <c r="B18" s="44">
        <v>527</v>
      </c>
      <c r="C18" s="20" t="s">
        <v>33</v>
      </c>
      <c r="D18" s="46">
        <v>156366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156366</v>
      </c>
      <c r="O18" s="47">
        <f t="shared" si="2"/>
        <v>17.993785960874568</v>
      </c>
      <c r="P18" s="9"/>
    </row>
    <row r="19" spans="1:16" ht="15.75">
      <c r="A19" s="28" t="s">
        <v>35</v>
      </c>
      <c r="B19" s="29"/>
      <c r="C19" s="30"/>
      <c r="D19" s="31">
        <f t="shared" ref="D19:M19" si="4">SUM(D20:D22)</f>
        <v>235549</v>
      </c>
      <c r="E19" s="31">
        <f t="shared" si="4"/>
        <v>616467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852016</v>
      </c>
      <c r="O19" s="43">
        <f t="shared" si="2"/>
        <v>98.045569620253161</v>
      </c>
      <c r="P19" s="10"/>
    </row>
    <row r="20" spans="1:16">
      <c r="A20" s="12"/>
      <c r="B20" s="44">
        <v>534</v>
      </c>
      <c r="C20" s="20" t="s">
        <v>93</v>
      </c>
      <c r="D20" s="46">
        <v>0</v>
      </c>
      <c r="E20" s="46">
        <v>616467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616467</v>
      </c>
      <c r="O20" s="47">
        <f t="shared" si="2"/>
        <v>70.939815880322215</v>
      </c>
      <c r="P20" s="9"/>
    </row>
    <row r="21" spans="1:16">
      <c r="A21" s="12"/>
      <c r="B21" s="44">
        <v>536</v>
      </c>
      <c r="C21" s="20" t="s">
        <v>130</v>
      </c>
      <c r="D21" s="46">
        <v>1409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1409</v>
      </c>
      <c r="O21" s="47">
        <f t="shared" si="2"/>
        <v>0.16214039125431531</v>
      </c>
      <c r="P21" s="9"/>
    </row>
    <row r="22" spans="1:16">
      <c r="A22" s="12"/>
      <c r="B22" s="44">
        <v>537</v>
      </c>
      <c r="C22" s="20" t="s">
        <v>94</v>
      </c>
      <c r="D22" s="46">
        <v>234140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234140</v>
      </c>
      <c r="O22" s="47">
        <f t="shared" si="2"/>
        <v>26.943613348676639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SUM(D24:D24)</f>
        <v>0</v>
      </c>
      <c r="E23" s="31">
        <f t="shared" si="5"/>
        <v>6068263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9" si="6">SUM(D23:M23)</f>
        <v>6068263</v>
      </c>
      <c r="O23" s="43">
        <f t="shared" si="2"/>
        <v>698.30414269275025</v>
      </c>
      <c r="P23" s="10"/>
    </row>
    <row r="24" spans="1:16">
      <c r="A24" s="12"/>
      <c r="B24" s="44">
        <v>541</v>
      </c>
      <c r="C24" s="20" t="s">
        <v>95</v>
      </c>
      <c r="D24" s="46">
        <v>0</v>
      </c>
      <c r="E24" s="46">
        <v>6068263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6068263</v>
      </c>
      <c r="O24" s="47">
        <f t="shared" si="2"/>
        <v>698.30414269275025</v>
      </c>
      <c r="P24" s="9"/>
    </row>
    <row r="25" spans="1:16" ht="15.75">
      <c r="A25" s="28" t="s">
        <v>40</v>
      </c>
      <c r="B25" s="29"/>
      <c r="C25" s="30"/>
      <c r="D25" s="31">
        <f t="shared" ref="D25:M25" si="7">SUM(D26:D28)</f>
        <v>10400</v>
      </c>
      <c r="E25" s="31">
        <f t="shared" si="7"/>
        <v>202026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212426</v>
      </c>
      <c r="O25" s="43">
        <f t="shared" si="2"/>
        <v>24.444879171461452</v>
      </c>
      <c r="P25" s="10"/>
    </row>
    <row r="26" spans="1:16">
      <c r="A26" s="13"/>
      <c r="B26" s="45">
        <v>552</v>
      </c>
      <c r="C26" s="21" t="s">
        <v>41</v>
      </c>
      <c r="D26" s="46">
        <v>1967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1967</v>
      </c>
      <c r="O26" s="47">
        <f t="shared" si="2"/>
        <v>0.22635212888377446</v>
      </c>
      <c r="P26" s="9"/>
    </row>
    <row r="27" spans="1:16">
      <c r="A27" s="13"/>
      <c r="B27" s="45">
        <v>553</v>
      </c>
      <c r="C27" s="21" t="s">
        <v>96</v>
      </c>
      <c r="D27" s="46">
        <v>8433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8433</v>
      </c>
      <c r="O27" s="47">
        <f t="shared" si="2"/>
        <v>0.97042577675489072</v>
      </c>
      <c r="P27" s="9"/>
    </row>
    <row r="28" spans="1:16">
      <c r="A28" s="13"/>
      <c r="B28" s="45">
        <v>559</v>
      </c>
      <c r="C28" s="21" t="s">
        <v>44</v>
      </c>
      <c r="D28" s="46">
        <v>0</v>
      </c>
      <c r="E28" s="46">
        <v>202026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202026</v>
      </c>
      <c r="O28" s="47">
        <f t="shared" si="2"/>
        <v>23.248101265822786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426468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426468</v>
      </c>
      <c r="O29" s="43">
        <f t="shared" si="2"/>
        <v>49.075719217491368</v>
      </c>
      <c r="P29" s="10"/>
    </row>
    <row r="30" spans="1:16">
      <c r="A30" s="12"/>
      <c r="B30" s="44">
        <v>562</v>
      </c>
      <c r="C30" s="20" t="s">
        <v>97</v>
      </c>
      <c r="D30" s="46">
        <v>277622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9">SUM(D30:M30)</f>
        <v>277622</v>
      </c>
      <c r="O30" s="47">
        <f t="shared" si="2"/>
        <v>31.947295742232452</v>
      </c>
      <c r="P30" s="9"/>
    </row>
    <row r="31" spans="1:16">
      <c r="A31" s="12"/>
      <c r="B31" s="44">
        <v>563</v>
      </c>
      <c r="C31" s="20" t="s">
        <v>98</v>
      </c>
      <c r="D31" s="46">
        <v>18967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18967</v>
      </c>
      <c r="O31" s="47">
        <f t="shared" si="2"/>
        <v>2.1826237054085156</v>
      </c>
      <c r="P31" s="9"/>
    </row>
    <row r="32" spans="1:16">
      <c r="A32" s="12"/>
      <c r="B32" s="44">
        <v>569</v>
      </c>
      <c r="C32" s="20" t="s">
        <v>73</v>
      </c>
      <c r="D32" s="46">
        <v>129879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129879</v>
      </c>
      <c r="O32" s="47">
        <f t="shared" si="2"/>
        <v>14.945799769850403</v>
      </c>
      <c r="P32" s="9"/>
    </row>
    <row r="33" spans="1:119" ht="15.75">
      <c r="A33" s="28" t="s">
        <v>50</v>
      </c>
      <c r="B33" s="29"/>
      <c r="C33" s="30"/>
      <c r="D33" s="31">
        <f t="shared" ref="D33:M33" si="10">SUM(D34:D36)</f>
        <v>640379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640379</v>
      </c>
      <c r="O33" s="43">
        <f t="shared" si="2"/>
        <v>73.691484464902189</v>
      </c>
      <c r="P33" s="9"/>
    </row>
    <row r="34" spans="1:119">
      <c r="A34" s="12"/>
      <c r="B34" s="44">
        <v>571</v>
      </c>
      <c r="C34" s="20" t="s">
        <v>51</v>
      </c>
      <c r="D34" s="46">
        <v>153136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153136</v>
      </c>
      <c r="O34" s="47">
        <f t="shared" si="2"/>
        <v>17.622094361334867</v>
      </c>
      <c r="P34" s="9"/>
    </row>
    <row r="35" spans="1:119">
      <c r="A35" s="12"/>
      <c r="B35" s="44">
        <v>572</v>
      </c>
      <c r="C35" s="20" t="s">
        <v>101</v>
      </c>
      <c r="D35" s="46">
        <v>444418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444418</v>
      </c>
      <c r="O35" s="47">
        <f t="shared" si="2"/>
        <v>51.141311852704256</v>
      </c>
      <c r="P35" s="9"/>
    </row>
    <row r="36" spans="1:119">
      <c r="A36" s="12"/>
      <c r="B36" s="44">
        <v>575</v>
      </c>
      <c r="C36" s="20" t="s">
        <v>102</v>
      </c>
      <c r="D36" s="46">
        <v>42825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42825</v>
      </c>
      <c r="O36" s="47">
        <f t="shared" si="2"/>
        <v>4.9280782508630612</v>
      </c>
      <c r="P36" s="9"/>
    </row>
    <row r="37" spans="1:119" ht="15.75">
      <c r="A37" s="28" t="s">
        <v>103</v>
      </c>
      <c r="B37" s="29"/>
      <c r="C37" s="30"/>
      <c r="D37" s="31">
        <f t="shared" ref="D37:M37" si="11">SUM(D38:D38)</f>
        <v>3702525</v>
      </c>
      <c r="E37" s="31">
        <f t="shared" si="11"/>
        <v>388530</v>
      </c>
      <c r="F37" s="31">
        <f t="shared" si="11"/>
        <v>0</v>
      </c>
      <c r="G37" s="31">
        <f t="shared" si="11"/>
        <v>810000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4901055</v>
      </c>
      <c r="O37" s="43">
        <f t="shared" si="2"/>
        <v>563.98791714614504</v>
      </c>
      <c r="P37" s="9"/>
    </row>
    <row r="38" spans="1:119">
      <c r="A38" s="12"/>
      <c r="B38" s="44">
        <v>581</v>
      </c>
      <c r="C38" s="20" t="s">
        <v>104</v>
      </c>
      <c r="D38" s="46">
        <v>3702525</v>
      </c>
      <c r="E38" s="46">
        <v>388530</v>
      </c>
      <c r="F38" s="46">
        <v>0</v>
      </c>
      <c r="G38" s="46">
        <v>810000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4901055</v>
      </c>
      <c r="O38" s="47">
        <f t="shared" si="2"/>
        <v>563.98791714614504</v>
      </c>
      <c r="P38" s="9"/>
    </row>
    <row r="39" spans="1:119" ht="15.75">
      <c r="A39" s="28" t="s">
        <v>55</v>
      </c>
      <c r="B39" s="29"/>
      <c r="C39" s="30"/>
      <c r="D39" s="31">
        <f t="shared" ref="D39:M39" si="12">SUM(D40:D40)</f>
        <v>84265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84265</v>
      </c>
      <c r="O39" s="43">
        <f t="shared" si="2"/>
        <v>9.6967779056386654</v>
      </c>
      <c r="P39" s="9"/>
    </row>
    <row r="40" spans="1:119" ht="15.75" thickBot="1">
      <c r="A40" s="12"/>
      <c r="B40" s="44">
        <v>761</v>
      </c>
      <c r="C40" s="20" t="s">
        <v>105</v>
      </c>
      <c r="D40" s="46">
        <v>84265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84265</v>
      </c>
      <c r="O40" s="47">
        <f t="shared" si="2"/>
        <v>9.6967779056386654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SUM(D5,D12,D19,D23,D25,D29,D33,D37,D39)</f>
        <v>6520460</v>
      </c>
      <c r="E41" s="15">
        <f t="shared" si="13"/>
        <v>12096305</v>
      </c>
      <c r="F41" s="15">
        <f t="shared" si="13"/>
        <v>0</v>
      </c>
      <c r="G41" s="15">
        <f t="shared" si="13"/>
        <v>810000</v>
      </c>
      <c r="H41" s="15">
        <f t="shared" si="13"/>
        <v>0</v>
      </c>
      <c r="I41" s="15">
        <f t="shared" si="13"/>
        <v>0</v>
      </c>
      <c r="J41" s="15">
        <f t="shared" si="13"/>
        <v>0</v>
      </c>
      <c r="K41" s="15">
        <f t="shared" si="13"/>
        <v>0</v>
      </c>
      <c r="L41" s="15">
        <f t="shared" si="13"/>
        <v>0</v>
      </c>
      <c r="M41" s="15">
        <f t="shared" si="13"/>
        <v>0</v>
      </c>
      <c r="N41" s="15">
        <f>SUM(D41:M41)</f>
        <v>19426765</v>
      </c>
      <c r="O41" s="37">
        <f t="shared" si="2"/>
        <v>2235.5310701956273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18" t="s">
        <v>131</v>
      </c>
      <c r="M43" s="118"/>
      <c r="N43" s="118"/>
      <c r="O43" s="41">
        <v>8690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929732</v>
      </c>
      <c r="E5" s="26">
        <f t="shared" si="0"/>
        <v>1414397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2344129</v>
      </c>
      <c r="O5" s="32">
        <f t="shared" ref="O5:O41" si="2">(N5/O$43)</f>
        <v>276.36512614949305</v>
      </c>
      <c r="P5" s="6"/>
    </row>
    <row r="6" spans="1:133">
      <c r="A6" s="12"/>
      <c r="B6" s="44">
        <v>511</v>
      </c>
      <c r="C6" s="20" t="s">
        <v>20</v>
      </c>
      <c r="D6" s="46">
        <v>227696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227696</v>
      </c>
      <c r="O6" s="47">
        <f t="shared" si="2"/>
        <v>26.844612119783068</v>
      </c>
      <c r="P6" s="9"/>
    </row>
    <row r="7" spans="1:133">
      <c r="A7" s="12"/>
      <c r="B7" s="44">
        <v>512</v>
      </c>
      <c r="C7" s="20" t="s">
        <v>21</v>
      </c>
      <c r="D7" s="46">
        <v>3260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3260</v>
      </c>
      <c r="O7" s="47">
        <f t="shared" si="2"/>
        <v>0.38434331525583587</v>
      </c>
      <c r="P7" s="9"/>
    </row>
    <row r="8" spans="1:133">
      <c r="A8" s="12"/>
      <c r="B8" s="44">
        <v>513</v>
      </c>
      <c r="C8" s="20" t="s">
        <v>22</v>
      </c>
      <c r="D8" s="46">
        <v>80287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80287</v>
      </c>
      <c r="O8" s="47">
        <f t="shared" si="2"/>
        <v>9.465574157038434</v>
      </c>
      <c r="P8" s="9"/>
    </row>
    <row r="9" spans="1:133">
      <c r="A9" s="12"/>
      <c r="B9" s="44">
        <v>514</v>
      </c>
      <c r="C9" s="20" t="s">
        <v>23</v>
      </c>
      <c r="D9" s="46">
        <v>41866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41866</v>
      </c>
      <c r="O9" s="47">
        <f t="shared" si="2"/>
        <v>4.9358641829757133</v>
      </c>
      <c r="P9" s="9"/>
    </row>
    <row r="10" spans="1:133">
      <c r="A10" s="12"/>
      <c r="B10" s="44">
        <v>515</v>
      </c>
      <c r="C10" s="20" t="s">
        <v>24</v>
      </c>
      <c r="D10" s="46">
        <v>16126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16126</v>
      </c>
      <c r="O10" s="47">
        <f t="shared" si="2"/>
        <v>1.9012025465692053</v>
      </c>
      <c r="P10" s="9"/>
    </row>
    <row r="11" spans="1:133">
      <c r="A11" s="12"/>
      <c r="B11" s="44">
        <v>519</v>
      </c>
      <c r="C11" s="20" t="s">
        <v>91</v>
      </c>
      <c r="D11" s="46">
        <v>560497</v>
      </c>
      <c r="E11" s="46">
        <v>1414397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1974894</v>
      </c>
      <c r="O11" s="47">
        <f t="shared" si="2"/>
        <v>232.83352982787079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257896</v>
      </c>
      <c r="E12" s="31">
        <f t="shared" si="3"/>
        <v>3124493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3382389</v>
      </c>
      <c r="O12" s="43">
        <f t="shared" si="2"/>
        <v>398.77257722235322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1055940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1055940</v>
      </c>
      <c r="O13" s="47">
        <f t="shared" si="2"/>
        <v>124.49186512614949</v>
      </c>
      <c r="P13" s="9"/>
    </row>
    <row r="14" spans="1:133">
      <c r="A14" s="12"/>
      <c r="B14" s="44">
        <v>522</v>
      </c>
      <c r="C14" s="20" t="s">
        <v>28</v>
      </c>
      <c r="D14" s="46">
        <v>59807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59807</v>
      </c>
      <c r="O14" s="47">
        <f t="shared" si="2"/>
        <v>7.0510492808299929</v>
      </c>
      <c r="P14" s="9"/>
    </row>
    <row r="15" spans="1:133">
      <c r="A15" s="12"/>
      <c r="B15" s="44">
        <v>523</v>
      </c>
      <c r="C15" s="20" t="s">
        <v>92</v>
      </c>
      <c r="D15" s="46">
        <v>84773</v>
      </c>
      <c r="E15" s="46">
        <v>699522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784295</v>
      </c>
      <c r="O15" s="47">
        <f t="shared" si="2"/>
        <v>92.465809950483376</v>
      </c>
      <c r="P15" s="9"/>
    </row>
    <row r="16" spans="1:133">
      <c r="A16" s="12"/>
      <c r="B16" s="44">
        <v>524</v>
      </c>
      <c r="C16" s="20" t="s">
        <v>30</v>
      </c>
      <c r="D16" s="46">
        <v>102420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102420</v>
      </c>
      <c r="O16" s="47">
        <f t="shared" si="2"/>
        <v>12.07498231549163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716611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716611</v>
      </c>
      <c r="O17" s="47">
        <f t="shared" si="2"/>
        <v>84.486088186748404</v>
      </c>
      <c r="P17" s="9"/>
    </row>
    <row r="18" spans="1:16">
      <c r="A18" s="12"/>
      <c r="B18" s="44">
        <v>527</v>
      </c>
      <c r="C18" s="20" t="s">
        <v>33</v>
      </c>
      <c r="D18" s="46">
        <v>10896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10896</v>
      </c>
      <c r="O18" s="47">
        <f t="shared" si="2"/>
        <v>1.2846026880452723</v>
      </c>
      <c r="P18" s="9"/>
    </row>
    <row r="19" spans="1:16">
      <c r="A19" s="12"/>
      <c r="B19" s="44">
        <v>529</v>
      </c>
      <c r="C19" s="20" t="s">
        <v>34</v>
      </c>
      <c r="D19" s="46">
        <v>0</v>
      </c>
      <c r="E19" s="46">
        <v>652420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652420</v>
      </c>
      <c r="O19" s="47">
        <f t="shared" si="2"/>
        <v>76.918179674605042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517887</v>
      </c>
      <c r="E20" s="31">
        <f t="shared" si="5"/>
        <v>445793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963680</v>
      </c>
      <c r="O20" s="43">
        <f t="shared" si="2"/>
        <v>113.61471351096439</v>
      </c>
      <c r="P20" s="10"/>
    </row>
    <row r="21" spans="1:16">
      <c r="A21" s="12"/>
      <c r="B21" s="44">
        <v>534</v>
      </c>
      <c r="C21" s="20" t="s">
        <v>93</v>
      </c>
      <c r="D21" s="46">
        <v>0</v>
      </c>
      <c r="E21" s="46">
        <v>445793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445793</v>
      </c>
      <c r="O21" s="47">
        <f t="shared" si="2"/>
        <v>52.557533600565904</v>
      </c>
      <c r="P21" s="9"/>
    </row>
    <row r="22" spans="1:16">
      <c r="A22" s="12"/>
      <c r="B22" s="44">
        <v>535</v>
      </c>
      <c r="C22" s="20" t="s">
        <v>127</v>
      </c>
      <c r="D22" s="46">
        <v>1409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1409</v>
      </c>
      <c r="O22" s="47">
        <f t="shared" si="2"/>
        <v>0.16611648196180145</v>
      </c>
      <c r="P22" s="9"/>
    </row>
    <row r="23" spans="1:16">
      <c r="A23" s="12"/>
      <c r="B23" s="44">
        <v>537</v>
      </c>
      <c r="C23" s="20" t="s">
        <v>94</v>
      </c>
      <c r="D23" s="46">
        <v>516478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516478</v>
      </c>
      <c r="O23" s="47">
        <f t="shared" si="2"/>
        <v>60.891063428436688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0</v>
      </c>
      <c r="E24" s="31">
        <f t="shared" si="6"/>
        <v>1354118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1354118</v>
      </c>
      <c r="O24" s="43">
        <f t="shared" si="2"/>
        <v>159.64607403914172</v>
      </c>
      <c r="P24" s="10"/>
    </row>
    <row r="25" spans="1:16">
      <c r="A25" s="12"/>
      <c r="B25" s="44">
        <v>541</v>
      </c>
      <c r="C25" s="20" t="s">
        <v>95</v>
      </c>
      <c r="D25" s="46">
        <v>0</v>
      </c>
      <c r="E25" s="46">
        <v>1354118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1354118</v>
      </c>
      <c r="O25" s="47">
        <f t="shared" si="2"/>
        <v>159.64607403914172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SUM(D27:D28)</f>
        <v>11431</v>
      </c>
      <c r="E26" s="31">
        <f t="shared" si="8"/>
        <v>1266401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1277832</v>
      </c>
      <c r="O26" s="43">
        <f t="shared" si="2"/>
        <v>150.6522046687102</v>
      </c>
      <c r="P26" s="10"/>
    </row>
    <row r="27" spans="1:16">
      <c r="A27" s="13"/>
      <c r="B27" s="45">
        <v>553</v>
      </c>
      <c r="C27" s="21" t="s">
        <v>96</v>
      </c>
      <c r="D27" s="46">
        <v>8340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8340</v>
      </c>
      <c r="O27" s="47">
        <f t="shared" si="2"/>
        <v>0.98325866540910167</v>
      </c>
      <c r="P27" s="9"/>
    </row>
    <row r="28" spans="1:16">
      <c r="A28" s="13"/>
      <c r="B28" s="45">
        <v>559</v>
      </c>
      <c r="C28" s="21" t="s">
        <v>44</v>
      </c>
      <c r="D28" s="46">
        <v>3091</v>
      </c>
      <c r="E28" s="46">
        <v>1266401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1269492</v>
      </c>
      <c r="O28" s="47">
        <f t="shared" si="2"/>
        <v>149.6689460033011</v>
      </c>
      <c r="P28" s="9"/>
    </row>
    <row r="29" spans="1:16" ht="15.75">
      <c r="A29" s="28" t="s">
        <v>45</v>
      </c>
      <c r="B29" s="29"/>
      <c r="C29" s="30"/>
      <c r="D29" s="31">
        <f t="shared" ref="D29:M29" si="9">SUM(D30:D32)</f>
        <v>175790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175790</v>
      </c>
      <c r="O29" s="43">
        <f t="shared" si="2"/>
        <v>20.725064843197359</v>
      </c>
      <c r="P29" s="10"/>
    </row>
    <row r="30" spans="1:16">
      <c r="A30" s="12"/>
      <c r="B30" s="44">
        <v>562</v>
      </c>
      <c r="C30" s="20" t="s">
        <v>97</v>
      </c>
      <c r="D30" s="46">
        <v>40496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40496</v>
      </c>
      <c r="O30" s="47">
        <f t="shared" si="2"/>
        <v>4.7743456731902851</v>
      </c>
      <c r="P30" s="9"/>
    </row>
    <row r="31" spans="1:16">
      <c r="A31" s="12"/>
      <c r="B31" s="44">
        <v>563</v>
      </c>
      <c r="C31" s="20" t="s">
        <v>98</v>
      </c>
      <c r="D31" s="46">
        <v>17108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17108</v>
      </c>
      <c r="O31" s="47">
        <f t="shared" si="2"/>
        <v>2.0169771280358404</v>
      </c>
      <c r="P31" s="9"/>
    </row>
    <row r="32" spans="1:16">
      <c r="A32" s="12"/>
      <c r="B32" s="44">
        <v>564</v>
      </c>
      <c r="C32" s="20" t="s">
        <v>99</v>
      </c>
      <c r="D32" s="46">
        <v>118186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118186</v>
      </c>
      <c r="O32" s="47">
        <f t="shared" si="2"/>
        <v>13.933742041971232</v>
      </c>
      <c r="P32" s="9"/>
    </row>
    <row r="33" spans="1:119" ht="15.75">
      <c r="A33" s="28" t="s">
        <v>50</v>
      </c>
      <c r="B33" s="29"/>
      <c r="C33" s="30"/>
      <c r="D33" s="31">
        <f t="shared" ref="D33:M33" si="11">SUM(D34:D36)</f>
        <v>306399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306399</v>
      </c>
      <c r="O33" s="43">
        <f t="shared" si="2"/>
        <v>36.12343786842726</v>
      </c>
      <c r="P33" s="9"/>
    </row>
    <row r="34" spans="1:119">
      <c r="A34" s="12"/>
      <c r="B34" s="44">
        <v>571</v>
      </c>
      <c r="C34" s="20" t="s">
        <v>51</v>
      </c>
      <c r="D34" s="46">
        <v>167511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167511</v>
      </c>
      <c r="O34" s="47">
        <f t="shared" si="2"/>
        <v>19.748997877858997</v>
      </c>
      <c r="P34" s="9"/>
    </row>
    <row r="35" spans="1:119">
      <c r="A35" s="12"/>
      <c r="B35" s="44">
        <v>572</v>
      </c>
      <c r="C35" s="20" t="s">
        <v>101</v>
      </c>
      <c r="D35" s="46">
        <v>112616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112616</v>
      </c>
      <c r="O35" s="47">
        <f t="shared" si="2"/>
        <v>13.27705729780712</v>
      </c>
      <c r="P35" s="9"/>
    </row>
    <row r="36" spans="1:119">
      <c r="A36" s="12"/>
      <c r="B36" s="44">
        <v>575</v>
      </c>
      <c r="C36" s="20" t="s">
        <v>102</v>
      </c>
      <c r="D36" s="46">
        <v>26272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26272</v>
      </c>
      <c r="O36" s="47">
        <f t="shared" si="2"/>
        <v>3.0973826927611414</v>
      </c>
      <c r="P36" s="9"/>
    </row>
    <row r="37" spans="1:119" ht="15.75">
      <c r="A37" s="28" t="s">
        <v>103</v>
      </c>
      <c r="B37" s="29"/>
      <c r="C37" s="30"/>
      <c r="D37" s="31">
        <f t="shared" ref="D37:M37" si="12">SUM(D38:D38)</f>
        <v>2533066</v>
      </c>
      <c r="E37" s="31">
        <f t="shared" si="12"/>
        <v>0</v>
      </c>
      <c r="F37" s="31">
        <f t="shared" si="12"/>
        <v>0</v>
      </c>
      <c r="G37" s="31">
        <f t="shared" si="12"/>
        <v>755000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3288066</v>
      </c>
      <c r="O37" s="43">
        <f t="shared" si="2"/>
        <v>387.65220466871023</v>
      </c>
      <c r="P37" s="9"/>
    </row>
    <row r="38" spans="1:119">
      <c r="A38" s="12"/>
      <c r="B38" s="44">
        <v>581</v>
      </c>
      <c r="C38" s="20" t="s">
        <v>104</v>
      </c>
      <c r="D38" s="46">
        <v>2533066</v>
      </c>
      <c r="E38" s="46">
        <v>0</v>
      </c>
      <c r="F38" s="46">
        <v>0</v>
      </c>
      <c r="G38" s="46">
        <v>755000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3288066</v>
      </c>
      <c r="O38" s="47">
        <f t="shared" si="2"/>
        <v>387.65220466871023</v>
      </c>
      <c r="P38" s="9"/>
    </row>
    <row r="39" spans="1:119" ht="15.75">
      <c r="A39" s="28" t="s">
        <v>55</v>
      </c>
      <c r="B39" s="29"/>
      <c r="C39" s="30"/>
      <c r="D39" s="31">
        <f t="shared" ref="D39:M39" si="13">SUM(D40:D40)</f>
        <v>70704</v>
      </c>
      <c r="E39" s="31">
        <f t="shared" si="13"/>
        <v>0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70704</v>
      </c>
      <c r="O39" s="43">
        <f t="shared" si="2"/>
        <v>8.3357698655977366</v>
      </c>
      <c r="P39" s="9"/>
    </row>
    <row r="40" spans="1:119" ht="15.75" thickBot="1">
      <c r="A40" s="12"/>
      <c r="B40" s="44">
        <v>719</v>
      </c>
      <c r="C40" s="20" t="s">
        <v>85</v>
      </c>
      <c r="D40" s="46">
        <v>70704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70704</v>
      </c>
      <c r="O40" s="47">
        <f t="shared" si="2"/>
        <v>8.3357698655977366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4">SUM(D5,D12,D20,D24,D26,D29,D33,D37,D39)</f>
        <v>4802905</v>
      </c>
      <c r="E41" s="15">
        <f t="shared" si="14"/>
        <v>7605202</v>
      </c>
      <c r="F41" s="15">
        <f t="shared" si="14"/>
        <v>0</v>
      </c>
      <c r="G41" s="15">
        <f t="shared" si="14"/>
        <v>755000</v>
      </c>
      <c r="H41" s="15">
        <f t="shared" si="14"/>
        <v>0</v>
      </c>
      <c r="I41" s="15">
        <f t="shared" si="14"/>
        <v>0</v>
      </c>
      <c r="J41" s="15">
        <f t="shared" si="14"/>
        <v>0</v>
      </c>
      <c r="K41" s="15">
        <f t="shared" si="14"/>
        <v>0</v>
      </c>
      <c r="L41" s="15">
        <f t="shared" si="14"/>
        <v>0</v>
      </c>
      <c r="M41" s="15">
        <f t="shared" si="14"/>
        <v>0</v>
      </c>
      <c r="N41" s="15">
        <f>SUM(D41:M41)</f>
        <v>13163107</v>
      </c>
      <c r="O41" s="37">
        <f t="shared" si="2"/>
        <v>1551.8871728365953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18" t="s">
        <v>128</v>
      </c>
      <c r="M43" s="118"/>
      <c r="N43" s="118"/>
      <c r="O43" s="41">
        <v>8482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899232</v>
      </c>
      <c r="E5" s="26">
        <f t="shared" si="0"/>
        <v>1419246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2318478</v>
      </c>
      <c r="O5" s="32">
        <f t="shared" ref="O5:O44" si="2">(N5/O$46)</f>
        <v>272.73003176096933</v>
      </c>
      <c r="P5" s="6"/>
    </row>
    <row r="6" spans="1:133">
      <c r="A6" s="12"/>
      <c r="B6" s="44">
        <v>511</v>
      </c>
      <c r="C6" s="20" t="s">
        <v>20</v>
      </c>
      <c r="D6" s="46">
        <v>222232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222232</v>
      </c>
      <c r="O6" s="47">
        <f t="shared" si="2"/>
        <v>26.141865662863193</v>
      </c>
      <c r="P6" s="9"/>
    </row>
    <row r="7" spans="1:133">
      <c r="A7" s="12"/>
      <c r="B7" s="44">
        <v>512</v>
      </c>
      <c r="C7" s="20" t="s">
        <v>21</v>
      </c>
      <c r="D7" s="46">
        <v>3195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3195</v>
      </c>
      <c r="O7" s="47">
        <f t="shared" si="2"/>
        <v>0.37583813668980121</v>
      </c>
      <c r="P7" s="9"/>
    </row>
    <row r="8" spans="1:133">
      <c r="A8" s="12"/>
      <c r="B8" s="44">
        <v>513</v>
      </c>
      <c r="C8" s="20" t="s">
        <v>22</v>
      </c>
      <c r="D8" s="46">
        <v>76262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76262</v>
      </c>
      <c r="O8" s="47">
        <f t="shared" si="2"/>
        <v>8.9709445947535578</v>
      </c>
      <c r="P8" s="9"/>
    </row>
    <row r="9" spans="1:133">
      <c r="A9" s="12"/>
      <c r="B9" s="44">
        <v>514</v>
      </c>
      <c r="C9" s="20" t="s">
        <v>23</v>
      </c>
      <c r="D9" s="46">
        <v>61731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61731</v>
      </c>
      <c r="O9" s="47">
        <f t="shared" si="2"/>
        <v>7.2616162804375959</v>
      </c>
      <c r="P9" s="9"/>
    </row>
    <row r="10" spans="1:133">
      <c r="A10" s="12"/>
      <c r="B10" s="44">
        <v>515</v>
      </c>
      <c r="C10" s="20" t="s">
        <v>24</v>
      </c>
      <c r="D10" s="46">
        <v>16245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16245</v>
      </c>
      <c r="O10" s="47">
        <f t="shared" si="2"/>
        <v>1.9109516527467356</v>
      </c>
      <c r="P10" s="9"/>
    </row>
    <row r="11" spans="1:133">
      <c r="A11" s="12"/>
      <c r="B11" s="44">
        <v>519</v>
      </c>
      <c r="C11" s="20" t="s">
        <v>91</v>
      </c>
      <c r="D11" s="46">
        <v>519567</v>
      </c>
      <c r="E11" s="46">
        <v>1419246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1938813</v>
      </c>
      <c r="O11" s="47">
        <f t="shared" si="2"/>
        <v>228.06881543347842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289442</v>
      </c>
      <c r="E12" s="31">
        <f t="shared" si="3"/>
        <v>2964368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3253810</v>
      </c>
      <c r="O12" s="43">
        <f t="shared" si="2"/>
        <v>382.75614633572519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957041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957041</v>
      </c>
      <c r="O13" s="47">
        <f t="shared" si="2"/>
        <v>112.579814139513</v>
      </c>
      <c r="P13" s="9"/>
    </row>
    <row r="14" spans="1:133">
      <c r="A14" s="12"/>
      <c r="B14" s="44">
        <v>522</v>
      </c>
      <c r="C14" s="20" t="s">
        <v>28</v>
      </c>
      <c r="D14" s="46">
        <v>101206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101206</v>
      </c>
      <c r="O14" s="47">
        <f t="shared" si="2"/>
        <v>11.905187624985295</v>
      </c>
      <c r="P14" s="9"/>
    </row>
    <row r="15" spans="1:133">
      <c r="A15" s="12"/>
      <c r="B15" s="44">
        <v>523</v>
      </c>
      <c r="C15" s="20" t="s">
        <v>92</v>
      </c>
      <c r="D15" s="46">
        <v>66918</v>
      </c>
      <c r="E15" s="46">
        <v>725416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792334</v>
      </c>
      <c r="O15" s="47">
        <f t="shared" si="2"/>
        <v>93.204799435360542</v>
      </c>
      <c r="P15" s="9"/>
    </row>
    <row r="16" spans="1:133">
      <c r="A16" s="12"/>
      <c r="B16" s="44">
        <v>524</v>
      </c>
      <c r="C16" s="20" t="s">
        <v>30</v>
      </c>
      <c r="D16" s="46">
        <v>103835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103835</v>
      </c>
      <c r="O16" s="47">
        <f t="shared" si="2"/>
        <v>12.214445359369487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185664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185664</v>
      </c>
      <c r="O17" s="47">
        <f t="shared" si="2"/>
        <v>21.840254087754381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746517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746517</v>
      </c>
      <c r="O18" s="47">
        <f t="shared" si="2"/>
        <v>87.815198211975058</v>
      </c>
      <c r="P18" s="9"/>
    </row>
    <row r="19" spans="1:16">
      <c r="A19" s="12"/>
      <c r="B19" s="44">
        <v>527</v>
      </c>
      <c r="C19" s="20" t="s">
        <v>33</v>
      </c>
      <c r="D19" s="46">
        <v>17483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17483</v>
      </c>
      <c r="O19" s="47">
        <f t="shared" si="2"/>
        <v>2.0565815786378074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349730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349730</v>
      </c>
      <c r="O20" s="47">
        <f t="shared" si="2"/>
        <v>41.139865898129635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353008</v>
      </c>
      <c r="E21" s="31">
        <f t="shared" si="5"/>
        <v>410150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763158</v>
      </c>
      <c r="O21" s="43">
        <f t="shared" si="2"/>
        <v>89.772732619691794</v>
      </c>
      <c r="P21" s="10"/>
    </row>
    <row r="22" spans="1:16">
      <c r="A22" s="12"/>
      <c r="B22" s="44">
        <v>534</v>
      </c>
      <c r="C22" s="20" t="s">
        <v>93</v>
      </c>
      <c r="D22" s="46">
        <v>1409</v>
      </c>
      <c r="E22" s="46">
        <v>399271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400680</v>
      </c>
      <c r="O22" s="47">
        <f t="shared" si="2"/>
        <v>47.133278437830846</v>
      </c>
      <c r="P22" s="9"/>
    </row>
    <row r="23" spans="1:16">
      <c r="A23" s="12"/>
      <c r="B23" s="44">
        <v>537</v>
      </c>
      <c r="C23" s="20" t="s">
        <v>94</v>
      </c>
      <c r="D23" s="46">
        <v>351599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351599</v>
      </c>
      <c r="O23" s="47">
        <f t="shared" si="2"/>
        <v>41.359722385601692</v>
      </c>
      <c r="P23" s="9"/>
    </row>
    <row r="24" spans="1:16">
      <c r="A24" s="12"/>
      <c r="B24" s="44">
        <v>539</v>
      </c>
      <c r="C24" s="20" t="s">
        <v>60</v>
      </c>
      <c r="D24" s="46">
        <v>0</v>
      </c>
      <c r="E24" s="46">
        <v>10879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10879</v>
      </c>
      <c r="O24" s="47">
        <f t="shared" si="2"/>
        <v>1.2797317962592636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1558703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1558703</v>
      </c>
      <c r="O25" s="43">
        <f t="shared" si="2"/>
        <v>183.35525232325608</v>
      </c>
      <c r="P25" s="10"/>
    </row>
    <row r="26" spans="1:16">
      <c r="A26" s="12"/>
      <c r="B26" s="44">
        <v>541</v>
      </c>
      <c r="C26" s="20" t="s">
        <v>95</v>
      </c>
      <c r="D26" s="46">
        <v>0</v>
      </c>
      <c r="E26" s="46">
        <v>1558703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1558703</v>
      </c>
      <c r="O26" s="47">
        <f t="shared" si="2"/>
        <v>183.35525232325608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SUM(D28:D31)</f>
        <v>11425</v>
      </c>
      <c r="E27" s="31">
        <f t="shared" si="8"/>
        <v>695241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706666</v>
      </c>
      <c r="O27" s="43">
        <f t="shared" si="2"/>
        <v>83.127396776849778</v>
      </c>
      <c r="P27" s="10"/>
    </row>
    <row r="28" spans="1:16">
      <c r="A28" s="13"/>
      <c r="B28" s="45">
        <v>552</v>
      </c>
      <c r="C28" s="21" t="s">
        <v>41</v>
      </c>
      <c r="D28" s="46">
        <v>2994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2994</v>
      </c>
      <c r="O28" s="47">
        <f t="shared" si="2"/>
        <v>0.35219385954593579</v>
      </c>
      <c r="P28" s="9"/>
    </row>
    <row r="29" spans="1:16">
      <c r="A29" s="13"/>
      <c r="B29" s="45">
        <v>553</v>
      </c>
      <c r="C29" s="21" t="s">
        <v>96</v>
      </c>
      <c r="D29" s="46">
        <v>8431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8431</v>
      </c>
      <c r="O29" s="47">
        <f t="shared" si="2"/>
        <v>0.99176567462651455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548909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548909</v>
      </c>
      <c r="O30" s="47">
        <f t="shared" si="2"/>
        <v>64.569932949064821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146332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146332</v>
      </c>
      <c r="O31" s="47">
        <f t="shared" si="2"/>
        <v>17.213504293612516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149796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149796</v>
      </c>
      <c r="O32" s="43">
        <f t="shared" si="2"/>
        <v>17.620985766380425</v>
      </c>
      <c r="P32" s="10"/>
    </row>
    <row r="33" spans="1:119">
      <c r="A33" s="12"/>
      <c r="B33" s="44">
        <v>562</v>
      </c>
      <c r="C33" s="20" t="s">
        <v>97</v>
      </c>
      <c r="D33" s="46">
        <v>31048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31048</v>
      </c>
      <c r="O33" s="47">
        <f t="shared" si="2"/>
        <v>3.6522762027996705</v>
      </c>
      <c r="P33" s="9"/>
    </row>
    <row r="34" spans="1:119">
      <c r="A34" s="12"/>
      <c r="B34" s="44">
        <v>563</v>
      </c>
      <c r="C34" s="20" t="s">
        <v>98</v>
      </c>
      <c r="D34" s="46">
        <v>18765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18765</v>
      </c>
      <c r="O34" s="47">
        <f t="shared" si="2"/>
        <v>2.2073873661922128</v>
      </c>
      <c r="P34" s="9"/>
    </row>
    <row r="35" spans="1:119">
      <c r="A35" s="12"/>
      <c r="B35" s="44">
        <v>564</v>
      </c>
      <c r="C35" s="20" t="s">
        <v>99</v>
      </c>
      <c r="D35" s="46">
        <v>99983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99983</v>
      </c>
      <c r="O35" s="47">
        <f t="shared" si="2"/>
        <v>11.761322197388543</v>
      </c>
      <c r="P35" s="9"/>
    </row>
    <row r="36" spans="1:119" ht="15.75">
      <c r="A36" s="28" t="s">
        <v>50</v>
      </c>
      <c r="B36" s="29"/>
      <c r="C36" s="30"/>
      <c r="D36" s="31">
        <f t="shared" ref="D36:M36" si="11">SUM(D37:D39)</f>
        <v>469023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469023</v>
      </c>
      <c r="O36" s="43">
        <f t="shared" si="2"/>
        <v>55.172685566403949</v>
      </c>
      <c r="P36" s="9"/>
    </row>
    <row r="37" spans="1:119">
      <c r="A37" s="12"/>
      <c r="B37" s="44">
        <v>571</v>
      </c>
      <c r="C37" s="20" t="s">
        <v>51</v>
      </c>
      <c r="D37" s="46">
        <v>153716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153716</v>
      </c>
      <c r="O37" s="47">
        <f t="shared" si="2"/>
        <v>18.082107987295611</v>
      </c>
      <c r="P37" s="9"/>
    </row>
    <row r="38" spans="1:119">
      <c r="A38" s="12"/>
      <c r="B38" s="44">
        <v>572</v>
      </c>
      <c r="C38" s="20" t="s">
        <v>101</v>
      </c>
      <c r="D38" s="46">
        <v>283629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283629</v>
      </c>
      <c r="O38" s="47">
        <f t="shared" si="2"/>
        <v>33.364192447947303</v>
      </c>
      <c r="P38" s="9"/>
    </row>
    <row r="39" spans="1:119">
      <c r="A39" s="12"/>
      <c r="B39" s="44">
        <v>575</v>
      </c>
      <c r="C39" s="20" t="s">
        <v>102</v>
      </c>
      <c r="D39" s="46">
        <v>31678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31678</v>
      </c>
      <c r="O39" s="47">
        <f t="shared" si="2"/>
        <v>3.7263851311610399</v>
      </c>
      <c r="P39" s="9"/>
    </row>
    <row r="40" spans="1:119" ht="15.75">
      <c r="A40" s="28" t="s">
        <v>103</v>
      </c>
      <c r="B40" s="29"/>
      <c r="C40" s="30"/>
      <c r="D40" s="31">
        <f t="shared" ref="D40:M40" si="12">SUM(D41:D41)</f>
        <v>3082733</v>
      </c>
      <c r="E40" s="31">
        <f t="shared" si="12"/>
        <v>0</v>
      </c>
      <c r="F40" s="31">
        <f t="shared" si="12"/>
        <v>27938</v>
      </c>
      <c r="G40" s="31">
        <f t="shared" si="12"/>
        <v>771000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3881671</v>
      </c>
      <c r="O40" s="43">
        <f t="shared" si="2"/>
        <v>456.61345724032469</v>
      </c>
      <c r="P40" s="9"/>
    </row>
    <row r="41" spans="1:119">
      <c r="A41" s="12"/>
      <c r="B41" s="44">
        <v>581</v>
      </c>
      <c r="C41" s="20" t="s">
        <v>104</v>
      </c>
      <c r="D41" s="46">
        <v>3082733</v>
      </c>
      <c r="E41" s="46">
        <v>0</v>
      </c>
      <c r="F41" s="46">
        <v>27938</v>
      </c>
      <c r="G41" s="46">
        <v>771000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3881671</v>
      </c>
      <c r="O41" s="47">
        <f t="shared" si="2"/>
        <v>456.61345724032469</v>
      </c>
      <c r="P41" s="9"/>
    </row>
    <row r="42" spans="1:119" ht="15.75">
      <c r="A42" s="28" t="s">
        <v>55</v>
      </c>
      <c r="B42" s="29"/>
      <c r="C42" s="30"/>
      <c r="D42" s="31">
        <f t="shared" ref="D42:M42" si="13">SUM(D43:D43)</f>
        <v>73127</v>
      </c>
      <c r="E42" s="31">
        <f t="shared" si="13"/>
        <v>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73127</v>
      </c>
      <c r="O42" s="43">
        <f t="shared" si="2"/>
        <v>8.6021644512410305</v>
      </c>
      <c r="P42" s="9"/>
    </row>
    <row r="43" spans="1:119" ht="15.75" thickBot="1">
      <c r="A43" s="12"/>
      <c r="B43" s="44">
        <v>671</v>
      </c>
      <c r="C43" s="20" t="s">
        <v>124</v>
      </c>
      <c r="D43" s="46">
        <v>73127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73127</v>
      </c>
      <c r="O43" s="47">
        <f t="shared" si="2"/>
        <v>8.6021644512410305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SUM(D5,D12,D21,D25,D27,D32,D36,D40,D42)</f>
        <v>5327786</v>
      </c>
      <c r="E44" s="15">
        <f t="shared" si="14"/>
        <v>7047708</v>
      </c>
      <c r="F44" s="15">
        <f t="shared" si="14"/>
        <v>27938</v>
      </c>
      <c r="G44" s="15">
        <f t="shared" si="14"/>
        <v>771000</v>
      </c>
      <c r="H44" s="15">
        <f t="shared" si="14"/>
        <v>0</v>
      </c>
      <c r="I44" s="15">
        <f t="shared" si="14"/>
        <v>0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0</v>
      </c>
      <c r="N44" s="15">
        <f>SUM(D44:M44)</f>
        <v>13174432</v>
      </c>
      <c r="O44" s="37">
        <f t="shared" si="2"/>
        <v>1549.7508528408423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18" t="s">
        <v>125</v>
      </c>
      <c r="M46" s="118"/>
      <c r="N46" s="118"/>
      <c r="O46" s="41">
        <v>8501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62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863031</v>
      </c>
      <c r="E5" s="26">
        <f t="shared" si="0"/>
        <v>1294412</v>
      </c>
      <c r="F5" s="26">
        <f t="shared" si="0"/>
        <v>0</v>
      </c>
      <c r="G5" s="26">
        <f t="shared" si="0"/>
        <v>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2157493</v>
      </c>
      <c r="O5" s="32">
        <f t="shared" ref="O5:O43" si="2">(N5/O$45)</f>
        <v>254.45135039509375</v>
      </c>
      <c r="P5" s="6"/>
    </row>
    <row r="6" spans="1:133">
      <c r="A6" s="12"/>
      <c r="B6" s="44">
        <v>511</v>
      </c>
      <c r="C6" s="20" t="s">
        <v>20</v>
      </c>
      <c r="D6" s="46">
        <v>208467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208467</v>
      </c>
      <c r="O6" s="47">
        <f t="shared" si="2"/>
        <v>24.586271966033731</v>
      </c>
      <c r="P6" s="9"/>
    </row>
    <row r="7" spans="1:133">
      <c r="A7" s="12"/>
      <c r="B7" s="44">
        <v>512</v>
      </c>
      <c r="C7" s="20" t="s">
        <v>21</v>
      </c>
      <c r="D7" s="46">
        <v>4004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4004</v>
      </c>
      <c r="O7" s="47">
        <f t="shared" si="2"/>
        <v>0.47222549828989269</v>
      </c>
      <c r="P7" s="9"/>
    </row>
    <row r="8" spans="1:133">
      <c r="A8" s="12"/>
      <c r="B8" s="44">
        <v>513</v>
      </c>
      <c r="C8" s="20" t="s">
        <v>22</v>
      </c>
      <c r="D8" s="46">
        <v>77028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77028</v>
      </c>
      <c r="O8" s="47">
        <f t="shared" si="2"/>
        <v>9.084561858709753</v>
      </c>
      <c r="P8" s="9"/>
    </row>
    <row r="9" spans="1:133">
      <c r="A9" s="12"/>
      <c r="B9" s="44">
        <v>514</v>
      </c>
      <c r="C9" s="20" t="s">
        <v>23</v>
      </c>
      <c r="D9" s="46">
        <v>55631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55631</v>
      </c>
      <c r="O9" s="47">
        <f t="shared" si="2"/>
        <v>6.5610331407005544</v>
      </c>
      <c r="P9" s="9"/>
    </row>
    <row r="10" spans="1:133">
      <c r="A10" s="12"/>
      <c r="B10" s="44">
        <v>515</v>
      </c>
      <c r="C10" s="20" t="s">
        <v>24</v>
      </c>
      <c r="D10" s="46">
        <v>16747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16747</v>
      </c>
      <c r="O10" s="47">
        <f t="shared" si="2"/>
        <v>1.9751149899752329</v>
      </c>
      <c r="P10" s="9"/>
    </row>
    <row r="11" spans="1:133">
      <c r="A11" s="12"/>
      <c r="B11" s="44">
        <v>519</v>
      </c>
      <c r="C11" s="20" t="s">
        <v>91</v>
      </c>
      <c r="D11" s="46">
        <v>501154</v>
      </c>
      <c r="E11" s="46">
        <v>1294412</v>
      </c>
      <c r="F11" s="46">
        <v>0</v>
      </c>
      <c r="G11" s="46">
        <v>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1795616</v>
      </c>
      <c r="O11" s="47">
        <f t="shared" si="2"/>
        <v>211.7721429413846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305777</v>
      </c>
      <c r="E12" s="31">
        <f t="shared" si="3"/>
        <v>2929667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3235444</v>
      </c>
      <c r="O12" s="43">
        <f t="shared" si="2"/>
        <v>381.58320556669418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1021875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1021875</v>
      </c>
      <c r="O13" s="47">
        <f t="shared" si="2"/>
        <v>120.5183394268192</v>
      </c>
      <c r="P13" s="9"/>
    </row>
    <row r="14" spans="1:133">
      <c r="A14" s="12"/>
      <c r="B14" s="44">
        <v>522</v>
      </c>
      <c r="C14" s="20" t="s">
        <v>28</v>
      </c>
      <c r="D14" s="46">
        <v>71252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71252</v>
      </c>
      <c r="O14" s="47">
        <f t="shared" si="2"/>
        <v>8.4033494515862728</v>
      </c>
      <c r="P14" s="9"/>
    </row>
    <row r="15" spans="1:133">
      <c r="A15" s="12"/>
      <c r="B15" s="44">
        <v>523</v>
      </c>
      <c r="C15" s="20" t="s">
        <v>92</v>
      </c>
      <c r="D15" s="46">
        <v>83795</v>
      </c>
      <c r="E15" s="46">
        <v>727224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811019</v>
      </c>
      <c r="O15" s="47">
        <f t="shared" si="2"/>
        <v>95.650312536855765</v>
      </c>
      <c r="P15" s="9"/>
    </row>
    <row r="16" spans="1:133">
      <c r="A16" s="12"/>
      <c r="B16" s="44">
        <v>524</v>
      </c>
      <c r="C16" s="20" t="s">
        <v>30</v>
      </c>
      <c r="D16" s="46">
        <v>121128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121128</v>
      </c>
      <c r="O16" s="47">
        <f t="shared" si="2"/>
        <v>14.285646892322207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165904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165904</v>
      </c>
      <c r="O17" s="47">
        <f t="shared" si="2"/>
        <v>19.566458308762826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647183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647183</v>
      </c>
      <c r="O18" s="47">
        <f t="shared" si="2"/>
        <v>76.327750914022886</v>
      </c>
      <c r="P18" s="9"/>
    </row>
    <row r="19" spans="1:16">
      <c r="A19" s="12"/>
      <c r="B19" s="44">
        <v>527</v>
      </c>
      <c r="C19" s="20" t="s">
        <v>33</v>
      </c>
      <c r="D19" s="46">
        <v>29602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29602</v>
      </c>
      <c r="O19" s="47">
        <f t="shared" si="2"/>
        <v>3.4912135865078429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367481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367481</v>
      </c>
      <c r="O20" s="47">
        <f t="shared" si="2"/>
        <v>43.340134449817192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329813</v>
      </c>
      <c r="E21" s="31">
        <f t="shared" si="5"/>
        <v>497591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827404</v>
      </c>
      <c r="O21" s="43">
        <f t="shared" si="2"/>
        <v>97.582733812949641</v>
      </c>
      <c r="P21" s="10"/>
    </row>
    <row r="22" spans="1:16">
      <c r="A22" s="12"/>
      <c r="B22" s="44">
        <v>534</v>
      </c>
      <c r="C22" s="20" t="s">
        <v>93</v>
      </c>
      <c r="D22" s="46">
        <v>0</v>
      </c>
      <c r="E22" s="46">
        <v>497591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497591</v>
      </c>
      <c r="O22" s="47">
        <f t="shared" si="2"/>
        <v>58.685104375515984</v>
      </c>
      <c r="P22" s="9"/>
    </row>
    <row r="23" spans="1:16">
      <c r="A23" s="12"/>
      <c r="B23" s="44">
        <v>537</v>
      </c>
      <c r="C23" s="20" t="s">
        <v>94</v>
      </c>
      <c r="D23" s="46">
        <v>329813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329813</v>
      </c>
      <c r="O23" s="47">
        <f t="shared" si="2"/>
        <v>38.897629437433658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0</v>
      </c>
      <c r="E24" s="31">
        <f t="shared" si="6"/>
        <v>1444230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1444230</v>
      </c>
      <c r="O24" s="43">
        <f t="shared" si="2"/>
        <v>170.33022762118173</v>
      </c>
      <c r="P24" s="10"/>
    </row>
    <row r="25" spans="1:16">
      <c r="A25" s="12"/>
      <c r="B25" s="44">
        <v>541</v>
      </c>
      <c r="C25" s="20" t="s">
        <v>95</v>
      </c>
      <c r="D25" s="46">
        <v>0</v>
      </c>
      <c r="E25" s="46">
        <v>1444230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1444230</v>
      </c>
      <c r="O25" s="47">
        <f t="shared" si="2"/>
        <v>170.33022762118173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SUM(D27:D30)</f>
        <v>9783</v>
      </c>
      <c r="E26" s="31">
        <f t="shared" si="8"/>
        <v>505439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515222</v>
      </c>
      <c r="O26" s="43">
        <f t="shared" si="2"/>
        <v>60.764476943035739</v>
      </c>
      <c r="P26" s="10"/>
    </row>
    <row r="27" spans="1:16">
      <c r="A27" s="13"/>
      <c r="B27" s="45">
        <v>552</v>
      </c>
      <c r="C27" s="21" t="s">
        <v>41</v>
      </c>
      <c r="D27" s="46">
        <v>2483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2483</v>
      </c>
      <c r="O27" s="47">
        <f t="shared" si="2"/>
        <v>0.29284113692652436</v>
      </c>
      <c r="P27" s="9"/>
    </row>
    <row r="28" spans="1:16">
      <c r="A28" s="13"/>
      <c r="B28" s="45">
        <v>553</v>
      </c>
      <c r="C28" s="21" t="s">
        <v>96</v>
      </c>
      <c r="D28" s="46">
        <v>7300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7300</v>
      </c>
      <c r="O28" s="47">
        <f t="shared" si="2"/>
        <v>0.86095058379525891</v>
      </c>
      <c r="P28" s="9"/>
    </row>
    <row r="29" spans="1:16">
      <c r="A29" s="13"/>
      <c r="B29" s="45">
        <v>554</v>
      </c>
      <c r="C29" s="21" t="s">
        <v>43</v>
      </c>
      <c r="D29" s="46">
        <v>0</v>
      </c>
      <c r="E29" s="46">
        <v>430855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430855</v>
      </c>
      <c r="O29" s="47">
        <f t="shared" si="2"/>
        <v>50.814364901521408</v>
      </c>
      <c r="P29" s="9"/>
    </row>
    <row r="30" spans="1:16">
      <c r="A30" s="13"/>
      <c r="B30" s="45">
        <v>559</v>
      </c>
      <c r="C30" s="21" t="s">
        <v>44</v>
      </c>
      <c r="D30" s="46">
        <v>0</v>
      </c>
      <c r="E30" s="46">
        <v>74584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74584</v>
      </c>
      <c r="O30" s="47">
        <f t="shared" si="2"/>
        <v>8.796320320792546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142908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142908</v>
      </c>
      <c r="O31" s="43">
        <f t="shared" si="2"/>
        <v>16.854346031371623</v>
      </c>
      <c r="P31" s="10"/>
    </row>
    <row r="32" spans="1:16">
      <c r="A32" s="12"/>
      <c r="B32" s="44">
        <v>562</v>
      </c>
      <c r="C32" s="20" t="s">
        <v>97</v>
      </c>
      <c r="D32" s="46">
        <v>37339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37339</v>
      </c>
      <c r="O32" s="47">
        <f t="shared" si="2"/>
        <v>4.4037032668946807</v>
      </c>
      <c r="P32" s="9"/>
    </row>
    <row r="33" spans="1:119">
      <c r="A33" s="12"/>
      <c r="B33" s="44">
        <v>563</v>
      </c>
      <c r="C33" s="20" t="s">
        <v>98</v>
      </c>
      <c r="D33" s="46">
        <v>16190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16190</v>
      </c>
      <c r="O33" s="47">
        <f t="shared" si="2"/>
        <v>1.9094232810472933</v>
      </c>
      <c r="P33" s="9"/>
    </row>
    <row r="34" spans="1:119">
      <c r="A34" s="12"/>
      <c r="B34" s="44">
        <v>564</v>
      </c>
      <c r="C34" s="20" t="s">
        <v>99</v>
      </c>
      <c r="D34" s="46">
        <v>89379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89379</v>
      </c>
      <c r="O34" s="47">
        <f t="shared" si="2"/>
        <v>10.54121948342965</v>
      </c>
      <c r="P34" s="9"/>
    </row>
    <row r="35" spans="1:119" ht="15.75">
      <c r="A35" s="28" t="s">
        <v>50</v>
      </c>
      <c r="B35" s="29"/>
      <c r="C35" s="30"/>
      <c r="D35" s="31">
        <f t="shared" ref="D35:M35" si="11">SUM(D36:D38)</f>
        <v>400606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400606</v>
      </c>
      <c r="O35" s="43">
        <f t="shared" si="2"/>
        <v>47.246845146833351</v>
      </c>
      <c r="P35" s="9"/>
    </row>
    <row r="36" spans="1:119">
      <c r="A36" s="12"/>
      <c r="B36" s="44">
        <v>571</v>
      </c>
      <c r="C36" s="20" t="s">
        <v>51</v>
      </c>
      <c r="D36" s="46">
        <v>140098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140098</v>
      </c>
      <c r="O36" s="47">
        <f t="shared" si="2"/>
        <v>16.522939025828517</v>
      </c>
      <c r="P36" s="9"/>
    </row>
    <row r="37" spans="1:119">
      <c r="A37" s="12"/>
      <c r="B37" s="44">
        <v>572</v>
      </c>
      <c r="C37" s="20" t="s">
        <v>101</v>
      </c>
      <c r="D37" s="46">
        <v>211542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211542</v>
      </c>
      <c r="O37" s="47">
        <f t="shared" si="2"/>
        <v>24.948932657152966</v>
      </c>
      <c r="P37" s="9"/>
    </row>
    <row r="38" spans="1:119">
      <c r="A38" s="12"/>
      <c r="B38" s="44">
        <v>575</v>
      </c>
      <c r="C38" s="20" t="s">
        <v>102</v>
      </c>
      <c r="D38" s="46">
        <v>48966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48966</v>
      </c>
      <c r="O38" s="47">
        <f t="shared" si="2"/>
        <v>5.774973463851869</v>
      </c>
      <c r="P38" s="9"/>
    </row>
    <row r="39" spans="1:119" ht="15.75">
      <c r="A39" s="28" t="s">
        <v>103</v>
      </c>
      <c r="B39" s="29"/>
      <c r="C39" s="30"/>
      <c r="D39" s="31">
        <f t="shared" ref="D39:M39" si="12">SUM(D40:D40)</f>
        <v>2808290</v>
      </c>
      <c r="E39" s="31">
        <f t="shared" si="12"/>
        <v>0</v>
      </c>
      <c r="F39" s="31">
        <f t="shared" si="12"/>
        <v>0</v>
      </c>
      <c r="G39" s="31">
        <f t="shared" si="12"/>
        <v>830000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3638290</v>
      </c>
      <c r="O39" s="43">
        <f t="shared" si="2"/>
        <v>429.09423281047293</v>
      </c>
      <c r="P39" s="9"/>
    </row>
    <row r="40" spans="1:119">
      <c r="A40" s="12"/>
      <c r="B40" s="44">
        <v>581</v>
      </c>
      <c r="C40" s="20" t="s">
        <v>104</v>
      </c>
      <c r="D40" s="46">
        <v>2808290</v>
      </c>
      <c r="E40" s="46">
        <v>0</v>
      </c>
      <c r="F40" s="46">
        <v>0</v>
      </c>
      <c r="G40" s="46">
        <v>830000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3638290</v>
      </c>
      <c r="O40" s="47">
        <f t="shared" si="2"/>
        <v>429.09423281047293</v>
      </c>
      <c r="P40" s="9"/>
    </row>
    <row r="41" spans="1:119" ht="15.75">
      <c r="A41" s="28" t="s">
        <v>55</v>
      </c>
      <c r="B41" s="29"/>
      <c r="C41" s="30"/>
      <c r="D41" s="31">
        <f t="shared" ref="D41:M41" si="13">SUM(D42:D42)</f>
        <v>73541</v>
      </c>
      <c r="E41" s="31">
        <f t="shared" si="13"/>
        <v>0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73541</v>
      </c>
      <c r="O41" s="43">
        <f t="shared" si="2"/>
        <v>8.6733105319023469</v>
      </c>
      <c r="P41" s="9"/>
    </row>
    <row r="42" spans="1:119" ht="15.75" thickBot="1">
      <c r="A42" s="12"/>
      <c r="B42" s="44">
        <v>719</v>
      </c>
      <c r="C42" s="20" t="s">
        <v>85</v>
      </c>
      <c r="D42" s="46">
        <v>73541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73541</v>
      </c>
      <c r="O42" s="47">
        <f t="shared" si="2"/>
        <v>8.6733105319023469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SUM(D5,D12,D21,D24,D26,D31,D35,D39,D41)</f>
        <v>4933749</v>
      </c>
      <c r="E43" s="15">
        <f t="shared" si="14"/>
        <v>6671339</v>
      </c>
      <c r="F43" s="15">
        <f t="shared" si="14"/>
        <v>0</v>
      </c>
      <c r="G43" s="15">
        <f t="shared" si="14"/>
        <v>830050</v>
      </c>
      <c r="H43" s="15">
        <f t="shared" si="14"/>
        <v>0</v>
      </c>
      <c r="I43" s="15">
        <f t="shared" si="14"/>
        <v>0</v>
      </c>
      <c r="J43" s="15">
        <f t="shared" si="14"/>
        <v>0</v>
      </c>
      <c r="K43" s="15">
        <f t="shared" si="14"/>
        <v>0</v>
      </c>
      <c r="L43" s="15">
        <f t="shared" si="14"/>
        <v>0</v>
      </c>
      <c r="M43" s="15">
        <f t="shared" si="14"/>
        <v>0</v>
      </c>
      <c r="N43" s="15">
        <f>SUM(D43:M43)</f>
        <v>12435138</v>
      </c>
      <c r="O43" s="37">
        <f t="shared" si="2"/>
        <v>1466.5807288595354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18" t="s">
        <v>122</v>
      </c>
      <c r="M45" s="118"/>
      <c r="N45" s="118"/>
      <c r="O45" s="41">
        <v>8479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821872</v>
      </c>
      <c r="E5" s="26">
        <f t="shared" si="0"/>
        <v>1309058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2130930</v>
      </c>
      <c r="O5" s="32">
        <f t="shared" ref="O5:O41" si="2">(N5/O$43)</f>
        <v>247.17898155666396</v>
      </c>
      <c r="P5" s="6"/>
    </row>
    <row r="6" spans="1:133">
      <c r="A6" s="12"/>
      <c r="B6" s="44">
        <v>511</v>
      </c>
      <c r="C6" s="20" t="s">
        <v>20</v>
      </c>
      <c r="D6" s="46">
        <v>206408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206408</v>
      </c>
      <c r="O6" s="47">
        <f t="shared" si="2"/>
        <v>23.942466071221435</v>
      </c>
      <c r="P6" s="9"/>
    </row>
    <row r="7" spans="1:133">
      <c r="A7" s="12"/>
      <c r="B7" s="44">
        <v>512</v>
      </c>
      <c r="C7" s="20" t="s">
        <v>21</v>
      </c>
      <c r="D7" s="46">
        <v>4357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4357</v>
      </c>
      <c r="O7" s="47">
        <f t="shared" si="2"/>
        <v>0.50539380582299043</v>
      </c>
      <c r="P7" s="9"/>
    </row>
    <row r="8" spans="1:133">
      <c r="A8" s="12"/>
      <c r="B8" s="44">
        <v>513</v>
      </c>
      <c r="C8" s="20" t="s">
        <v>22</v>
      </c>
      <c r="D8" s="46">
        <v>82413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82413</v>
      </c>
      <c r="O8" s="47">
        <f t="shared" si="2"/>
        <v>9.5595638557011942</v>
      </c>
      <c r="P8" s="9"/>
    </row>
    <row r="9" spans="1:133">
      <c r="A9" s="12"/>
      <c r="B9" s="44">
        <v>514</v>
      </c>
      <c r="C9" s="20" t="s">
        <v>23</v>
      </c>
      <c r="D9" s="46">
        <v>38640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38640</v>
      </c>
      <c r="O9" s="47">
        <f t="shared" si="2"/>
        <v>4.482078645168774</v>
      </c>
      <c r="P9" s="9"/>
    </row>
    <row r="10" spans="1:133">
      <c r="A10" s="12"/>
      <c r="B10" s="44">
        <v>515</v>
      </c>
      <c r="C10" s="20" t="s">
        <v>24</v>
      </c>
      <c r="D10" s="46">
        <v>16361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16361</v>
      </c>
      <c r="O10" s="47">
        <f t="shared" si="2"/>
        <v>1.8978076789235587</v>
      </c>
      <c r="P10" s="9"/>
    </row>
    <row r="11" spans="1:133">
      <c r="A11" s="12"/>
      <c r="B11" s="44">
        <v>519</v>
      </c>
      <c r="C11" s="20" t="s">
        <v>91</v>
      </c>
      <c r="D11" s="46">
        <v>473693</v>
      </c>
      <c r="E11" s="46">
        <v>1309058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1782751</v>
      </c>
      <c r="O11" s="47">
        <f t="shared" si="2"/>
        <v>206.79167149982601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246869</v>
      </c>
      <c r="E12" s="31">
        <f t="shared" si="3"/>
        <v>2244834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2491703</v>
      </c>
      <c r="O12" s="43">
        <f t="shared" si="2"/>
        <v>289.02714302285119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1619094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1619094</v>
      </c>
      <c r="O13" s="47">
        <f t="shared" si="2"/>
        <v>187.80814290685535</v>
      </c>
      <c r="P13" s="9"/>
    </row>
    <row r="14" spans="1:133">
      <c r="A14" s="12"/>
      <c r="B14" s="44">
        <v>522</v>
      </c>
      <c r="C14" s="20" t="s">
        <v>28</v>
      </c>
      <c r="D14" s="46">
        <v>64639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64639</v>
      </c>
      <c r="O14" s="47">
        <f t="shared" si="2"/>
        <v>7.4978540772532192</v>
      </c>
      <c r="P14" s="9"/>
    </row>
    <row r="15" spans="1:133">
      <c r="A15" s="12"/>
      <c r="B15" s="44">
        <v>523</v>
      </c>
      <c r="C15" s="20" t="s">
        <v>92</v>
      </c>
      <c r="D15" s="46">
        <v>38876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38876</v>
      </c>
      <c r="O15" s="47">
        <f t="shared" si="2"/>
        <v>4.5094536596682522</v>
      </c>
      <c r="P15" s="9"/>
    </row>
    <row r="16" spans="1:133">
      <c r="A16" s="12"/>
      <c r="B16" s="44">
        <v>524</v>
      </c>
      <c r="C16" s="20" t="s">
        <v>30</v>
      </c>
      <c r="D16" s="46">
        <v>123090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123090</v>
      </c>
      <c r="O16" s="47">
        <f t="shared" si="2"/>
        <v>14.277925994664193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625740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625740</v>
      </c>
      <c r="O17" s="47">
        <f t="shared" si="2"/>
        <v>72.583227003827858</v>
      </c>
      <c r="P17" s="9"/>
    </row>
    <row r="18" spans="1:16">
      <c r="A18" s="12"/>
      <c r="B18" s="44">
        <v>527</v>
      </c>
      <c r="C18" s="20" t="s">
        <v>33</v>
      </c>
      <c r="D18" s="46">
        <v>20264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20264</v>
      </c>
      <c r="O18" s="47">
        <f t="shared" si="2"/>
        <v>2.3505393805822989</v>
      </c>
      <c r="P18" s="9"/>
    </row>
    <row r="19" spans="1:16" ht="15.75">
      <c r="A19" s="28" t="s">
        <v>35</v>
      </c>
      <c r="B19" s="29"/>
      <c r="C19" s="30"/>
      <c r="D19" s="31">
        <f t="shared" ref="D19:M19" si="4">SUM(D20:D22)</f>
        <v>187713</v>
      </c>
      <c r="E19" s="31">
        <f t="shared" si="4"/>
        <v>546025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733738</v>
      </c>
      <c r="O19" s="43">
        <f t="shared" si="2"/>
        <v>85.110544020415261</v>
      </c>
      <c r="P19" s="10"/>
    </row>
    <row r="20" spans="1:16">
      <c r="A20" s="12"/>
      <c r="B20" s="44">
        <v>533</v>
      </c>
      <c r="C20" s="20" t="s">
        <v>119</v>
      </c>
      <c r="D20" s="46">
        <v>1409</v>
      </c>
      <c r="E20" s="46">
        <v>320139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321548</v>
      </c>
      <c r="O20" s="47">
        <f t="shared" si="2"/>
        <v>37.298225263890501</v>
      </c>
      <c r="P20" s="9"/>
    </row>
    <row r="21" spans="1:16">
      <c r="A21" s="12"/>
      <c r="B21" s="44">
        <v>534</v>
      </c>
      <c r="C21" s="20" t="s">
        <v>93</v>
      </c>
      <c r="D21" s="46">
        <v>0</v>
      </c>
      <c r="E21" s="46">
        <v>225886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225886</v>
      </c>
      <c r="O21" s="47">
        <f t="shared" si="2"/>
        <v>26.201832734021576</v>
      </c>
      <c r="P21" s="9"/>
    </row>
    <row r="22" spans="1:16">
      <c r="A22" s="12"/>
      <c r="B22" s="44">
        <v>537</v>
      </c>
      <c r="C22" s="20" t="s">
        <v>94</v>
      </c>
      <c r="D22" s="46">
        <v>186304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186304</v>
      </c>
      <c r="O22" s="47">
        <f t="shared" si="2"/>
        <v>21.610486022503189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SUM(D24:D24)</f>
        <v>0</v>
      </c>
      <c r="E23" s="31">
        <f t="shared" si="5"/>
        <v>2452016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9" si="6">SUM(D23:M23)</f>
        <v>2452016</v>
      </c>
      <c r="O23" s="43">
        <f t="shared" si="2"/>
        <v>284.42361674979702</v>
      </c>
      <c r="P23" s="10"/>
    </row>
    <row r="24" spans="1:16">
      <c r="A24" s="12"/>
      <c r="B24" s="44">
        <v>541</v>
      </c>
      <c r="C24" s="20" t="s">
        <v>95</v>
      </c>
      <c r="D24" s="46">
        <v>0</v>
      </c>
      <c r="E24" s="46">
        <v>2452016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2452016</v>
      </c>
      <c r="O24" s="47">
        <f t="shared" si="2"/>
        <v>284.42361674979702</v>
      </c>
      <c r="P24" s="9"/>
    </row>
    <row r="25" spans="1:16" ht="15.75">
      <c r="A25" s="28" t="s">
        <v>40</v>
      </c>
      <c r="B25" s="29"/>
      <c r="C25" s="30"/>
      <c r="D25" s="31">
        <f t="shared" ref="D25:M25" si="7">SUM(D26:D28)</f>
        <v>11731</v>
      </c>
      <c r="E25" s="31">
        <f t="shared" si="7"/>
        <v>88301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100032</v>
      </c>
      <c r="O25" s="43">
        <f t="shared" si="2"/>
        <v>11.603294281405869</v>
      </c>
      <c r="P25" s="10"/>
    </row>
    <row r="26" spans="1:16">
      <c r="A26" s="13"/>
      <c r="B26" s="45">
        <v>552</v>
      </c>
      <c r="C26" s="21" t="s">
        <v>41</v>
      </c>
      <c r="D26" s="46">
        <v>6451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6451</v>
      </c>
      <c r="O26" s="47">
        <f t="shared" si="2"/>
        <v>0.74828906159378261</v>
      </c>
      <c r="P26" s="9"/>
    </row>
    <row r="27" spans="1:16">
      <c r="A27" s="13"/>
      <c r="B27" s="45">
        <v>553</v>
      </c>
      <c r="C27" s="21" t="s">
        <v>96</v>
      </c>
      <c r="D27" s="46">
        <v>5280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5280</v>
      </c>
      <c r="O27" s="47">
        <f t="shared" si="2"/>
        <v>0.61245795151374549</v>
      </c>
      <c r="P27" s="9"/>
    </row>
    <row r="28" spans="1:16">
      <c r="A28" s="13"/>
      <c r="B28" s="45">
        <v>559</v>
      </c>
      <c r="C28" s="21" t="s">
        <v>44</v>
      </c>
      <c r="D28" s="46">
        <v>0</v>
      </c>
      <c r="E28" s="46">
        <v>88301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88301</v>
      </c>
      <c r="O28" s="47">
        <f t="shared" si="2"/>
        <v>10.242547268298342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131631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131631</v>
      </c>
      <c r="O29" s="43">
        <f t="shared" si="2"/>
        <v>15.268646328732165</v>
      </c>
      <c r="P29" s="10"/>
    </row>
    <row r="30" spans="1:16">
      <c r="A30" s="12"/>
      <c r="B30" s="44">
        <v>562</v>
      </c>
      <c r="C30" s="20" t="s">
        <v>97</v>
      </c>
      <c r="D30" s="46">
        <v>38925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9">SUM(D30:M30)</f>
        <v>38925</v>
      </c>
      <c r="O30" s="47">
        <f t="shared" si="2"/>
        <v>4.5151374550516179</v>
      </c>
      <c r="P30" s="9"/>
    </row>
    <row r="31" spans="1:16">
      <c r="A31" s="12"/>
      <c r="B31" s="44">
        <v>563</v>
      </c>
      <c r="C31" s="20" t="s">
        <v>98</v>
      </c>
      <c r="D31" s="46">
        <v>77178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77178</v>
      </c>
      <c r="O31" s="47">
        <f t="shared" si="2"/>
        <v>8.9523257162742134</v>
      </c>
      <c r="P31" s="9"/>
    </row>
    <row r="32" spans="1:16">
      <c r="A32" s="12"/>
      <c r="B32" s="44">
        <v>564</v>
      </c>
      <c r="C32" s="20" t="s">
        <v>99</v>
      </c>
      <c r="D32" s="46">
        <v>15528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15528</v>
      </c>
      <c r="O32" s="47">
        <f t="shared" si="2"/>
        <v>1.8011831574063333</v>
      </c>
      <c r="P32" s="9"/>
    </row>
    <row r="33" spans="1:119" ht="15.75">
      <c r="A33" s="28" t="s">
        <v>50</v>
      </c>
      <c r="B33" s="29"/>
      <c r="C33" s="30"/>
      <c r="D33" s="31">
        <f t="shared" ref="D33:M33" si="10">SUM(D34:D36)</f>
        <v>267595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267595</v>
      </c>
      <c r="O33" s="43">
        <f t="shared" si="2"/>
        <v>31.039902563507713</v>
      </c>
      <c r="P33" s="9"/>
    </row>
    <row r="34" spans="1:119">
      <c r="A34" s="12"/>
      <c r="B34" s="44">
        <v>571</v>
      </c>
      <c r="C34" s="20" t="s">
        <v>51</v>
      </c>
      <c r="D34" s="46">
        <v>150228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150228</v>
      </c>
      <c r="O34" s="47">
        <f t="shared" si="2"/>
        <v>17.425820670455863</v>
      </c>
      <c r="P34" s="9"/>
    </row>
    <row r="35" spans="1:119">
      <c r="A35" s="12"/>
      <c r="B35" s="44">
        <v>572</v>
      </c>
      <c r="C35" s="20" t="s">
        <v>101</v>
      </c>
      <c r="D35" s="46">
        <v>91342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91342</v>
      </c>
      <c r="O35" s="47">
        <f t="shared" si="2"/>
        <v>10.595290569539497</v>
      </c>
      <c r="P35" s="9"/>
    </row>
    <row r="36" spans="1:119">
      <c r="A36" s="12"/>
      <c r="B36" s="44">
        <v>575</v>
      </c>
      <c r="C36" s="20" t="s">
        <v>102</v>
      </c>
      <c r="D36" s="46">
        <v>26025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26025</v>
      </c>
      <c r="O36" s="47">
        <f t="shared" si="2"/>
        <v>3.0187913235123536</v>
      </c>
      <c r="P36" s="9"/>
    </row>
    <row r="37" spans="1:119" ht="15.75">
      <c r="A37" s="28" t="s">
        <v>103</v>
      </c>
      <c r="B37" s="29"/>
      <c r="C37" s="30"/>
      <c r="D37" s="31">
        <f t="shared" ref="D37:M37" si="11">SUM(D38:D38)</f>
        <v>2522230</v>
      </c>
      <c r="E37" s="31">
        <f t="shared" si="11"/>
        <v>341707</v>
      </c>
      <c r="F37" s="31">
        <f t="shared" si="11"/>
        <v>31200</v>
      </c>
      <c r="G37" s="31">
        <f t="shared" si="11"/>
        <v>225000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3120137</v>
      </c>
      <c r="O37" s="43">
        <f t="shared" si="2"/>
        <v>361.92286277694001</v>
      </c>
      <c r="P37" s="9"/>
    </row>
    <row r="38" spans="1:119">
      <c r="A38" s="12"/>
      <c r="B38" s="44">
        <v>581</v>
      </c>
      <c r="C38" s="20" t="s">
        <v>104</v>
      </c>
      <c r="D38" s="46">
        <v>2522230</v>
      </c>
      <c r="E38" s="46">
        <v>341707</v>
      </c>
      <c r="F38" s="46">
        <v>31200</v>
      </c>
      <c r="G38" s="46">
        <v>225000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3120137</v>
      </c>
      <c r="O38" s="47">
        <f t="shared" si="2"/>
        <v>361.92286277694001</v>
      </c>
      <c r="P38" s="9"/>
    </row>
    <row r="39" spans="1:119" ht="15.75">
      <c r="A39" s="28" t="s">
        <v>55</v>
      </c>
      <c r="B39" s="29"/>
      <c r="C39" s="30"/>
      <c r="D39" s="31">
        <f t="shared" ref="D39:M39" si="12">SUM(D40:D40)</f>
        <v>89395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89395</v>
      </c>
      <c r="O39" s="43">
        <f t="shared" si="2"/>
        <v>10.369446699918804</v>
      </c>
      <c r="P39" s="9"/>
    </row>
    <row r="40" spans="1:119" ht="15.75" thickBot="1">
      <c r="A40" s="12"/>
      <c r="B40" s="44">
        <v>761</v>
      </c>
      <c r="C40" s="20" t="s">
        <v>105</v>
      </c>
      <c r="D40" s="46">
        <v>89395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89395</v>
      </c>
      <c r="O40" s="47">
        <f t="shared" si="2"/>
        <v>10.369446699918804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SUM(D5,D12,D19,D23,D25,D29,D33,D37,D39)</f>
        <v>4279036</v>
      </c>
      <c r="E41" s="15">
        <f t="shared" si="13"/>
        <v>6981941</v>
      </c>
      <c r="F41" s="15">
        <f t="shared" si="13"/>
        <v>31200</v>
      </c>
      <c r="G41" s="15">
        <f t="shared" si="13"/>
        <v>225000</v>
      </c>
      <c r="H41" s="15">
        <f t="shared" si="13"/>
        <v>0</v>
      </c>
      <c r="I41" s="15">
        <f t="shared" si="13"/>
        <v>0</v>
      </c>
      <c r="J41" s="15">
        <f t="shared" si="13"/>
        <v>0</v>
      </c>
      <c r="K41" s="15">
        <f t="shared" si="13"/>
        <v>0</v>
      </c>
      <c r="L41" s="15">
        <f t="shared" si="13"/>
        <v>0</v>
      </c>
      <c r="M41" s="15">
        <f t="shared" si="13"/>
        <v>0</v>
      </c>
      <c r="N41" s="15">
        <f>SUM(D41:M41)</f>
        <v>11517177</v>
      </c>
      <c r="O41" s="37">
        <f t="shared" si="2"/>
        <v>1335.9444380002319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18" t="s">
        <v>120</v>
      </c>
      <c r="M43" s="118"/>
      <c r="N43" s="118"/>
      <c r="O43" s="41">
        <v>8621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893638</v>
      </c>
      <c r="E5" s="26">
        <f t="shared" si="0"/>
        <v>1238559</v>
      </c>
      <c r="F5" s="26">
        <f t="shared" si="0"/>
        <v>562387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2694584</v>
      </c>
      <c r="O5" s="32">
        <f t="shared" ref="O5:O41" si="2">(N5/O$43)</f>
        <v>311.00923361034165</v>
      </c>
      <c r="P5" s="6"/>
    </row>
    <row r="6" spans="1:133">
      <c r="A6" s="12"/>
      <c r="B6" s="44">
        <v>511</v>
      </c>
      <c r="C6" s="20" t="s">
        <v>20</v>
      </c>
      <c r="D6" s="46">
        <v>220382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220382</v>
      </c>
      <c r="O6" s="47">
        <f t="shared" si="2"/>
        <v>25.436518928901201</v>
      </c>
      <c r="P6" s="9"/>
    </row>
    <row r="7" spans="1:133">
      <c r="A7" s="12"/>
      <c r="B7" s="44">
        <v>512</v>
      </c>
      <c r="C7" s="20" t="s">
        <v>21</v>
      </c>
      <c r="D7" s="46">
        <v>266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266</v>
      </c>
      <c r="O7" s="47">
        <f t="shared" si="2"/>
        <v>3.0701754385964911E-2</v>
      </c>
      <c r="P7" s="9"/>
    </row>
    <row r="8" spans="1:133">
      <c r="A8" s="12"/>
      <c r="B8" s="44">
        <v>513</v>
      </c>
      <c r="C8" s="20" t="s">
        <v>22</v>
      </c>
      <c r="D8" s="46">
        <v>75418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75418</v>
      </c>
      <c r="O8" s="47">
        <f t="shared" si="2"/>
        <v>8.7047553093259467</v>
      </c>
      <c r="P8" s="9"/>
    </row>
    <row r="9" spans="1:133">
      <c r="A9" s="12"/>
      <c r="B9" s="44">
        <v>514</v>
      </c>
      <c r="C9" s="20" t="s">
        <v>23</v>
      </c>
      <c r="D9" s="46">
        <v>43632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43632</v>
      </c>
      <c r="O9" s="47">
        <f t="shared" si="2"/>
        <v>5.0360110803324103</v>
      </c>
      <c r="P9" s="9"/>
    </row>
    <row r="10" spans="1:133">
      <c r="A10" s="12"/>
      <c r="B10" s="44">
        <v>515</v>
      </c>
      <c r="C10" s="20" t="s">
        <v>24</v>
      </c>
      <c r="D10" s="46">
        <v>30818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30818</v>
      </c>
      <c r="O10" s="47">
        <f t="shared" si="2"/>
        <v>3.557017543859649</v>
      </c>
      <c r="P10" s="9"/>
    </row>
    <row r="11" spans="1:133">
      <c r="A11" s="12"/>
      <c r="B11" s="44">
        <v>519</v>
      </c>
      <c r="C11" s="20" t="s">
        <v>91</v>
      </c>
      <c r="D11" s="46">
        <v>523122</v>
      </c>
      <c r="E11" s="46">
        <v>1238559</v>
      </c>
      <c r="F11" s="46">
        <v>562387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2324068</v>
      </c>
      <c r="O11" s="47">
        <f t="shared" si="2"/>
        <v>268.24422899353647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235792</v>
      </c>
      <c r="E12" s="31">
        <f t="shared" si="3"/>
        <v>2692400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2928192</v>
      </c>
      <c r="O12" s="43">
        <f t="shared" si="2"/>
        <v>337.97229916897504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1924335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1924335</v>
      </c>
      <c r="O13" s="47">
        <f t="shared" si="2"/>
        <v>222.1069944598338</v>
      </c>
      <c r="P13" s="9"/>
    </row>
    <row r="14" spans="1:133">
      <c r="A14" s="12"/>
      <c r="B14" s="44">
        <v>522</v>
      </c>
      <c r="C14" s="20" t="s">
        <v>28</v>
      </c>
      <c r="D14" s="46">
        <v>57081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57081</v>
      </c>
      <c r="O14" s="47">
        <f t="shared" si="2"/>
        <v>6.5882963988919672</v>
      </c>
      <c r="P14" s="9"/>
    </row>
    <row r="15" spans="1:133">
      <c r="A15" s="12"/>
      <c r="B15" s="44">
        <v>523</v>
      </c>
      <c r="C15" s="20" t="s">
        <v>92</v>
      </c>
      <c r="D15" s="46">
        <v>41477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41477</v>
      </c>
      <c r="O15" s="47">
        <f t="shared" si="2"/>
        <v>4.7872807017543861</v>
      </c>
      <c r="P15" s="9"/>
    </row>
    <row r="16" spans="1:133">
      <c r="A16" s="12"/>
      <c r="B16" s="44">
        <v>524</v>
      </c>
      <c r="C16" s="20" t="s">
        <v>30</v>
      </c>
      <c r="D16" s="46">
        <v>123273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123273</v>
      </c>
      <c r="O16" s="47">
        <f t="shared" si="2"/>
        <v>14.228185595567867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768065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768065</v>
      </c>
      <c r="O17" s="47">
        <f t="shared" si="2"/>
        <v>88.650161588180978</v>
      </c>
      <c r="P17" s="9"/>
    </row>
    <row r="18" spans="1:16">
      <c r="A18" s="12"/>
      <c r="B18" s="44">
        <v>527</v>
      </c>
      <c r="C18" s="20" t="s">
        <v>33</v>
      </c>
      <c r="D18" s="46">
        <v>13961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13961</v>
      </c>
      <c r="O18" s="47">
        <f t="shared" si="2"/>
        <v>1.6113804247460757</v>
      </c>
      <c r="P18" s="9"/>
    </row>
    <row r="19" spans="1:16" ht="15.75">
      <c r="A19" s="28" t="s">
        <v>35</v>
      </c>
      <c r="B19" s="29"/>
      <c r="C19" s="30"/>
      <c r="D19" s="31">
        <f t="shared" ref="D19:M19" si="4">SUM(D20:D21)</f>
        <v>180698</v>
      </c>
      <c r="E19" s="31">
        <f t="shared" si="4"/>
        <v>611137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791835</v>
      </c>
      <c r="O19" s="43">
        <f t="shared" si="2"/>
        <v>91.39369806094183</v>
      </c>
      <c r="P19" s="10"/>
    </row>
    <row r="20" spans="1:16">
      <c r="A20" s="12"/>
      <c r="B20" s="44">
        <v>534</v>
      </c>
      <c r="C20" s="20" t="s">
        <v>93</v>
      </c>
      <c r="D20" s="46">
        <v>1409</v>
      </c>
      <c r="E20" s="46">
        <v>611137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612546</v>
      </c>
      <c r="O20" s="47">
        <f t="shared" si="2"/>
        <v>70.70013850415512</v>
      </c>
      <c r="P20" s="9"/>
    </row>
    <row r="21" spans="1:16">
      <c r="A21" s="12"/>
      <c r="B21" s="44">
        <v>537</v>
      </c>
      <c r="C21" s="20" t="s">
        <v>94</v>
      </c>
      <c r="D21" s="46">
        <v>179289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179289</v>
      </c>
      <c r="O21" s="47">
        <f t="shared" si="2"/>
        <v>20.693559556786703</v>
      </c>
      <c r="P21" s="9"/>
    </row>
    <row r="22" spans="1:16" ht="15.75">
      <c r="A22" s="28" t="s">
        <v>38</v>
      </c>
      <c r="B22" s="29"/>
      <c r="C22" s="30"/>
      <c r="D22" s="31">
        <f t="shared" ref="D22:M22" si="5">SUM(D23:D23)</f>
        <v>0</v>
      </c>
      <c r="E22" s="31">
        <f t="shared" si="5"/>
        <v>3532026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ref="N22:N28" si="6">SUM(D22:M22)</f>
        <v>3532026</v>
      </c>
      <c r="O22" s="43">
        <f t="shared" si="2"/>
        <v>407.66689750692518</v>
      </c>
      <c r="P22" s="10"/>
    </row>
    <row r="23" spans="1:16">
      <c r="A23" s="12"/>
      <c r="B23" s="44">
        <v>541</v>
      </c>
      <c r="C23" s="20" t="s">
        <v>95</v>
      </c>
      <c r="D23" s="46">
        <v>0</v>
      </c>
      <c r="E23" s="46">
        <v>3532026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3532026</v>
      </c>
      <c r="O23" s="47">
        <f t="shared" si="2"/>
        <v>407.66689750692518</v>
      </c>
      <c r="P23" s="9"/>
    </row>
    <row r="24" spans="1:16" ht="15.75">
      <c r="A24" s="28" t="s">
        <v>40</v>
      </c>
      <c r="B24" s="29"/>
      <c r="C24" s="30"/>
      <c r="D24" s="31">
        <f t="shared" ref="D24:M24" si="7">SUM(D25:D27)</f>
        <v>17412</v>
      </c>
      <c r="E24" s="31">
        <f t="shared" si="7"/>
        <v>563492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580904</v>
      </c>
      <c r="O24" s="43">
        <f t="shared" si="2"/>
        <v>67.048014773776544</v>
      </c>
      <c r="P24" s="10"/>
    </row>
    <row r="25" spans="1:16">
      <c r="A25" s="13"/>
      <c r="B25" s="45">
        <v>552</v>
      </c>
      <c r="C25" s="21" t="s">
        <v>41</v>
      </c>
      <c r="D25" s="46">
        <v>10857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10857</v>
      </c>
      <c r="O25" s="47">
        <f t="shared" si="2"/>
        <v>1.2531163434903048</v>
      </c>
      <c r="P25" s="9"/>
    </row>
    <row r="26" spans="1:16">
      <c r="A26" s="13"/>
      <c r="B26" s="45">
        <v>553</v>
      </c>
      <c r="C26" s="21" t="s">
        <v>96</v>
      </c>
      <c r="D26" s="46">
        <v>6555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6555</v>
      </c>
      <c r="O26" s="47">
        <f t="shared" si="2"/>
        <v>0.75657894736842102</v>
      </c>
      <c r="P26" s="9"/>
    </row>
    <row r="27" spans="1:16">
      <c r="A27" s="13"/>
      <c r="B27" s="45">
        <v>559</v>
      </c>
      <c r="C27" s="21" t="s">
        <v>44</v>
      </c>
      <c r="D27" s="46">
        <v>0</v>
      </c>
      <c r="E27" s="46">
        <v>563492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563492</v>
      </c>
      <c r="O27" s="47">
        <f t="shared" si="2"/>
        <v>65.038319482917828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SUM(D29:D32)</f>
        <v>94334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6"/>
        <v>94334</v>
      </c>
      <c r="O28" s="43">
        <f t="shared" si="2"/>
        <v>10.888042474607571</v>
      </c>
      <c r="P28" s="10"/>
    </row>
    <row r="29" spans="1:16">
      <c r="A29" s="12"/>
      <c r="B29" s="44">
        <v>562</v>
      </c>
      <c r="C29" s="20" t="s">
        <v>97</v>
      </c>
      <c r="D29" s="46">
        <v>23600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9">SUM(D29:M29)</f>
        <v>23600</v>
      </c>
      <c r="O29" s="47">
        <f t="shared" si="2"/>
        <v>2.7239150507848571</v>
      </c>
      <c r="P29" s="9"/>
    </row>
    <row r="30" spans="1:16">
      <c r="A30" s="12"/>
      <c r="B30" s="44">
        <v>563</v>
      </c>
      <c r="C30" s="20" t="s">
        <v>98</v>
      </c>
      <c r="D30" s="46">
        <v>12000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12000</v>
      </c>
      <c r="O30" s="47">
        <f t="shared" si="2"/>
        <v>1.3850415512465375</v>
      </c>
      <c r="P30" s="9"/>
    </row>
    <row r="31" spans="1:16">
      <c r="A31" s="12"/>
      <c r="B31" s="44">
        <v>564</v>
      </c>
      <c r="C31" s="20" t="s">
        <v>99</v>
      </c>
      <c r="D31" s="46">
        <v>55734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55734</v>
      </c>
      <c r="O31" s="47">
        <f t="shared" si="2"/>
        <v>6.4328254847645425</v>
      </c>
      <c r="P31" s="9"/>
    </row>
    <row r="32" spans="1:16">
      <c r="A32" s="12"/>
      <c r="B32" s="44">
        <v>565</v>
      </c>
      <c r="C32" s="20" t="s">
        <v>100</v>
      </c>
      <c r="D32" s="46">
        <v>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3000</v>
      </c>
      <c r="O32" s="47">
        <f t="shared" si="2"/>
        <v>0.34626038781163437</v>
      </c>
      <c r="P32" s="9"/>
    </row>
    <row r="33" spans="1:119" ht="15.75">
      <c r="A33" s="28" t="s">
        <v>50</v>
      </c>
      <c r="B33" s="29"/>
      <c r="C33" s="30"/>
      <c r="D33" s="31">
        <f t="shared" ref="D33:M33" si="10">SUM(D34:D36)</f>
        <v>238634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238634</v>
      </c>
      <c r="O33" s="43">
        <f t="shared" si="2"/>
        <v>27.543167128347182</v>
      </c>
      <c r="P33" s="9"/>
    </row>
    <row r="34" spans="1:119">
      <c r="A34" s="12"/>
      <c r="B34" s="44">
        <v>571</v>
      </c>
      <c r="C34" s="20" t="s">
        <v>51</v>
      </c>
      <c r="D34" s="46">
        <v>158687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158687</v>
      </c>
      <c r="O34" s="47">
        <f t="shared" si="2"/>
        <v>18.31567405355494</v>
      </c>
      <c r="P34" s="9"/>
    </row>
    <row r="35" spans="1:119">
      <c r="A35" s="12"/>
      <c r="B35" s="44">
        <v>572</v>
      </c>
      <c r="C35" s="20" t="s">
        <v>101</v>
      </c>
      <c r="D35" s="46">
        <v>51858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51858</v>
      </c>
      <c r="O35" s="47">
        <f t="shared" si="2"/>
        <v>5.9854570637119116</v>
      </c>
      <c r="P35" s="9"/>
    </row>
    <row r="36" spans="1:119">
      <c r="A36" s="12"/>
      <c r="B36" s="44">
        <v>575</v>
      </c>
      <c r="C36" s="20" t="s">
        <v>102</v>
      </c>
      <c r="D36" s="46">
        <v>28089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28089</v>
      </c>
      <c r="O36" s="47">
        <f t="shared" si="2"/>
        <v>3.2420360110803323</v>
      </c>
      <c r="P36" s="9"/>
    </row>
    <row r="37" spans="1:119" ht="15.75">
      <c r="A37" s="28" t="s">
        <v>103</v>
      </c>
      <c r="B37" s="29"/>
      <c r="C37" s="30"/>
      <c r="D37" s="31">
        <f t="shared" ref="D37:M37" si="11">SUM(D38:D38)</f>
        <v>2710058</v>
      </c>
      <c r="E37" s="31">
        <f t="shared" si="11"/>
        <v>0</v>
      </c>
      <c r="F37" s="31">
        <f t="shared" si="11"/>
        <v>0</v>
      </c>
      <c r="G37" s="31">
        <f t="shared" si="11"/>
        <v>375000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3085058</v>
      </c>
      <c r="O37" s="43">
        <f t="shared" si="2"/>
        <v>356.07779316712833</v>
      </c>
      <c r="P37" s="9"/>
    </row>
    <row r="38" spans="1:119">
      <c r="A38" s="12"/>
      <c r="B38" s="44">
        <v>581</v>
      </c>
      <c r="C38" s="20" t="s">
        <v>104</v>
      </c>
      <c r="D38" s="46">
        <v>2710058</v>
      </c>
      <c r="E38" s="46">
        <v>0</v>
      </c>
      <c r="F38" s="46">
        <v>0</v>
      </c>
      <c r="G38" s="46">
        <v>375000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3085058</v>
      </c>
      <c r="O38" s="47">
        <f t="shared" si="2"/>
        <v>356.07779316712833</v>
      </c>
      <c r="P38" s="9"/>
    </row>
    <row r="39" spans="1:119" ht="15.75">
      <c r="A39" s="28" t="s">
        <v>55</v>
      </c>
      <c r="B39" s="29"/>
      <c r="C39" s="30"/>
      <c r="D39" s="31">
        <f t="shared" ref="D39:M39" si="12">SUM(D40:D40)</f>
        <v>78431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78431</v>
      </c>
      <c r="O39" s="43">
        <f t="shared" si="2"/>
        <v>9.0525161588180971</v>
      </c>
      <c r="P39" s="9"/>
    </row>
    <row r="40" spans="1:119" ht="15.75" thickBot="1">
      <c r="A40" s="12"/>
      <c r="B40" s="44">
        <v>761</v>
      </c>
      <c r="C40" s="20" t="s">
        <v>105</v>
      </c>
      <c r="D40" s="46">
        <v>78431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78431</v>
      </c>
      <c r="O40" s="47">
        <f t="shared" si="2"/>
        <v>9.0525161588180971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SUM(D5,D12,D19,D22,D24,D28,D33,D37,D39)</f>
        <v>4448997</v>
      </c>
      <c r="E41" s="15">
        <f t="shared" si="13"/>
        <v>8637614</v>
      </c>
      <c r="F41" s="15">
        <f t="shared" si="13"/>
        <v>562387</v>
      </c>
      <c r="G41" s="15">
        <f t="shared" si="13"/>
        <v>375000</v>
      </c>
      <c r="H41" s="15">
        <f t="shared" si="13"/>
        <v>0</v>
      </c>
      <c r="I41" s="15">
        <f t="shared" si="13"/>
        <v>0</v>
      </c>
      <c r="J41" s="15">
        <f t="shared" si="13"/>
        <v>0</v>
      </c>
      <c r="K41" s="15">
        <f t="shared" si="13"/>
        <v>0</v>
      </c>
      <c r="L41" s="15">
        <f t="shared" si="13"/>
        <v>0</v>
      </c>
      <c r="M41" s="15">
        <f t="shared" si="13"/>
        <v>0</v>
      </c>
      <c r="N41" s="15">
        <f>SUM(D41:M41)</f>
        <v>14023998</v>
      </c>
      <c r="O41" s="37">
        <f t="shared" si="2"/>
        <v>1618.6516620498614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18" t="s">
        <v>117</v>
      </c>
      <c r="M43" s="118"/>
      <c r="N43" s="118"/>
      <c r="O43" s="41">
        <v>8664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2024-11-13T18:42:07Z</cp:lastPrinted>
  <dcterms:created xsi:type="dcterms:W3CDTF">2000-08-31T21:26:31Z</dcterms:created>
  <dcterms:modified xsi:type="dcterms:W3CDTF">2024-11-13T18:42:13Z</dcterms:modified>
</cp:coreProperties>
</file>