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Revenues\"/>
    </mc:Choice>
  </mc:AlternateContent>
  <bookViews>
    <workbookView xWindow="360" yWindow="315" windowWidth="15480" windowHeight="6090" tabRatio="786"/>
  </bookViews>
  <sheets>
    <sheet name="2022" sheetId="51" r:id="rId1"/>
    <sheet name="2021" sheetId="50" r:id="rId2"/>
    <sheet name="2020" sheetId="48" r:id="rId3"/>
    <sheet name="2019" sheetId="46" r:id="rId4"/>
    <sheet name="2018" sheetId="47" r:id="rId5"/>
    <sheet name="2017" sheetId="44" r:id="rId6"/>
    <sheet name="2016" sheetId="42" r:id="rId7"/>
    <sheet name="2015" sheetId="40" r:id="rId8"/>
    <sheet name="2014" sheetId="39" r:id="rId9"/>
    <sheet name="2013" sheetId="38" r:id="rId10"/>
    <sheet name="2012" sheetId="37" r:id="rId11"/>
    <sheet name="2011" sheetId="35" r:id="rId12"/>
    <sheet name="2010" sheetId="34" r:id="rId13"/>
    <sheet name="2009" sheetId="33" r:id="rId14"/>
    <sheet name="2008" sheetId="36" r:id="rId15"/>
    <sheet name="2007" sheetId="41" r:id="rId16"/>
    <sheet name="2006" sheetId="43" r:id="rId17"/>
  </sheets>
  <definedNames>
    <definedName name="_xlnm.Print_Area" localSheetId="16">'2006'!$A$1:$O$62</definedName>
    <definedName name="_xlnm.Print_Area" localSheetId="15">'2007'!$A$1:$O$65</definedName>
    <definedName name="_xlnm.Print_Area" localSheetId="14">'2008'!$A$1:$O$70</definedName>
    <definedName name="_xlnm.Print_Area" localSheetId="13">'2009'!$A$1:$O$62</definedName>
    <definedName name="_xlnm.Print_Area" localSheetId="12">'2010'!$A$1:$O$62</definedName>
    <definedName name="_xlnm.Print_Area" localSheetId="11">'2011'!$A$1:$O$58</definedName>
    <definedName name="_xlnm.Print_Area" localSheetId="10">'2012'!$A$1:$O$59</definedName>
    <definedName name="_xlnm.Print_Area" localSheetId="9">'2013'!$A$1:$O$68</definedName>
    <definedName name="_xlnm.Print_Area" localSheetId="8">'2014'!$A$1:$O$70</definedName>
    <definedName name="_xlnm.Print_Area" localSheetId="7">'2015'!$A$1:$O$64</definedName>
    <definedName name="_xlnm.Print_Area" localSheetId="6">'2016'!$A$1:$O$65</definedName>
    <definedName name="_xlnm.Print_Area" localSheetId="5">'2017'!$A$1:$O$60</definedName>
    <definedName name="_xlnm.Print_Area" localSheetId="4">'2018'!$A$1:$O$287</definedName>
    <definedName name="_xlnm.Print_Area" localSheetId="3">'2019'!$A$1:$O$70</definedName>
    <definedName name="_xlnm.Print_Area" localSheetId="2">'2020'!$A$1:$O$66</definedName>
    <definedName name="_xlnm.Print_Area" localSheetId="1">'2021'!$A$1:$P$65</definedName>
    <definedName name="_xlnm.Print_Area" localSheetId="0">'2022'!$A$1:$P$66</definedName>
    <definedName name="_xlnm.Print_Titles" localSheetId="16">'2006'!$1:$4</definedName>
    <definedName name="_xlnm.Print_Titles" localSheetId="15">'2007'!$1:$4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H52" i="51" l="1"/>
  <c r="G52" i="51"/>
  <c r="F52" i="51"/>
  <c r="E52" i="51"/>
  <c r="O53" i="51"/>
  <c r="P53" i="51" s="1"/>
  <c r="N5" i="51"/>
  <c r="M5" i="51"/>
  <c r="J5" i="51"/>
  <c r="H5" i="51"/>
  <c r="E5" i="51"/>
  <c r="O10" i="51"/>
  <c r="P10" i="51" s="1"/>
  <c r="O61" i="51"/>
  <c r="P61" i="51" s="1"/>
  <c r="O60" i="51"/>
  <c r="P60" i="51" s="1"/>
  <c r="O59" i="51"/>
  <c r="P59" i="51" s="1"/>
  <c r="O58" i="51"/>
  <c r="P58" i="51" s="1"/>
  <c r="N57" i="51"/>
  <c r="M57" i="51"/>
  <c r="L57" i="51"/>
  <c r="K57" i="51"/>
  <c r="J57" i="51"/>
  <c r="I57" i="51"/>
  <c r="H57" i="51"/>
  <c r="G57" i="51"/>
  <c r="F57" i="51"/>
  <c r="E57" i="51"/>
  <c r="D57" i="51"/>
  <c r="O56" i="51"/>
  <c r="P56" i="51" s="1"/>
  <c r="O55" i="51"/>
  <c r="P55" i="51" s="1"/>
  <c r="N54" i="51"/>
  <c r="M54" i="51"/>
  <c r="L54" i="51"/>
  <c r="K54" i="51"/>
  <c r="J54" i="51"/>
  <c r="I54" i="51"/>
  <c r="H54" i="51"/>
  <c r="G54" i="51"/>
  <c r="F54" i="51"/>
  <c r="E54" i="51"/>
  <c r="D54" i="51"/>
  <c r="N52" i="51"/>
  <c r="M52" i="51"/>
  <c r="L52" i="51"/>
  <c r="K52" i="51"/>
  <c r="J52" i="51"/>
  <c r="I52" i="51"/>
  <c r="O51" i="51"/>
  <c r="P51" i="51" s="1"/>
  <c r="O50" i="51"/>
  <c r="P50" i="51" s="1"/>
  <c r="O49" i="51"/>
  <c r="P49" i="51" s="1"/>
  <c r="O48" i="51"/>
  <c r="P48" i="51" s="1"/>
  <c r="O47" i="51"/>
  <c r="P47" i="51" s="1"/>
  <c r="O46" i="51"/>
  <c r="P46" i="51" s="1"/>
  <c r="O45" i="51"/>
  <c r="P45" i="51" s="1"/>
  <c r="O44" i="51"/>
  <c r="P44" i="51" s="1"/>
  <c r="O43" i="51"/>
  <c r="P43" i="51" s="1"/>
  <c r="O42" i="51"/>
  <c r="P42" i="51" s="1"/>
  <c r="O41" i="51"/>
  <c r="P41" i="51" s="1"/>
  <c r="O40" i="51"/>
  <c r="P40" i="51" s="1"/>
  <c r="O39" i="51"/>
  <c r="P39" i="51" s="1"/>
  <c r="N38" i="51"/>
  <c r="M38" i="51"/>
  <c r="L38" i="51"/>
  <c r="K38" i="51"/>
  <c r="J38" i="51"/>
  <c r="I38" i="51"/>
  <c r="H38" i="51"/>
  <c r="G38" i="51"/>
  <c r="F38" i="51"/>
  <c r="E38" i="51"/>
  <c r="D38" i="51"/>
  <c r="O37" i="51"/>
  <c r="P37" i="51" s="1"/>
  <c r="O36" i="51"/>
  <c r="P36" i="51" s="1"/>
  <c r="O35" i="51"/>
  <c r="P35" i="51" s="1"/>
  <c r="O34" i="51"/>
  <c r="P34" i="51" s="1"/>
  <c r="O33" i="51"/>
  <c r="P33" i="51" s="1"/>
  <c r="O32" i="51"/>
  <c r="P32" i="51" s="1"/>
  <c r="O31" i="51"/>
  <c r="P31" i="51" s="1"/>
  <c r="O30" i="51"/>
  <c r="P30" i="51" s="1"/>
  <c r="O29" i="51"/>
  <c r="P29" i="51" s="1"/>
  <c r="O28" i="51"/>
  <c r="P28" i="51" s="1"/>
  <c r="O27" i="51"/>
  <c r="P27" i="51" s="1"/>
  <c r="O26" i="51"/>
  <c r="P26" i="51" s="1"/>
  <c r="O25" i="51"/>
  <c r="P25" i="51" s="1"/>
  <c r="O24" i="51"/>
  <c r="P24" i="51" s="1"/>
  <c r="O23" i="51"/>
  <c r="P23" i="51" s="1"/>
  <c r="O22" i="51"/>
  <c r="P22" i="51" s="1"/>
  <c r="O21" i="51"/>
  <c r="P21" i="51" s="1"/>
  <c r="O20" i="51"/>
  <c r="P20" i="51" s="1"/>
  <c r="O19" i="51"/>
  <c r="P19" i="51" s="1"/>
  <c r="O16" i="51"/>
  <c r="P16" i="51" s="1"/>
  <c r="O15" i="51"/>
  <c r="P15" i="51" s="1"/>
  <c r="O14" i="51"/>
  <c r="P14" i="51" s="1"/>
  <c r="N13" i="51"/>
  <c r="M13" i="51"/>
  <c r="L13" i="51"/>
  <c r="K13" i="51"/>
  <c r="J13" i="51"/>
  <c r="I13" i="51"/>
  <c r="H13" i="51"/>
  <c r="G13" i="51"/>
  <c r="F13" i="51"/>
  <c r="E13" i="51"/>
  <c r="D13" i="51"/>
  <c r="O12" i="51"/>
  <c r="P12" i="51" s="1"/>
  <c r="O11" i="51"/>
  <c r="P11" i="51" s="1"/>
  <c r="O9" i="51"/>
  <c r="P9" i="51" s="1"/>
  <c r="O8" i="51"/>
  <c r="P8" i="51" s="1"/>
  <c r="O7" i="51"/>
  <c r="P7" i="51" s="1"/>
  <c r="O6" i="51"/>
  <c r="P6" i="51" s="1"/>
  <c r="L5" i="51"/>
  <c r="K5" i="51"/>
  <c r="I5" i="51"/>
  <c r="G5" i="51"/>
  <c r="F5" i="51"/>
  <c r="O57" i="51" l="1"/>
  <c r="P57" i="51" s="1"/>
  <c r="O54" i="51"/>
  <c r="P54" i="51" s="1"/>
  <c r="D52" i="51"/>
  <c r="O52" i="51" s="1"/>
  <c r="P52" i="51" s="1"/>
  <c r="O38" i="51"/>
  <c r="P38" i="51" s="1"/>
  <c r="O13" i="51"/>
  <c r="P13" i="51" s="1"/>
  <c r="D5" i="51"/>
  <c r="O5" i="51" l="1"/>
  <c r="P5" i="51" s="1"/>
  <c r="O60" i="50"/>
  <c r="P60" i="50"/>
  <c r="O59" i="50"/>
  <c r="P59" i="50" s="1"/>
  <c r="O58" i="50"/>
  <c r="P58" i="50"/>
  <c r="N57" i="50"/>
  <c r="M57" i="50"/>
  <c r="L57" i="50"/>
  <c r="K57" i="50"/>
  <c r="J57" i="50"/>
  <c r="I57" i="50"/>
  <c r="O57" i="50" s="1"/>
  <c r="P57" i="50" s="1"/>
  <c r="H57" i="50"/>
  <c r="G57" i="50"/>
  <c r="F57" i="50"/>
  <c r="E57" i="50"/>
  <c r="D57" i="50"/>
  <c r="O56" i="50"/>
  <c r="P56" i="50"/>
  <c r="O55" i="50"/>
  <c r="P55" i="50"/>
  <c r="O54" i="50"/>
  <c r="P54" i="50"/>
  <c r="N53" i="50"/>
  <c r="N61" i="50" s="1"/>
  <c r="M53" i="50"/>
  <c r="L53" i="50"/>
  <c r="K53" i="50"/>
  <c r="J53" i="50"/>
  <c r="I53" i="50"/>
  <c r="H53" i="50"/>
  <c r="G53" i="50"/>
  <c r="F53" i="50"/>
  <c r="E53" i="50"/>
  <c r="D53" i="50"/>
  <c r="O52" i="50"/>
  <c r="P52" i="50"/>
  <c r="O51" i="50"/>
  <c r="P51" i="50"/>
  <c r="O50" i="50"/>
  <c r="P50" i="50" s="1"/>
  <c r="N49" i="50"/>
  <c r="M49" i="50"/>
  <c r="L49" i="50"/>
  <c r="K49" i="50"/>
  <c r="J49" i="50"/>
  <c r="I49" i="50"/>
  <c r="H49" i="50"/>
  <c r="G49" i="50"/>
  <c r="O49" i="50" s="1"/>
  <c r="P49" i="50" s="1"/>
  <c r="F49" i="50"/>
  <c r="E49" i="50"/>
  <c r="D49" i="50"/>
  <c r="O48" i="50"/>
  <c r="P48" i="50"/>
  <c r="O47" i="50"/>
  <c r="P47" i="50"/>
  <c r="O46" i="50"/>
  <c r="P46" i="50"/>
  <c r="O45" i="50"/>
  <c r="P45" i="50"/>
  <c r="O44" i="50"/>
  <c r="P44" i="50" s="1"/>
  <c r="O43" i="50"/>
  <c r="P43" i="50" s="1"/>
  <c r="O42" i="50"/>
  <c r="P42" i="50"/>
  <c r="O41" i="50"/>
  <c r="P41" i="50"/>
  <c r="O40" i="50"/>
  <c r="P40" i="50"/>
  <c r="O39" i="50"/>
  <c r="P39" i="50"/>
  <c r="O38" i="50"/>
  <c r="P38" i="50" s="1"/>
  <c r="O37" i="50"/>
  <c r="P37" i="50" s="1"/>
  <c r="O36" i="50"/>
  <c r="P36" i="50"/>
  <c r="N35" i="50"/>
  <c r="M35" i="50"/>
  <c r="L35" i="50"/>
  <c r="K35" i="50"/>
  <c r="J35" i="50"/>
  <c r="I35" i="50"/>
  <c r="H35" i="50"/>
  <c r="G35" i="50"/>
  <c r="F35" i="50"/>
  <c r="E35" i="50"/>
  <c r="D35" i="50"/>
  <c r="O34" i="50"/>
  <c r="P34" i="50"/>
  <c r="O33" i="50"/>
  <c r="P33" i="50" s="1"/>
  <c r="O32" i="50"/>
  <c r="P32" i="50"/>
  <c r="O31" i="50"/>
  <c r="P31" i="50"/>
  <c r="O30" i="50"/>
  <c r="P30" i="50"/>
  <c r="O29" i="50"/>
  <c r="P29" i="50" s="1"/>
  <c r="O28" i="50"/>
  <c r="P28" i="50"/>
  <c r="O27" i="50"/>
  <c r="P27" i="50" s="1"/>
  <c r="O26" i="50"/>
  <c r="P26" i="50"/>
  <c r="O25" i="50"/>
  <c r="P25" i="50" s="1"/>
  <c r="O24" i="50"/>
  <c r="P24" i="50"/>
  <c r="O23" i="50"/>
  <c r="P23" i="50" s="1"/>
  <c r="O22" i="50"/>
  <c r="P22" i="50"/>
  <c r="O21" i="50"/>
  <c r="P21" i="50" s="1"/>
  <c r="O20" i="50"/>
  <c r="P20" i="50"/>
  <c r="O19" i="50"/>
  <c r="P19" i="50" s="1"/>
  <c r="O18" i="50"/>
  <c r="P18" i="50"/>
  <c r="O17" i="50"/>
  <c r="P17" i="50" s="1"/>
  <c r="O16" i="50"/>
  <c r="P16" i="50"/>
  <c r="N15" i="50"/>
  <c r="M15" i="50"/>
  <c r="L15" i="50"/>
  <c r="K15" i="50"/>
  <c r="K61" i="50" s="1"/>
  <c r="J15" i="50"/>
  <c r="J61" i="50" s="1"/>
  <c r="I15" i="50"/>
  <c r="I61" i="50" s="1"/>
  <c r="H15" i="50"/>
  <c r="G15" i="50"/>
  <c r="F15" i="50"/>
  <c r="E15" i="50"/>
  <c r="D15" i="50"/>
  <c r="O14" i="50"/>
  <c r="P14" i="50"/>
  <c r="O13" i="50"/>
  <c r="P13" i="50"/>
  <c r="O12" i="50"/>
  <c r="P12" i="50"/>
  <c r="O11" i="50"/>
  <c r="P11" i="50" s="1"/>
  <c r="O10" i="50"/>
  <c r="P10" i="50" s="1"/>
  <c r="N9" i="50"/>
  <c r="M9" i="50"/>
  <c r="L9" i="50"/>
  <c r="K9" i="50"/>
  <c r="J9" i="50"/>
  <c r="I9" i="50"/>
  <c r="H9" i="50"/>
  <c r="G9" i="50"/>
  <c r="F9" i="50"/>
  <c r="E9" i="50"/>
  <c r="D9" i="50"/>
  <c r="O8" i="50"/>
  <c r="P8" i="50" s="1"/>
  <c r="O7" i="50"/>
  <c r="P7" i="50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N61" i="48"/>
  <c r="O61" i="48"/>
  <c r="N60" i="48"/>
  <c r="O60" i="48"/>
  <c r="N59" i="48"/>
  <c r="O59" i="48" s="1"/>
  <c r="M58" i="48"/>
  <c r="L58" i="48"/>
  <c r="K58" i="48"/>
  <c r="J58" i="48"/>
  <c r="I58" i="48"/>
  <c r="H58" i="48"/>
  <c r="G58" i="48"/>
  <c r="F58" i="48"/>
  <c r="E58" i="48"/>
  <c r="D58" i="48"/>
  <c r="N57" i="48"/>
  <c r="O57" i="48" s="1"/>
  <c r="N56" i="48"/>
  <c r="O56" i="48" s="1"/>
  <c r="N55" i="48"/>
  <c r="O55" i="48" s="1"/>
  <c r="N54" i="48"/>
  <c r="O54" i="48"/>
  <c r="M53" i="48"/>
  <c r="L53" i="48"/>
  <c r="K53" i="48"/>
  <c r="J53" i="48"/>
  <c r="I53" i="48"/>
  <c r="H53" i="48"/>
  <c r="G53" i="48"/>
  <c r="F53" i="48"/>
  <c r="E53" i="48"/>
  <c r="D53" i="48"/>
  <c r="N52" i="48"/>
  <c r="O52" i="48"/>
  <c r="N51" i="48"/>
  <c r="O51" i="48"/>
  <c r="N50" i="48"/>
  <c r="O50" i="48" s="1"/>
  <c r="N49" i="48"/>
  <c r="O49" i="48" s="1"/>
  <c r="M48" i="48"/>
  <c r="L48" i="48"/>
  <c r="K48" i="48"/>
  <c r="J48" i="48"/>
  <c r="I48" i="48"/>
  <c r="H48" i="48"/>
  <c r="G48" i="48"/>
  <c r="F48" i="48"/>
  <c r="E48" i="48"/>
  <c r="D48" i="48"/>
  <c r="N47" i="48"/>
  <c r="O47" i="48" s="1"/>
  <c r="N46" i="48"/>
  <c r="O46" i="48" s="1"/>
  <c r="N45" i="48"/>
  <c r="O45" i="48" s="1"/>
  <c r="N44" i="48"/>
  <c r="O44" i="48"/>
  <c r="N43" i="48"/>
  <c r="O43" i="48"/>
  <c r="N42" i="48"/>
  <c r="O42" i="48"/>
  <c r="N41" i="48"/>
  <c r="O41" i="48" s="1"/>
  <c r="N40" i="48"/>
  <c r="O40" i="48" s="1"/>
  <c r="N39" i="48"/>
  <c r="O39" i="48" s="1"/>
  <c r="N38" i="48"/>
  <c r="O38" i="48"/>
  <c r="N37" i="48"/>
  <c r="O37" i="48"/>
  <c r="N36" i="48"/>
  <c r="O36" i="48"/>
  <c r="N35" i="48"/>
  <c r="O35" i="48" s="1"/>
  <c r="M34" i="48"/>
  <c r="L34" i="48"/>
  <c r="K34" i="48"/>
  <c r="J34" i="48"/>
  <c r="I34" i="48"/>
  <c r="H34" i="48"/>
  <c r="G34" i="48"/>
  <c r="F34" i="48"/>
  <c r="E34" i="48"/>
  <c r="D34" i="48"/>
  <c r="N33" i="48"/>
  <c r="O33" i="48" s="1"/>
  <c r="N32" i="48"/>
  <c r="O32" i="48" s="1"/>
  <c r="N31" i="48"/>
  <c r="O31" i="48" s="1"/>
  <c r="N30" i="48"/>
  <c r="O30" i="48"/>
  <c r="N29" i="48"/>
  <c r="O29" i="48"/>
  <c r="N28" i="48"/>
  <c r="O28" i="48"/>
  <c r="N27" i="48"/>
  <c r="O27" i="48" s="1"/>
  <c r="N26" i="48"/>
  <c r="O26" i="48" s="1"/>
  <c r="N25" i="48"/>
  <c r="O25" i="48" s="1"/>
  <c r="N24" i="48"/>
  <c r="O24" i="48"/>
  <c r="N23" i="48"/>
  <c r="O23" i="48"/>
  <c r="N22" i="48"/>
  <c r="O22" i="48" s="1"/>
  <c r="N21" i="48"/>
  <c r="O21" i="48" s="1"/>
  <c r="N20" i="48"/>
  <c r="O20" i="48" s="1"/>
  <c r="N19" i="48"/>
  <c r="O19" i="48" s="1"/>
  <c r="N18" i="48"/>
  <c r="O18" i="48"/>
  <c r="M17" i="48"/>
  <c r="L17" i="48"/>
  <c r="K17" i="48"/>
  <c r="J17" i="48"/>
  <c r="J62" i="48" s="1"/>
  <c r="I17" i="48"/>
  <c r="N17" i="48" s="1"/>
  <c r="O17" i="48" s="1"/>
  <c r="H17" i="48"/>
  <c r="G17" i="48"/>
  <c r="F17" i="48"/>
  <c r="E17" i="48"/>
  <c r="D17" i="48"/>
  <c r="N16" i="48"/>
  <c r="O16" i="48"/>
  <c r="N15" i="48"/>
  <c r="O15" i="48"/>
  <c r="N14" i="48"/>
  <c r="O14" i="48"/>
  <c r="N13" i="48"/>
  <c r="O13" i="48" s="1"/>
  <c r="M12" i="48"/>
  <c r="L12" i="48"/>
  <c r="K12" i="48"/>
  <c r="J12" i="48"/>
  <c r="I12" i="48"/>
  <c r="H12" i="48"/>
  <c r="G12" i="48"/>
  <c r="F12" i="48"/>
  <c r="E12" i="48"/>
  <c r="E62" i="48" s="1"/>
  <c r="D12" i="48"/>
  <c r="N11" i="48"/>
  <c r="O11" i="48" s="1"/>
  <c r="N10" i="48"/>
  <c r="O10" i="48" s="1"/>
  <c r="N9" i="48"/>
  <c r="O9" i="48" s="1"/>
  <c r="N8" i="48"/>
  <c r="O8" i="48"/>
  <c r="N7" i="48"/>
  <c r="O7" i="48"/>
  <c r="N6" i="48"/>
  <c r="O6" i="48"/>
  <c r="M5" i="48"/>
  <c r="L5" i="48"/>
  <c r="K5" i="48"/>
  <c r="J5" i="48"/>
  <c r="I5" i="48"/>
  <c r="H5" i="48"/>
  <c r="G5" i="48"/>
  <c r="F5" i="48"/>
  <c r="E5" i="48"/>
  <c r="D5" i="48"/>
  <c r="N282" i="47"/>
  <c r="O282" i="47"/>
  <c r="N281" i="47"/>
  <c r="O281" i="47"/>
  <c r="N280" i="47"/>
  <c r="O280" i="47" s="1"/>
  <c r="N279" i="47"/>
  <c r="O279" i="47" s="1"/>
  <c r="N278" i="47"/>
  <c r="O278" i="47" s="1"/>
  <c r="N277" i="47"/>
  <c r="O277" i="47" s="1"/>
  <c r="N276" i="47"/>
  <c r="O276" i="47" s="1"/>
  <c r="N275" i="47"/>
  <c r="O275" i="47"/>
  <c r="N274" i="47"/>
  <c r="O274" i="47" s="1"/>
  <c r="N273" i="47"/>
  <c r="O273" i="47" s="1"/>
  <c r="N272" i="47"/>
  <c r="O272" i="47" s="1"/>
  <c r="N271" i="47"/>
  <c r="O271" i="47" s="1"/>
  <c r="N270" i="47"/>
  <c r="O270" i="47"/>
  <c r="N269" i="47"/>
  <c r="O269" i="47"/>
  <c r="N268" i="47"/>
  <c r="O268" i="47" s="1"/>
  <c r="N267" i="47"/>
  <c r="O267" i="47" s="1"/>
  <c r="N266" i="47"/>
  <c r="O266" i="47" s="1"/>
  <c r="N265" i="47"/>
  <c r="O265" i="47" s="1"/>
  <c r="N264" i="47"/>
  <c r="O264" i="47"/>
  <c r="M263" i="47"/>
  <c r="L263" i="47"/>
  <c r="K263" i="47"/>
  <c r="J263" i="47"/>
  <c r="I263" i="47"/>
  <c r="H263" i="47"/>
  <c r="G263" i="47"/>
  <c r="F263" i="47"/>
  <c r="E263" i="47"/>
  <c r="D263" i="47"/>
  <c r="N262" i="47"/>
  <c r="O262" i="47"/>
  <c r="N261" i="47"/>
  <c r="O261" i="47" s="1"/>
  <c r="N260" i="47"/>
  <c r="O260" i="47" s="1"/>
  <c r="N259" i="47"/>
  <c r="O259" i="47" s="1"/>
  <c r="N258" i="47"/>
  <c r="O258" i="47" s="1"/>
  <c r="N257" i="47"/>
  <c r="O257" i="47"/>
  <c r="N256" i="47"/>
  <c r="O256" i="47"/>
  <c r="N255" i="47"/>
  <c r="O255" i="47" s="1"/>
  <c r="N254" i="47"/>
  <c r="O254" i="47" s="1"/>
  <c r="N253" i="47"/>
  <c r="O253" i="47" s="1"/>
  <c r="N252" i="47"/>
  <c r="O252" i="47" s="1"/>
  <c r="N251" i="47"/>
  <c r="O251" i="47"/>
  <c r="N250" i="47"/>
  <c r="O250" i="47"/>
  <c r="M249" i="47"/>
  <c r="L249" i="47"/>
  <c r="K249" i="47"/>
  <c r="J249" i="47"/>
  <c r="I249" i="47"/>
  <c r="H249" i="47"/>
  <c r="G249" i="47"/>
  <c r="F249" i="47"/>
  <c r="E249" i="47"/>
  <c r="D249" i="47"/>
  <c r="N249" i="47" s="1"/>
  <c r="O249" i="47" s="1"/>
  <c r="N248" i="47"/>
  <c r="O248" i="47" s="1"/>
  <c r="N247" i="47"/>
  <c r="O247" i="47" s="1"/>
  <c r="N246" i="47"/>
  <c r="O246" i="47" s="1"/>
  <c r="N245" i="47"/>
  <c r="O245" i="47" s="1"/>
  <c r="N244" i="47"/>
  <c r="O244" i="47"/>
  <c r="N243" i="47"/>
  <c r="O243" i="47"/>
  <c r="N242" i="47"/>
  <c r="O242" i="47" s="1"/>
  <c r="N241" i="47"/>
  <c r="O241" i="47" s="1"/>
  <c r="N240" i="47"/>
  <c r="O240" i="47" s="1"/>
  <c r="N239" i="47"/>
  <c r="O239" i="47" s="1"/>
  <c r="N238" i="47"/>
  <c r="O238" i="47" s="1"/>
  <c r="N237" i="47"/>
  <c r="O237" i="47"/>
  <c r="N236" i="47"/>
  <c r="O236" i="47" s="1"/>
  <c r="N235" i="47"/>
  <c r="O235" i="47" s="1"/>
  <c r="N234" i="47"/>
  <c r="O234" i="47" s="1"/>
  <c r="N233" i="47"/>
  <c r="O233" i="47" s="1"/>
  <c r="N232" i="47"/>
  <c r="O232" i="47"/>
  <c r="M231" i="47"/>
  <c r="L231" i="47"/>
  <c r="K231" i="47"/>
  <c r="J231" i="47"/>
  <c r="I231" i="47"/>
  <c r="H231" i="47"/>
  <c r="G231" i="47"/>
  <c r="F231" i="47"/>
  <c r="E231" i="47"/>
  <c r="E283" i="47" s="1"/>
  <c r="D231" i="47"/>
  <c r="N231" i="47" s="1"/>
  <c r="O231" i="47" s="1"/>
  <c r="N230" i="47"/>
  <c r="O230" i="47"/>
  <c r="N229" i="47"/>
  <c r="O229" i="47" s="1"/>
  <c r="N228" i="47"/>
  <c r="O228" i="47" s="1"/>
  <c r="N227" i="47"/>
  <c r="O227" i="47" s="1"/>
  <c r="N226" i="47"/>
  <c r="O226" i="47" s="1"/>
  <c r="N225" i="47"/>
  <c r="O225" i="47"/>
  <c r="N224" i="47"/>
  <c r="O224" i="47"/>
  <c r="N223" i="47"/>
  <c r="O223" i="47" s="1"/>
  <c r="N222" i="47"/>
  <c r="O222" i="47" s="1"/>
  <c r="N221" i="47"/>
  <c r="O221" i="47" s="1"/>
  <c r="N220" i="47"/>
  <c r="O220" i="47" s="1"/>
  <c r="N219" i="47"/>
  <c r="O219" i="47"/>
  <c r="N218" i="47"/>
  <c r="O218" i="47"/>
  <c r="N217" i="47"/>
  <c r="O217" i="47" s="1"/>
  <c r="N216" i="47"/>
  <c r="O216" i="47" s="1"/>
  <c r="N215" i="47"/>
  <c r="O215" i="47" s="1"/>
  <c r="N214" i="47"/>
  <c r="O214" i="47" s="1"/>
  <c r="N213" i="47"/>
  <c r="O213" i="47"/>
  <c r="N212" i="47"/>
  <c r="O212" i="47"/>
  <c r="N211" i="47"/>
  <c r="O211" i="47" s="1"/>
  <c r="N210" i="47"/>
  <c r="O210" i="47" s="1"/>
  <c r="N209" i="47"/>
  <c r="O209" i="47" s="1"/>
  <c r="N208" i="47"/>
  <c r="O208" i="47" s="1"/>
  <c r="N207" i="47"/>
  <c r="O207" i="47"/>
  <c r="N206" i="47"/>
  <c r="O206" i="47"/>
  <c r="N205" i="47"/>
  <c r="O205" i="47" s="1"/>
  <c r="N204" i="47"/>
  <c r="O204" i="47" s="1"/>
  <c r="N203" i="47"/>
  <c r="O203" i="47" s="1"/>
  <c r="N202" i="47"/>
  <c r="O202" i="47" s="1"/>
  <c r="N201" i="47"/>
  <c r="O201" i="47"/>
  <c r="N200" i="47"/>
  <c r="O200" i="47"/>
  <c r="N199" i="47"/>
  <c r="O199" i="47" s="1"/>
  <c r="N198" i="47"/>
  <c r="O198" i="47" s="1"/>
  <c r="N197" i="47"/>
  <c r="O197" i="47" s="1"/>
  <c r="N196" i="47"/>
  <c r="O196" i="47" s="1"/>
  <c r="N195" i="47"/>
  <c r="O195" i="47"/>
  <c r="N194" i="47"/>
  <c r="O194" i="47"/>
  <c r="N193" i="47"/>
  <c r="O193" i="47" s="1"/>
  <c r="N192" i="47"/>
  <c r="O192" i="47" s="1"/>
  <c r="N191" i="47"/>
  <c r="O191" i="47" s="1"/>
  <c r="N190" i="47"/>
  <c r="O190" i="47" s="1"/>
  <c r="N189" i="47"/>
  <c r="O189" i="47"/>
  <c r="N188" i="47"/>
  <c r="O188" i="47"/>
  <c r="N187" i="47"/>
  <c r="O187" i="47" s="1"/>
  <c r="N186" i="47"/>
  <c r="O186" i="47" s="1"/>
  <c r="N185" i="47"/>
  <c r="O185" i="47" s="1"/>
  <c r="N184" i="47"/>
  <c r="O184" i="47" s="1"/>
  <c r="N183" i="47"/>
  <c r="O183" i="47"/>
  <c r="N182" i="47"/>
  <c r="O182" i="47"/>
  <c r="N181" i="47"/>
  <c r="O181" i="47" s="1"/>
  <c r="N180" i="47"/>
  <c r="O180" i="47" s="1"/>
  <c r="N179" i="47"/>
  <c r="O179" i="47" s="1"/>
  <c r="N178" i="47"/>
  <c r="O178" i="47" s="1"/>
  <c r="N177" i="47"/>
  <c r="O177" i="47"/>
  <c r="N176" i="47"/>
  <c r="O176" i="47"/>
  <c r="N175" i="47"/>
  <c r="O175" i="47" s="1"/>
  <c r="N174" i="47"/>
  <c r="O174" i="47" s="1"/>
  <c r="N173" i="47"/>
  <c r="O173" i="47" s="1"/>
  <c r="N172" i="47"/>
  <c r="O172" i="47" s="1"/>
  <c r="N171" i="47"/>
  <c r="O171" i="47"/>
  <c r="N170" i="47"/>
  <c r="O170" i="47"/>
  <c r="N169" i="47"/>
  <c r="O169" i="47" s="1"/>
  <c r="N168" i="47"/>
  <c r="O168" i="47" s="1"/>
  <c r="N167" i="47"/>
  <c r="O167" i="47" s="1"/>
  <c r="N166" i="47"/>
  <c r="O166" i="47" s="1"/>
  <c r="N165" i="47"/>
  <c r="O165" i="47"/>
  <c r="N164" i="47"/>
  <c r="O164" i="47"/>
  <c r="N163" i="47"/>
  <c r="O163" i="47" s="1"/>
  <c r="N162" i="47"/>
  <c r="O162" i="47" s="1"/>
  <c r="N161" i="47"/>
  <c r="O161" i="47" s="1"/>
  <c r="N160" i="47"/>
  <c r="O160" i="47" s="1"/>
  <c r="N159" i="47"/>
  <c r="O159" i="47"/>
  <c r="N158" i="47"/>
  <c r="O158" i="47"/>
  <c r="N157" i="47"/>
  <c r="O157" i="47" s="1"/>
  <c r="N156" i="47"/>
  <c r="O156" i="47" s="1"/>
  <c r="N155" i="47"/>
  <c r="O155" i="47" s="1"/>
  <c r="N154" i="47"/>
  <c r="O154" i="47" s="1"/>
  <c r="N153" i="47"/>
  <c r="O153" i="47"/>
  <c r="N152" i="47"/>
  <c r="O152" i="47"/>
  <c r="N151" i="47"/>
  <c r="O151" i="47" s="1"/>
  <c r="N150" i="47"/>
  <c r="O150" i="47" s="1"/>
  <c r="N149" i="47"/>
  <c r="O149" i="47" s="1"/>
  <c r="N148" i="47"/>
  <c r="O148" i="47" s="1"/>
  <c r="N147" i="47"/>
  <c r="O147" i="47"/>
  <c r="N146" i="47"/>
  <c r="O146" i="47"/>
  <c r="N145" i="47"/>
  <c r="O145" i="47" s="1"/>
  <c r="N144" i="47"/>
  <c r="O144" i="47" s="1"/>
  <c r="N143" i="47"/>
  <c r="O143" i="47" s="1"/>
  <c r="N142" i="47"/>
  <c r="O142" i="47" s="1"/>
  <c r="N141" i="47"/>
  <c r="O141" i="47" s="1"/>
  <c r="N140" i="47"/>
  <c r="O140" i="47"/>
  <c r="N139" i="47"/>
  <c r="O139" i="47" s="1"/>
  <c r="N138" i="47"/>
  <c r="O138" i="47" s="1"/>
  <c r="N137" i="47"/>
  <c r="O137" i="47" s="1"/>
  <c r="M136" i="47"/>
  <c r="L136" i="47"/>
  <c r="N136" i="47" s="1"/>
  <c r="O136" i="47" s="1"/>
  <c r="K136" i="47"/>
  <c r="J136" i="47"/>
  <c r="I136" i="47"/>
  <c r="H136" i="47"/>
  <c r="G136" i="47"/>
  <c r="F136" i="47"/>
  <c r="E136" i="47"/>
  <c r="D136" i="47"/>
  <c r="N135" i="47"/>
  <c r="O135" i="47" s="1"/>
  <c r="N134" i="47"/>
  <c r="O134" i="47"/>
  <c r="N133" i="47"/>
  <c r="O133" i="47"/>
  <c r="N132" i="47"/>
  <c r="O132" i="47" s="1"/>
  <c r="N131" i="47"/>
  <c r="O131" i="47" s="1"/>
  <c r="N130" i="47"/>
  <c r="O130" i="47" s="1"/>
  <c r="N129" i="47"/>
  <c r="O129" i="47" s="1"/>
  <c r="N128" i="47"/>
  <c r="O128" i="47"/>
  <c r="N127" i="47"/>
  <c r="O127" i="47"/>
  <c r="N126" i="47"/>
  <c r="O126" i="47" s="1"/>
  <c r="N125" i="47"/>
  <c r="O125" i="47" s="1"/>
  <c r="N124" i="47"/>
  <c r="O124" i="47" s="1"/>
  <c r="N123" i="47"/>
  <c r="O123" i="47" s="1"/>
  <c r="N122" i="47"/>
  <c r="O122" i="47"/>
  <c r="N121" i="47"/>
  <c r="O121" i="47"/>
  <c r="N120" i="47"/>
  <c r="O120" i="47" s="1"/>
  <c r="N119" i="47"/>
  <c r="O119" i="47" s="1"/>
  <c r="N118" i="47"/>
  <c r="O118" i="47" s="1"/>
  <c r="N117" i="47"/>
  <c r="O117" i="47" s="1"/>
  <c r="N116" i="47"/>
  <c r="O116" i="47"/>
  <c r="N115" i="47"/>
  <c r="O115" i="47"/>
  <c r="N114" i="47"/>
  <c r="O114" i="47" s="1"/>
  <c r="N113" i="47"/>
  <c r="O113" i="47" s="1"/>
  <c r="N112" i="47"/>
  <c r="O112" i="47" s="1"/>
  <c r="N111" i="47"/>
  <c r="O111" i="47" s="1"/>
  <c r="N110" i="47"/>
  <c r="O110" i="47"/>
  <c r="N109" i="47"/>
  <c r="O109" i="47"/>
  <c r="N108" i="47"/>
  <c r="O108" i="47" s="1"/>
  <c r="N107" i="47"/>
  <c r="O107" i="47" s="1"/>
  <c r="N106" i="47"/>
  <c r="O106" i="47" s="1"/>
  <c r="N105" i="47"/>
  <c r="O105" i="47" s="1"/>
  <c r="N104" i="47"/>
  <c r="O104" i="47"/>
  <c r="N103" i="47"/>
  <c r="O103" i="47"/>
  <c r="N102" i="47"/>
  <c r="O102" i="47" s="1"/>
  <c r="N101" i="47"/>
  <c r="O101" i="47" s="1"/>
  <c r="N100" i="47"/>
  <c r="O100" i="47" s="1"/>
  <c r="N99" i="47"/>
  <c r="O99" i="47" s="1"/>
  <c r="N98" i="47"/>
  <c r="O98" i="47"/>
  <c r="N97" i="47"/>
  <c r="O97" i="47"/>
  <c r="N96" i="47"/>
  <c r="O96" i="47" s="1"/>
  <c r="N95" i="47"/>
  <c r="O95" i="47" s="1"/>
  <c r="N94" i="47"/>
  <c r="O94" i="47" s="1"/>
  <c r="N93" i="47"/>
  <c r="O93" i="47" s="1"/>
  <c r="N92" i="47"/>
  <c r="O92" i="47"/>
  <c r="N91" i="47"/>
  <c r="O91" i="47"/>
  <c r="N90" i="47"/>
  <c r="O90" i="47" s="1"/>
  <c r="N89" i="47"/>
  <c r="O89" i="47" s="1"/>
  <c r="N88" i="47"/>
  <c r="O88" i="47" s="1"/>
  <c r="N87" i="47"/>
  <c r="O87" i="47" s="1"/>
  <c r="N86" i="47"/>
  <c r="O86" i="47"/>
  <c r="N85" i="47"/>
  <c r="O85" i="47"/>
  <c r="N84" i="47"/>
  <c r="O84" i="47" s="1"/>
  <c r="N83" i="47"/>
  <c r="O83" i="47" s="1"/>
  <c r="N82" i="47"/>
  <c r="O82" i="47" s="1"/>
  <c r="N81" i="47"/>
  <c r="O81" i="47" s="1"/>
  <c r="N80" i="47"/>
  <c r="O80" i="47" s="1"/>
  <c r="N79" i="47"/>
  <c r="O79" i="47"/>
  <c r="N78" i="47"/>
  <c r="O78" i="47" s="1"/>
  <c r="N77" i="47"/>
  <c r="O77" i="47" s="1"/>
  <c r="N76" i="47"/>
  <c r="O76" i="47" s="1"/>
  <c r="N75" i="47"/>
  <c r="O75" i="47" s="1"/>
  <c r="N74" i="47"/>
  <c r="O74" i="47"/>
  <c r="N73" i="47"/>
  <c r="O73" i="47"/>
  <c r="N72" i="47"/>
  <c r="O72" i="47" s="1"/>
  <c r="N71" i="47"/>
  <c r="O71" i="47" s="1"/>
  <c r="N70" i="47"/>
  <c r="O70" i="47" s="1"/>
  <c r="N69" i="47"/>
  <c r="O69" i="47" s="1"/>
  <c r="N68" i="47"/>
  <c r="O68" i="47"/>
  <c r="N67" i="47"/>
  <c r="O67" i="47"/>
  <c r="N66" i="47"/>
  <c r="O66" i="47" s="1"/>
  <c r="N65" i="47"/>
  <c r="O65" i="47" s="1"/>
  <c r="N64" i="47"/>
  <c r="O64" i="47" s="1"/>
  <c r="N63" i="47"/>
  <c r="O63" i="47" s="1"/>
  <c r="N62" i="47"/>
  <c r="O62" i="47" s="1"/>
  <c r="N61" i="47"/>
  <c r="O61" i="47"/>
  <c r="N60" i="47"/>
  <c r="O60" i="47" s="1"/>
  <c r="N59" i="47"/>
  <c r="O59" i="47" s="1"/>
  <c r="N58" i="47"/>
  <c r="O58" i="47" s="1"/>
  <c r="N57" i="47"/>
  <c r="O57" i="47" s="1"/>
  <c r="N56" i="47"/>
  <c r="O56" i="47"/>
  <c r="N55" i="47"/>
  <c r="O55" i="47"/>
  <c r="N54" i="47"/>
  <c r="O54" i="47" s="1"/>
  <c r="N53" i="47"/>
  <c r="O53" i="47" s="1"/>
  <c r="N52" i="47"/>
  <c r="O52" i="47" s="1"/>
  <c r="M51" i="47"/>
  <c r="M283" i="47" s="1"/>
  <c r="L51" i="47"/>
  <c r="N51" i="47" s="1"/>
  <c r="O51" i="47" s="1"/>
  <c r="K51" i="47"/>
  <c r="J51" i="47"/>
  <c r="I51" i="47"/>
  <c r="H51" i="47"/>
  <c r="G51" i="47"/>
  <c r="F51" i="47"/>
  <c r="E51" i="47"/>
  <c r="D51" i="47"/>
  <c r="N50" i="47"/>
  <c r="O50" i="47" s="1"/>
  <c r="N49" i="47"/>
  <c r="O49" i="47"/>
  <c r="N48" i="47"/>
  <c r="O48" i="47"/>
  <c r="N47" i="47"/>
  <c r="O47" i="47" s="1"/>
  <c r="N46" i="47"/>
  <c r="O46" i="47" s="1"/>
  <c r="N45" i="47"/>
  <c r="O45" i="47" s="1"/>
  <c r="N44" i="47"/>
  <c r="O44" i="47" s="1"/>
  <c r="N43" i="47"/>
  <c r="O43" i="47"/>
  <c r="N42" i="47"/>
  <c r="O42" i="47"/>
  <c r="N41" i="47"/>
  <c r="O41" i="47" s="1"/>
  <c r="N40" i="47"/>
  <c r="O40" i="47" s="1"/>
  <c r="N39" i="47"/>
  <c r="O39" i="47" s="1"/>
  <c r="N38" i="47"/>
  <c r="O38" i="47" s="1"/>
  <c r="N37" i="47"/>
  <c r="O37" i="47"/>
  <c r="N36" i="47"/>
  <c r="O36" i="47"/>
  <c r="N35" i="47"/>
  <c r="O35" i="47" s="1"/>
  <c r="N34" i="47"/>
  <c r="O34" i="47" s="1"/>
  <c r="N33" i="47"/>
  <c r="O33" i="47" s="1"/>
  <c r="N32" i="47"/>
  <c r="O32" i="47" s="1"/>
  <c r="N31" i="47"/>
  <c r="O31" i="47"/>
  <c r="N30" i="47"/>
  <c r="O30" i="47"/>
  <c r="N29" i="47"/>
  <c r="O29" i="47" s="1"/>
  <c r="N28" i="47"/>
  <c r="O28" i="47" s="1"/>
  <c r="N27" i="47"/>
  <c r="O27" i="47" s="1"/>
  <c r="N26" i="47"/>
  <c r="O26" i="47" s="1"/>
  <c r="N25" i="47"/>
  <c r="O25" i="47"/>
  <c r="N24" i="47"/>
  <c r="O24" i="47"/>
  <c r="M23" i="47"/>
  <c r="L23" i="47"/>
  <c r="K23" i="47"/>
  <c r="J23" i="47"/>
  <c r="I23" i="47"/>
  <c r="H23" i="47"/>
  <c r="G23" i="47"/>
  <c r="G283" i="47" s="1"/>
  <c r="F23" i="47"/>
  <c r="E23" i="47"/>
  <c r="D23" i="47"/>
  <c r="N22" i="47"/>
  <c r="O22" i="47" s="1"/>
  <c r="N21" i="47"/>
  <c r="O21" i="47" s="1"/>
  <c r="N20" i="47"/>
  <c r="O20" i="47" s="1"/>
  <c r="N19" i="47"/>
  <c r="O19" i="47" s="1"/>
  <c r="N18" i="47"/>
  <c r="O18" i="47"/>
  <c r="N17" i="47"/>
  <c r="O17" i="47"/>
  <c r="N16" i="47"/>
  <c r="O16" i="47" s="1"/>
  <c r="N15" i="47"/>
  <c r="O15" i="47" s="1"/>
  <c r="N14" i="47"/>
  <c r="O14" i="47" s="1"/>
  <c r="N13" i="47"/>
  <c r="O13" i="47" s="1"/>
  <c r="N12" i="47"/>
  <c r="O12" i="47"/>
  <c r="N11" i="47"/>
  <c r="O11" i="47"/>
  <c r="N10" i="47"/>
  <c r="O10" i="47" s="1"/>
  <c r="N9" i="47"/>
  <c r="O9" i="47" s="1"/>
  <c r="N8" i="47"/>
  <c r="O8" i="47" s="1"/>
  <c r="N7" i="47"/>
  <c r="O7" i="47" s="1"/>
  <c r="N6" i="47"/>
  <c r="O6" i="47" s="1"/>
  <c r="M5" i="47"/>
  <c r="L5" i="47"/>
  <c r="K5" i="47"/>
  <c r="K283" i="47"/>
  <c r="J5" i="47"/>
  <c r="J283" i="47" s="1"/>
  <c r="I5" i="47"/>
  <c r="I283" i="47"/>
  <c r="H5" i="47"/>
  <c r="N5" i="47" s="1"/>
  <c r="O5" i="47" s="1"/>
  <c r="H283" i="47"/>
  <c r="G5" i="47"/>
  <c r="F5" i="47"/>
  <c r="F283" i="47" s="1"/>
  <c r="E5" i="47"/>
  <c r="D5" i="47"/>
  <c r="N65" i="46"/>
  <c r="O65" i="46"/>
  <c r="N64" i="46"/>
  <c r="O64" i="46"/>
  <c r="N63" i="46"/>
  <c r="O63" i="46"/>
  <c r="M62" i="46"/>
  <c r="L62" i="46"/>
  <c r="K62" i="46"/>
  <c r="J62" i="46"/>
  <c r="I62" i="46"/>
  <c r="H62" i="46"/>
  <c r="G62" i="46"/>
  <c r="F62" i="46"/>
  <c r="E62" i="46"/>
  <c r="D62" i="46"/>
  <c r="N61" i="46"/>
  <c r="O61" i="46"/>
  <c r="N60" i="46"/>
  <c r="O60" i="46" s="1"/>
  <c r="N59" i="46"/>
  <c r="O59" i="46"/>
  <c r="N58" i="46"/>
  <c r="O58" i="46" s="1"/>
  <c r="N57" i="46"/>
  <c r="O57" i="46"/>
  <c r="N56" i="46"/>
  <c r="O56" i="46"/>
  <c r="M55" i="46"/>
  <c r="L55" i="46"/>
  <c r="K55" i="46"/>
  <c r="J55" i="46"/>
  <c r="I55" i="46"/>
  <c r="H55" i="46"/>
  <c r="G55" i="46"/>
  <c r="F55" i="46"/>
  <c r="E55" i="46"/>
  <c r="D55" i="46"/>
  <c r="N54" i="46"/>
  <c r="O54" i="46"/>
  <c r="N53" i="46"/>
  <c r="O53" i="46"/>
  <c r="N52" i="46"/>
  <c r="O52" i="46" s="1"/>
  <c r="N51" i="46"/>
  <c r="O51" i="46"/>
  <c r="M50" i="46"/>
  <c r="L50" i="46"/>
  <c r="K50" i="46"/>
  <c r="J50" i="46"/>
  <c r="I50" i="46"/>
  <c r="H50" i="46"/>
  <c r="G50" i="46"/>
  <c r="F50" i="46"/>
  <c r="E50" i="46"/>
  <c r="D50" i="46"/>
  <c r="N49" i="46"/>
  <c r="O49" i="46"/>
  <c r="N48" i="46"/>
  <c r="O48" i="46" s="1"/>
  <c r="N47" i="46"/>
  <c r="O47" i="46"/>
  <c r="N46" i="46"/>
  <c r="O46" i="46"/>
  <c r="N45" i="46"/>
  <c r="O45" i="46"/>
  <c r="N44" i="46"/>
  <c r="O44" i="46" s="1"/>
  <c r="N43" i="46"/>
  <c r="O43" i="46"/>
  <c r="N42" i="46"/>
  <c r="O42" i="46" s="1"/>
  <c r="N41" i="46"/>
  <c r="O41" i="46"/>
  <c r="N40" i="46"/>
  <c r="O40" i="46"/>
  <c r="N39" i="46"/>
  <c r="O39" i="46"/>
  <c r="N38" i="46"/>
  <c r="O38" i="46" s="1"/>
  <c r="N37" i="46"/>
  <c r="O37" i="46"/>
  <c r="N36" i="46"/>
  <c r="O36" i="46" s="1"/>
  <c r="M35" i="46"/>
  <c r="L35" i="46"/>
  <c r="K35" i="46"/>
  <c r="J35" i="46"/>
  <c r="I35" i="46"/>
  <c r="H35" i="46"/>
  <c r="G35" i="46"/>
  <c r="F35" i="46"/>
  <c r="E35" i="46"/>
  <c r="D35" i="46"/>
  <c r="N34" i="46"/>
  <c r="O34" i="46" s="1"/>
  <c r="N33" i="46"/>
  <c r="O33" i="46"/>
  <c r="N32" i="46"/>
  <c r="O32" i="46"/>
  <c r="N31" i="46"/>
  <c r="O31" i="46"/>
  <c r="N30" i="46"/>
  <c r="O30" i="46" s="1"/>
  <c r="N29" i="46"/>
  <c r="O29" i="46"/>
  <c r="N28" i="46"/>
  <c r="O28" i="46" s="1"/>
  <c r="N27" i="46"/>
  <c r="O27" i="46"/>
  <c r="N26" i="46"/>
  <c r="O26" i="46" s="1"/>
  <c r="N25" i="46"/>
  <c r="O25" i="46"/>
  <c r="N24" i="46"/>
  <c r="O24" i="46" s="1"/>
  <c r="N23" i="46"/>
  <c r="O23" i="46"/>
  <c r="N22" i="46"/>
  <c r="O22" i="46" s="1"/>
  <c r="N21" i="46"/>
  <c r="O21" i="46"/>
  <c r="N20" i="46"/>
  <c r="O20" i="46"/>
  <c r="N19" i="46"/>
  <c r="O19" i="46"/>
  <c r="N18" i="46"/>
  <c r="O18" i="46" s="1"/>
  <c r="M17" i="46"/>
  <c r="L17" i="46"/>
  <c r="K17" i="46"/>
  <c r="J17" i="46"/>
  <c r="I17" i="46"/>
  <c r="H17" i="46"/>
  <c r="G17" i="46"/>
  <c r="F17" i="46"/>
  <c r="E17" i="46"/>
  <c r="D17" i="46"/>
  <c r="N16" i="46"/>
  <c r="O16" i="46" s="1"/>
  <c r="N15" i="46"/>
  <c r="O15" i="46"/>
  <c r="N14" i="46"/>
  <c r="O14" i="46" s="1"/>
  <c r="N13" i="46"/>
  <c r="O13" i="46"/>
  <c r="M12" i="46"/>
  <c r="L12" i="46"/>
  <c r="K12" i="46"/>
  <c r="J12" i="46"/>
  <c r="I12" i="46"/>
  <c r="H12" i="46"/>
  <c r="G12" i="46"/>
  <c r="F12" i="46"/>
  <c r="E12" i="46"/>
  <c r="D12" i="46"/>
  <c r="N11" i="46"/>
  <c r="O11" i="46"/>
  <c r="N10" i="46"/>
  <c r="O10" i="46"/>
  <c r="N9" i="46"/>
  <c r="O9" i="46"/>
  <c r="N8" i="46"/>
  <c r="O8" i="46" s="1"/>
  <c r="N7" i="46"/>
  <c r="O7" i="46"/>
  <c r="N6" i="46"/>
  <c r="O6" i="46" s="1"/>
  <c r="M5" i="46"/>
  <c r="L5" i="46"/>
  <c r="L66" i="46" s="1"/>
  <c r="K5" i="46"/>
  <c r="J5" i="46"/>
  <c r="I5" i="46"/>
  <c r="H5" i="46"/>
  <c r="G5" i="46"/>
  <c r="F5" i="46"/>
  <c r="E5" i="46"/>
  <c r="D5" i="46"/>
  <c r="N55" i="44"/>
  <c r="O55" i="44" s="1"/>
  <c r="N54" i="44"/>
  <c r="O54" i="44"/>
  <c r="M53" i="44"/>
  <c r="M56" i="44" s="1"/>
  <c r="L53" i="44"/>
  <c r="N53" i="44" s="1"/>
  <c r="O53" i="44" s="1"/>
  <c r="K53" i="44"/>
  <c r="J53" i="44"/>
  <c r="I53" i="44"/>
  <c r="H53" i="44"/>
  <c r="G53" i="44"/>
  <c r="F53" i="44"/>
  <c r="E53" i="44"/>
  <c r="D53" i="44"/>
  <c r="N52" i="44"/>
  <c r="O52" i="44"/>
  <c r="N51" i="44"/>
  <c r="O51" i="44"/>
  <c r="N50" i="44"/>
  <c r="O50" i="44"/>
  <c r="M49" i="44"/>
  <c r="L49" i="44"/>
  <c r="K49" i="44"/>
  <c r="J49" i="44"/>
  <c r="I49" i="44"/>
  <c r="H49" i="44"/>
  <c r="G49" i="44"/>
  <c r="F49" i="44"/>
  <c r="E49" i="44"/>
  <c r="D49" i="44"/>
  <c r="N49" i="44" s="1"/>
  <c r="O49" i="44" s="1"/>
  <c r="N48" i="44"/>
  <c r="O48" i="44"/>
  <c r="N47" i="44"/>
  <c r="O47" i="44"/>
  <c r="N46" i="44"/>
  <c r="O46" i="44"/>
  <c r="N45" i="44"/>
  <c r="O45" i="44" s="1"/>
  <c r="M44" i="44"/>
  <c r="L44" i="44"/>
  <c r="K44" i="44"/>
  <c r="K56" i="44" s="1"/>
  <c r="J44" i="44"/>
  <c r="I44" i="44"/>
  <c r="H44" i="44"/>
  <c r="G44" i="44"/>
  <c r="F44" i="44"/>
  <c r="E44" i="44"/>
  <c r="D44" i="44"/>
  <c r="N43" i="44"/>
  <c r="O43" i="44" s="1"/>
  <c r="N42" i="44"/>
  <c r="O42" i="44"/>
  <c r="N41" i="44"/>
  <c r="O41" i="44"/>
  <c r="N40" i="44"/>
  <c r="O40" i="44"/>
  <c r="N39" i="44"/>
  <c r="O39" i="44"/>
  <c r="N38" i="44"/>
  <c r="O38" i="44"/>
  <c r="N37" i="44"/>
  <c r="O37" i="44" s="1"/>
  <c r="N36" i="44"/>
  <c r="O36" i="44"/>
  <c r="N35" i="44"/>
  <c r="O35" i="44"/>
  <c r="N34" i="44"/>
  <c r="O34" i="44"/>
  <c r="N33" i="44"/>
  <c r="O33" i="44"/>
  <c r="M32" i="44"/>
  <c r="L32" i="44"/>
  <c r="K32" i="44"/>
  <c r="J32" i="44"/>
  <c r="I32" i="44"/>
  <c r="H32" i="44"/>
  <c r="G32" i="44"/>
  <c r="F32" i="44"/>
  <c r="N32" i="44" s="1"/>
  <c r="O32" i="44" s="1"/>
  <c r="E32" i="44"/>
  <c r="D32" i="44"/>
  <c r="N31" i="44"/>
  <c r="O31" i="44"/>
  <c r="N30" i="44"/>
  <c r="O30" i="44"/>
  <c r="N29" i="44"/>
  <c r="O29" i="44" s="1"/>
  <c r="N28" i="44"/>
  <c r="O28" i="44"/>
  <c r="N27" i="44"/>
  <c r="O27" i="44" s="1"/>
  <c r="N26" i="44"/>
  <c r="O26" i="44"/>
  <c r="N25" i="44"/>
  <c r="O25" i="44"/>
  <c r="N24" i="44"/>
  <c r="O24" i="44"/>
  <c r="N23" i="44"/>
  <c r="O23" i="44" s="1"/>
  <c r="N22" i="44"/>
  <c r="O22" i="44"/>
  <c r="N21" i="44"/>
  <c r="O21" i="44"/>
  <c r="N20" i="44"/>
  <c r="O20" i="44"/>
  <c r="N19" i="44"/>
  <c r="O19" i="44"/>
  <c r="N18" i="44"/>
  <c r="O18" i="44"/>
  <c r="M17" i="44"/>
  <c r="L17" i="44"/>
  <c r="K17" i="44"/>
  <c r="J17" i="44"/>
  <c r="I17" i="44"/>
  <c r="H17" i="44"/>
  <c r="G17" i="44"/>
  <c r="F17" i="44"/>
  <c r="E17" i="44"/>
  <c r="D17" i="44"/>
  <c r="N16" i="44"/>
  <c r="O16" i="44"/>
  <c r="N15" i="44"/>
  <c r="O15" i="44" s="1"/>
  <c r="N14" i="44"/>
  <c r="O14" i="44"/>
  <c r="N13" i="44"/>
  <c r="O13" i="44"/>
  <c r="M12" i="44"/>
  <c r="L12" i="44"/>
  <c r="K12" i="44"/>
  <c r="J12" i="44"/>
  <c r="I12" i="44"/>
  <c r="H12" i="44"/>
  <c r="G12" i="44"/>
  <c r="F12" i="44"/>
  <c r="E12" i="44"/>
  <c r="D12" i="44"/>
  <c r="N11" i="44"/>
  <c r="O11" i="44"/>
  <c r="N10" i="44"/>
  <c r="O10" i="44"/>
  <c r="N9" i="44"/>
  <c r="O9" i="44"/>
  <c r="N8" i="44"/>
  <c r="O8" i="44"/>
  <c r="N7" i="44"/>
  <c r="O7" i="44" s="1"/>
  <c r="N6" i="44"/>
  <c r="O6" i="44"/>
  <c r="M5" i="44"/>
  <c r="L5" i="44"/>
  <c r="K5" i="44"/>
  <c r="J5" i="44"/>
  <c r="I5" i="44"/>
  <c r="H5" i="44"/>
  <c r="H56" i="44" s="1"/>
  <c r="G5" i="44"/>
  <c r="F5" i="44"/>
  <c r="E5" i="44"/>
  <c r="D5" i="44"/>
  <c r="N57" i="43"/>
  <c r="O57" i="43"/>
  <c r="M56" i="43"/>
  <c r="L56" i="43"/>
  <c r="K56" i="43"/>
  <c r="J56" i="43"/>
  <c r="I56" i="43"/>
  <c r="H56" i="43"/>
  <c r="N56" i="43" s="1"/>
  <c r="O56" i="43" s="1"/>
  <c r="G56" i="43"/>
  <c r="F56" i="43"/>
  <c r="E56" i="43"/>
  <c r="D56" i="43"/>
  <c r="N55" i="43"/>
  <c r="O55" i="43"/>
  <c r="N54" i="43"/>
  <c r="O54" i="43"/>
  <c r="N53" i="43"/>
  <c r="O53" i="43"/>
  <c r="N52" i="43"/>
  <c r="O52" i="43"/>
  <c r="N51" i="43"/>
  <c r="O51" i="43"/>
  <c r="N50" i="43"/>
  <c r="O50" i="43" s="1"/>
  <c r="M49" i="43"/>
  <c r="L49" i="43"/>
  <c r="K49" i="43"/>
  <c r="J49" i="43"/>
  <c r="I49" i="43"/>
  <c r="H49" i="43"/>
  <c r="G49" i="43"/>
  <c r="F49" i="43"/>
  <c r="E49" i="43"/>
  <c r="D49" i="43"/>
  <c r="N48" i="43"/>
  <c r="O48" i="43" s="1"/>
  <c r="M47" i="43"/>
  <c r="L47" i="43"/>
  <c r="K47" i="43"/>
  <c r="J47" i="43"/>
  <c r="I47" i="43"/>
  <c r="H47" i="43"/>
  <c r="G47" i="43"/>
  <c r="F47" i="43"/>
  <c r="E47" i="43"/>
  <c r="D47" i="43"/>
  <c r="N46" i="43"/>
  <c r="O46" i="43" s="1"/>
  <c r="N45" i="43"/>
  <c r="O45" i="43"/>
  <c r="N44" i="43"/>
  <c r="O44" i="43" s="1"/>
  <c r="N43" i="43"/>
  <c r="O43" i="43"/>
  <c r="N42" i="43"/>
  <c r="O42" i="43"/>
  <c r="N41" i="43"/>
  <c r="O41" i="43" s="1"/>
  <c r="N40" i="43"/>
  <c r="O40" i="43" s="1"/>
  <c r="N39" i="43"/>
  <c r="O39" i="43"/>
  <c r="N38" i="43"/>
  <c r="O38" i="43"/>
  <c r="N37" i="43"/>
  <c r="O37" i="43"/>
  <c r="N36" i="43"/>
  <c r="O36" i="43"/>
  <c r="M35" i="43"/>
  <c r="L35" i="43"/>
  <c r="K35" i="43"/>
  <c r="J35" i="43"/>
  <c r="I35" i="43"/>
  <c r="H35" i="43"/>
  <c r="G35" i="43"/>
  <c r="G58" i="43" s="1"/>
  <c r="F35" i="43"/>
  <c r="N35" i="43" s="1"/>
  <c r="O35" i="43" s="1"/>
  <c r="E35" i="43"/>
  <c r="D35" i="43"/>
  <c r="N34" i="43"/>
  <c r="O34" i="43"/>
  <c r="N33" i="43"/>
  <c r="O33" i="43" s="1"/>
  <c r="N32" i="43"/>
  <c r="O32" i="43" s="1"/>
  <c r="N31" i="43"/>
  <c r="O31" i="43"/>
  <c r="N30" i="43"/>
  <c r="O30" i="43"/>
  <c r="N29" i="43"/>
  <c r="O29" i="43"/>
  <c r="N28" i="43"/>
  <c r="O28" i="43"/>
  <c r="N27" i="43"/>
  <c r="O27" i="43" s="1"/>
  <c r="N26" i="43"/>
  <c r="O26" i="43" s="1"/>
  <c r="N25" i="43"/>
  <c r="O25" i="43"/>
  <c r="N24" i="43"/>
  <c r="O24" i="43" s="1"/>
  <c r="N23" i="43"/>
  <c r="O23" i="43"/>
  <c r="N22" i="43"/>
  <c r="O22" i="43"/>
  <c r="N21" i="43"/>
  <c r="O21" i="43" s="1"/>
  <c r="N20" i="43"/>
  <c r="O20" i="43" s="1"/>
  <c r="N19" i="43"/>
  <c r="O19" i="43"/>
  <c r="N18" i="43"/>
  <c r="O18" i="43"/>
  <c r="N17" i="43"/>
  <c r="O17" i="43"/>
  <c r="N16" i="43"/>
  <c r="O16" i="43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/>
  <c r="N10" i="43"/>
  <c r="O10" i="43"/>
  <c r="M9" i="43"/>
  <c r="L9" i="43"/>
  <c r="K9" i="43"/>
  <c r="J9" i="43"/>
  <c r="I9" i="43"/>
  <c r="H9" i="43"/>
  <c r="G9" i="43"/>
  <c r="F9" i="43"/>
  <c r="E9" i="43"/>
  <c r="D9" i="43"/>
  <c r="N8" i="43"/>
  <c r="O8" i="43"/>
  <c r="N7" i="43"/>
  <c r="O7" i="43"/>
  <c r="N6" i="43"/>
  <c r="O6" i="43"/>
  <c r="M5" i="43"/>
  <c r="L5" i="43"/>
  <c r="K5" i="43"/>
  <c r="J5" i="43"/>
  <c r="I5" i="43"/>
  <c r="H5" i="43"/>
  <c r="H58" i="43" s="1"/>
  <c r="G5" i="43"/>
  <c r="F5" i="43"/>
  <c r="E5" i="43"/>
  <c r="D5" i="43"/>
  <c r="N60" i="42"/>
  <c r="O60" i="42"/>
  <c r="N59" i="42"/>
  <c r="O59" i="42" s="1"/>
  <c r="N58" i="42"/>
  <c r="O58" i="42" s="1"/>
  <c r="M57" i="42"/>
  <c r="L57" i="42"/>
  <c r="K57" i="42"/>
  <c r="K61" i="42" s="1"/>
  <c r="J57" i="42"/>
  <c r="N57" i="42" s="1"/>
  <c r="O57" i="42" s="1"/>
  <c r="I57" i="42"/>
  <c r="H57" i="42"/>
  <c r="G57" i="42"/>
  <c r="F57" i="42"/>
  <c r="E57" i="42"/>
  <c r="D57" i="42"/>
  <c r="N56" i="42"/>
  <c r="O56" i="42" s="1"/>
  <c r="N55" i="42"/>
  <c r="O55" i="42"/>
  <c r="N54" i="42"/>
  <c r="O54" i="42"/>
  <c r="N53" i="42"/>
  <c r="O53" i="42"/>
  <c r="M52" i="42"/>
  <c r="L52" i="42"/>
  <c r="K52" i="42"/>
  <c r="J52" i="42"/>
  <c r="I52" i="42"/>
  <c r="H52" i="42"/>
  <c r="G52" i="42"/>
  <c r="F52" i="42"/>
  <c r="F61" i="42" s="1"/>
  <c r="E52" i="42"/>
  <c r="D52" i="42"/>
  <c r="N52" i="42" s="1"/>
  <c r="O52" i="42" s="1"/>
  <c r="N51" i="42"/>
  <c r="O51" i="42"/>
  <c r="N50" i="42"/>
  <c r="O50" i="42"/>
  <c r="N49" i="42"/>
  <c r="O49" i="42" s="1"/>
  <c r="N48" i="42"/>
  <c r="O48" i="42" s="1"/>
  <c r="N47" i="42"/>
  <c r="O47" i="42"/>
  <c r="M46" i="42"/>
  <c r="M61" i="42" s="1"/>
  <c r="L46" i="42"/>
  <c r="K46" i="42"/>
  <c r="J46" i="42"/>
  <c r="I46" i="42"/>
  <c r="H46" i="42"/>
  <c r="G46" i="42"/>
  <c r="F46" i="42"/>
  <c r="E46" i="42"/>
  <c r="D46" i="42"/>
  <c r="N45" i="42"/>
  <c r="O45" i="42"/>
  <c r="N44" i="42"/>
  <c r="O44" i="42"/>
  <c r="N43" i="42"/>
  <c r="O43" i="42" s="1"/>
  <c r="N42" i="42"/>
  <c r="O42" i="42"/>
  <c r="N41" i="42"/>
  <c r="O41" i="42" s="1"/>
  <c r="N40" i="42"/>
  <c r="O40" i="42" s="1"/>
  <c r="N39" i="42"/>
  <c r="O39" i="42"/>
  <c r="N38" i="42"/>
  <c r="O38" i="42" s="1"/>
  <c r="N37" i="42"/>
  <c r="O37" i="42" s="1"/>
  <c r="N36" i="42"/>
  <c r="O36" i="42"/>
  <c r="N35" i="42"/>
  <c r="O35" i="42" s="1"/>
  <c r="M34" i="42"/>
  <c r="L34" i="42"/>
  <c r="K34" i="42"/>
  <c r="J34" i="42"/>
  <c r="I34" i="42"/>
  <c r="H34" i="42"/>
  <c r="G34" i="42"/>
  <c r="F34" i="42"/>
  <c r="E34" i="42"/>
  <c r="D34" i="42"/>
  <c r="N34" i="42" s="1"/>
  <c r="O34" i="42" s="1"/>
  <c r="N33" i="42"/>
  <c r="O33" i="42" s="1"/>
  <c r="N32" i="42"/>
  <c r="O32" i="42" s="1"/>
  <c r="N31" i="42"/>
  <c r="O31" i="42"/>
  <c r="N30" i="42"/>
  <c r="O30" i="42"/>
  <c r="N29" i="42"/>
  <c r="O29" i="42" s="1"/>
  <c r="N28" i="42"/>
  <c r="O28" i="42"/>
  <c r="N27" i="42"/>
  <c r="O27" i="42" s="1"/>
  <c r="N26" i="42"/>
  <c r="O26" i="42" s="1"/>
  <c r="N25" i="42"/>
  <c r="O25" i="42"/>
  <c r="N24" i="42"/>
  <c r="O24" i="42"/>
  <c r="N23" i="42"/>
  <c r="O23" i="42" s="1"/>
  <c r="N22" i="42"/>
  <c r="O22" i="42"/>
  <c r="N21" i="42"/>
  <c r="O21" i="42" s="1"/>
  <c r="N20" i="42"/>
  <c r="O20" i="42" s="1"/>
  <c r="N19" i="42"/>
  <c r="O19" i="42"/>
  <c r="N18" i="42"/>
  <c r="O18" i="42"/>
  <c r="M17" i="42"/>
  <c r="L17" i="42"/>
  <c r="K17" i="42"/>
  <c r="J17" i="42"/>
  <c r="I17" i="42"/>
  <c r="H17" i="42"/>
  <c r="G17" i="42"/>
  <c r="F17" i="42"/>
  <c r="E17" i="42"/>
  <c r="D17" i="42"/>
  <c r="N16" i="42"/>
  <c r="O16" i="42"/>
  <c r="N15" i="42"/>
  <c r="O15" i="42" s="1"/>
  <c r="N14" i="42"/>
  <c r="O14" i="42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1" i="42"/>
  <c r="O11" i="42" s="1"/>
  <c r="N10" i="42"/>
  <c r="O10" i="42" s="1"/>
  <c r="N9" i="42"/>
  <c r="O9" i="42"/>
  <c r="N8" i="42"/>
  <c r="O8" i="42"/>
  <c r="N7" i="42"/>
  <c r="O7" i="42" s="1"/>
  <c r="N6" i="42"/>
  <c r="O6" i="42"/>
  <c r="M5" i="42"/>
  <c r="L5" i="42"/>
  <c r="K5" i="42"/>
  <c r="J5" i="42"/>
  <c r="N5" i="42" s="1"/>
  <c r="O5" i="42" s="1"/>
  <c r="I5" i="42"/>
  <c r="H5" i="42"/>
  <c r="G5" i="42"/>
  <c r="F5" i="42"/>
  <c r="E5" i="42"/>
  <c r="D5" i="42"/>
  <c r="N60" i="41"/>
  <c r="O60" i="41"/>
  <c r="M59" i="41"/>
  <c r="L59" i="41"/>
  <c r="K59" i="41"/>
  <c r="J59" i="41"/>
  <c r="I59" i="41"/>
  <c r="H59" i="41"/>
  <c r="G59" i="41"/>
  <c r="F59" i="41"/>
  <c r="E59" i="41"/>
  <c r="D59" i="41"/>
  <c r="N58" i="41"/>
  <c r="O58" i="41" s="1"/>
  <c r="N57" i="41"/>
  <c r="O57" i="41"/>
  <c r="N56" i="41"/>
  <c r="O56" i="41" s="1"/>
  <c r="N55" i="41"/>
  <c r="O55" i="41" s="1"/>
  <c r="N54" i="41"/>
  <c r="O54" i="41" s="1"/>
  <c r="N53" i="41"/>
  <c r="O53" i="41"/>
  <c r="N52" i="41"/>
  <c r="O52" i="41" s="1"/>
  <c r="N51" i="41"/>
  <c r="O51" i="41"/>
  <c r="M50" i="41"/>
  <c r="L50" i="41"/>
  <c r="K50" i="41"/>
  <c r="N50" i="41" s="1"/>
  <c r="O50" i="41" s="1"/>
  <c r="J50" i="41"/>
  <c r="I50" i="41"/>
  <c r="H50" i="41"/>
  <c r="G50" i="41"/>
  <c r="F50" i="41"/>
  <c r="E50" i="41"/>
  <c r="D50" i="41"/>
  <c r="N49" i="41"/>
  <c r="O49" i="41"/>
  <c r="M48" i="41"/>
  <c r="M61" i="41" s="1"/>
  <c r="L48" i="41"/>
  <c r="K48" i="41"/>
  <c r="N48" i="41" s="1"/>
  <c r="O48" i="41" s="1"/>
  <c r="J48" i="41"/>
  <c r="I48" i="41"/>
  <c r="H48" i="41"/>
  <c r="G48" i="41"/>
  <c r="F48" i="41"/>
  <c r="E48" i="41"/>
  <c r="D48" i="41"/>
  <c r="N47" i="41"/>
  <c r="O47" i="41"/>
  <c r="N46" i="41"/>
  <c r="O46" i="41"/>
  <c r="N45" i="41"/>
  <c r="O45" i="41" s="1"/>
  <c r="N44" i="41"/>
  <c r="O44" i="41" s="1"/>
  <c r="N43" i="41"/>
  <c r="O43" i="41"/>
  <c r="N42" i="41"/>
  <c r="O42" i="41" s="1"/>
  <c r="N41" i="41"/>
  <c r="O41" i="41"/>
  <c r="N40" i="41"/>
  <c r="O40" i="41" s="1"/>
  <c r="N39" i="41"/>
  <c r="O39" i="41" s="1"/>
  <c r="N38" i="41"/>
  <c r="O38" i="41" s="1"/>
  <c r="N37" i="41"/>
  <c r="O37" i="41"/>
  <c r="N36" i="41"/>
  <c r="O36" i="41" s="1"/>
  <c r="N35" i="41"/>
  <c r="O35" i="41"/>
  <c r="N34" i="41"/>
  <c r="O34" i="41"/>
  <c r="N33" i="41"/>
  <c r="O33" i="41" s="1"/>
  <c r="M32" i="41"/>
  <c r="L32" i="41"/>
  <c r="K32" i="41"/>
  <c r="J32" i="41"/>
  <c r="I32" i="41"/>
  <c r="H32" i="41"/>
  <c r="G32" i="41"/>
  <c r="F32" i="41"/>
  <c r="E32" i="41"/>
  <c r="D32" i="41"/>
  <c r="N31" i="41"/>
  <c r="O31" i="41" s="1"/>
  <c r="N30" i="41"/>
  <c r="O30" i="41" s="1"/>
  <c r="N29" i="41"/>
  <c r="O29" i="41"/>
  <c r="N28" i="41"/>
  <c r="O28" i="41" s="1"/>
  <c r="N27" i="41"/>
  <c r="O27" i="41"/>
  <c r="N26" i="41"/>
  <c r="O26" i="41"/>
  <c r="N25" i="41"/>
  <c r="O25" i="41" s="1"/>
  <c r="N24" i="41"/>
  <c r="O24" i="41" s="1"/>
  <c r="N23" i="41"/>
  <c r="O23" i="41"/>
  <c r="N22" i="41"/>
  <c r="O22" i="41" s="1"/>
  <c r="N21" i="41"/>
  <c r="O21" i="41"/>
  <c r="N20" i="41"/>
  <c r="O20" i="41"/>
  <c r="N19" i="41"/>
  <c r="O19" i="41" s="1"/>
  <c r="N18" i="41"/>
  <c r="O18" i="41" s="1"/>
  <c r="N17" i="41"/>
  <c r="O17" i="41"/>
  <c r="N16" i="41"/>
  <c r="O16" i="41" s="1"/>
  <c r="N15" i="41"/>
  <c r="O15" i="41"/>
  <c r="N14" i="41"/>
  <c r="O14" i="41"/>
  <c r="M13" i="41"/>
  <c r="L13" i="41"/>
  <c r="K13" i="41"/>
  <c r="J13" i="41"/>
  <c r="I13" i="41"/>
  <c r="H13" i="41"/>
  <c r="G13" i="41"/>
  <c r="F13" i="41"/>
  <c r="E13" i="41"/>
  <c r="D13" i="41"/>
  <c r="N12" i="41"/>
  <c r="O12" i="41"/>
  <c r="N11" i="41"/>
  <c r="O11" i="41" s="1"/>
  <c r="N10" i="41"/>
  <c r="O10" i="41" s="1"/>
  <c r="M9" i="41"/>
  <c r="L9" i="41"/>
  <c r="K9" i="41"/>
  <c r="J9" i="41"/>
  <c r="I9" i="41"/>
  <c r="H9" i="41"/>
  <c r="H61" i="41" s="1"/>
  <c r="G9" i="41"/>
  <c r="G61" i="41" s="1"/>
  <c r="F9" i="41"/>
  <c r="F61" i="41" s="1"/>
  <c r="E9" i="41"/>
  <c r="D9" i="41"/>
  <c r="N8" i="41"/>
  <c r="O8" i="41" s="1"/>
  <c r="N7" i="41"/>
  <c r="O7" i="41"/>
  <c r="N6" i="41"/>
  <c r="O6" i="41" s="1"/>
  <c r="M5" i="41"/>
  <c r="L5" i="41"/>
  <c r="L61" i="41" s="1"/>
  <c r="K5" i="41"/>
  <c r="J5" i="41"/>
  <c r="I5" i="41"/>
  <c r="H5" i="41"/>
  <c r="G5" i="41"/>
  <c r="F5" i="41"/>
  <c r="E5" i="41"/>
  <c r="D5" i="41"/>
  <c r="N59" i="40"/>
  <c r="O59" i="40" s="1"/>
  <c r="N58" i="40"/>
  <c r="O58" i="40"/>
  <c r="N57" i="40"/>
  <c r="O57" i="40" s="1"/>
  <c r="M56" i="40"/>
  <c r="L56" i="40"/>
  <c r="K56" i="40"/>
  <c r="J56" i="40"/>
  <c r="I56" i="40"/>
  <c r="H56" i="40"/>
  <c r="G56" i="40"/>
  <c r="F56" i="40"/>
  <c r="E56" i="40"/>
  <c r="D56" i="40"/>
  <c r="N55" i="40"/>
  <c r="O55" i="40" s="1"/>
  <c r="N54" i="40"/>
  <c r="O54" i="40" s="1"/>
  <c r="N53" i="40"/>
  <c r="O53" i="40" s="1"/>
  <c r="N52" i="40"/>
  <c r="O52" i="40"/>
  <c r="M51" i="40"/>
  <c r="L51" i="40"/>
  <c r="K51" i="40"/>
  <c r="J51" i="40"/>
  <c r="I51" i="40"/>
  <c r="H51" i="40"/>
  <c r="H60" i="40" s="1"/>
  <c r="G51" i="40"/>
  <c r="N51" i="40" s="1"/>
  <c r="O51" i="40" s="1"/>
  <c r="F51" i="40"/>
  <c r="E51" i="40"/>
  <c r="D51" i="40"/>
  <c r="N50" i="40"/>
  <c r="O50" i="40"/>
  <c r="N49" i="40"/>
  <c r="O49" i="40" s="1"/>
  <c r="N48" i="40"/>
  <c r="O48" i="40"/>
  <c r="N47" i="40"/>
  <c r="O47" i="40"/>
  <c r="M46" i="40"/>
  <c r="N46" i="40" s="1"/>
  <c r="O46" i="40" s="1"/>
  <c r="L46" i="40"/>
  <c r="K46" i="40"/>
  <c r="J46" i="40"/>
  <c r="I46" i="40"/>
  <c r="H46" i="40"/>
  <c r="G46" i="40"/>
  <c r="F46" i="40"/>
  <c r="E46" i="40"/>
  <c r="D46" i="40"/>
  <c r="N45" i="40"/>
  <c r="O45" i="40"/>
  <c r="N44" i="40"/>
  <c r="O44" i="40" s="1"/>
  <c r="N43" i="40"/>
  <c r="O43" i="40" s="1"/>
  <c r="N42" i="40"/>
  <c r="O42" i="40"/>
  <c r="N41" i="40"/>
  <c r="O41" i="40" s="1"/>
  <c r="N40" i="40"/>
  <c r="O40" i="40"/>
  <c r="N39" i="40"/>
  <c r="O39" i="40" s="1"/>
  <c r="N38" i="40"/>
  <c r="O38" i="40" s="1"/>
  <c r="N37" i="40"/>
  <c r="O37" i="40" s="1"/>
  <c r="N36" i="40"/>
  <c r="O36" i="40"/>
  <c r="N35" i="40"/>
  <c r="O35" i="40" s="1"/>
  <c r="M34" i="40"/>
  <c r="L34" i="40"/>
  <c r="K34" i="40"/>
  <c r="J34" i="40"/>
  <c r="I34" i="40"/>
  <c r="N34" i="40" s="1"/>
  <c r="O34" i="40" s="1"/>
  <c r="H34" i="40"/>
  <c r="G34" i="40"/>
  <c r="F34" i="40"/>
  <c r="E34" i="40"/>
  <c r="D34" i="40"/>
  <c r="N33" i="40"/>
  <c r="O33" i="40" s="1"/>
  <c r="N32" i="40"/>
  <c r="O32" i="40"/>
  <c r="N31" i="40"/>
  <c r="O31" i="40" s="1"/>
  <c r="N30" i="40"/>
  <c r="O30" i="40" s="1"/>
  <c r="N29" i="40"/>
  <c r="O29" i="40" s="1"/>
  <c r="N28" i="40"/>
  <c r="O28" i="40"/>
  <c r="N27" i="40"/>
  <c r="O27" i="40" s="1"/>
  <c r="N26" i="40"/>
  <c r="O26" i="40"/>
  <c r="N25" i="40"/>
  <c r="O25" i="40"/>
  <c r="N24" i="40"/>
  <c r="O24" i="40" s="1"/>
  <c r="N23" i="40"/>
  <c r="O23" i="40" s="1"/>
  <c r="N22" i="40"/>
  <c r="O22" i="40"/>
  <c r="N21" i="40"/>
  <c r="O21" i="40" s="1"/>
  <c r="N20" i="40"/>
  <c r="O20" i="40"/>
  <c r="N19" i="40"/>
  <c r="O19" i="40"/>
  <c r="N18" i="40"/>
  <c r="O18" i="40" s="1"/>
  <c r="M17" i="40"/>
  <c r="L17" i="40"/>
  <c r="K17" i="40"/>
  <c r="J17" i="40"/>
  <c r="I17" i="40"/>
  <c r="H17" i="40"/>
  <c r="G17" i="40"/>
  <c r="F17" i="40"/>
  <c r="E17" i="40"/>
  <c r="D17" i="40"/>
  <c r="N17" i="40" s="1"/>
  <c r="O17" i="40" s="1"/>
  <c r="N16" i="40"/>
  <c r="O16" i="40" s="1"/>
  <c r="N15" i="40"/>
  <c r="O15" i="40" s="1"/>
  <c r="N14" i="40"/>
  <c r="O14" i="40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N10" i="40"/>
  <c r="O10" i="40"/>
  <c r="N9" i="40"/>
  <c r="O9" i="40"/>
  <c r="N8" i="40"/>
  <c r="O8" i="40" s="1"/>
  <c r="N7" i="40"/>
  <c r="O7" i="40" s="1"/>
  <c r="N6" i="40"/>
  <c r="O6" i="40"/>
  <c r="M5" i="40"/>
  <c r="L5" i="40"/>
  <c r="K5" i="40"/>
  <c r="K60" i="40" s="1"/>
  <c r="J5" i="40"/>
  <c r="J60" i="40" s="1"/>
  <c r="I5" i="40"/>
  <c r="H5" i="40"/>
  <c r="G5" i="40"/>
  <c r="F5" i="40"/>
  <c r="E5" i="40"/>
  <c r="D5" i="40"/>
  <c r="N65" i="39"/>
  <c r="O65" i="39"/>
  <c r="N64" i="39"/>
  <c r="O64" i="39" s="1"/>
  <c r="M63" i="39"/>
  <c r="L63" i="39"/>
  <c r="K63" i="39"/>
  <c r="J63" i="39"/>
  <c r="I63" i="39"/>
  <c r="H63" i="39"/>
  <c r="G63" i="39"/>
  <c r="F63" i="39"/>
  <c r="E63" i="39"/>
  <c r="D63" i="39"/>
  <c r="N62" i="39"/>
  <c r="O62" i="39" s="1"/>
  <c r="N61" i="39"/>
  <c r="O61" i="39"/>
  <c r="N60" i="39"/>
  <c r="O60" i="39"/>
  <c r="N59" i="39"/>
  <c r="O59" i="39" s="1"/>
  <c r="N58" i="39"/>
  <c r="O58" i="39" s="1"/>
  <c r="M57" i="39"/>
  <c r="L57" i="39"/>
  <c r="K57" i="39"/>
  <c r="J57" i="39"/>
  <c r="I57" i="39"/>
  <c r="H57" i="39"/>
  <c r="G57" i="39"/>
  <c r="F57" i="39"/>
  <c r="E57" i="39"/>
  <c r="N57" i="39" s="1"/>
  <c r="O57" i="39" s="1"/>
  <c r="D57" i="39"/>
  <c r="N56" i="39"/>
  <c r="O56" i="39" s="1"/>
  <c r="N55" i="39"/>
  <c r="O55" i="39"/>
  <c r="N54" i="39"/>
  <c r="O54" i="39" s="1"/>
  <c r="N53" i="39"/>
  <c r="O53" i="39"/>
  <c r="M52" i="39"/>
  <c r="L52" i="39"/>
  <c r="L66" i="39" s="1"/>
  <c r="K52" i="39"/>
  <c r="J52" i="39"/>
  <c r="I52" i="39"/>
  <c r="H52" i="39"/>
  <c r="G52" i="39"/>
  <c r="F52" i="39"/>
  <c r="E52" i="39"/>
  <c r="D52" i="39"/>
  <c r="N51" i="39"/>
  <c r="O51" i="39"/>
  <c r="N50" i="39"/>
  <c r="O50" i="39"/>
  <c r="N49" i="39"/>
  <c r="O49" i="39" s="1"/>
  <c r="N48" i="39"/>
  <c r="O48" i="39" s="1"/>
  <c r="N47" i="39"/>
  <c r="O47" i="39"/>
  <c r="N46" i="39"/>
  <c r="O46" i="39" s="1"/>
  <c r="N45" i="39"/>
  <c r="O45" i="39"/>
  <c r="N44" i="39"/>
  <c r="O44" i="39"/>
  <c r="N43" i="39"/>
  <c r="O43" i="39" s="1"/>
  <c r="N42" i="39"/>
  <c r="O42" i="39" s="1"/>
  <c r="N41" i="39"/>
  <c r="O41" i="39"/>
  <c r="N40" i="39"/>
  <c r="O40" i="39" s="1"/>
  <c r="N39" i="39"/>
  <c r="O39" i="39"/>
  <c r="N38" i="39"/>
  <c r="O38" i="39"/>
  <c r="M37" i="39"/>
  <c r="L37" i="39"/>
  <c r="K37" i="39"/>
  <c r="J37" i="39"/>
  <c r="I37" i="39"/>
  <c r="H37" i="39"/>
  <c r="G37" i="39"/>
  <c r="F37" i="39"/>
  <c r="E37" i="39"/>
  <c r="D37" i="39"/>
  <c r="N37" i="39" s="1"/>
  <c r="O37" i="39" s="1"/>
  <c r="N36" i="39"/>
  <c r="O36" i="39"/>
  <c r="N35" i="39"/>
  <c r="O35" i="39" s="1"/>
  <c r="N34" i="39"/>
  <c r="O34" i="39" s="1"/>
  <c r="N33" i="39"/>
  <c r="O33" i="39"/>
  <c r="N32" i="39"/>
  <c r="O32" i="39" s="1"/>
  <c r="N31" i="39"/>
  <c r="O31" i="39"/>
  <c r="N30" i="39"/>
  <c r="O30" i="39"/>
  <c r="N29" i="39"/>
  <c r="O29" i="39" s="1"/>
  <c r="N28" i="39"/>
  <c r="O28" i="39" s="1"/>
  <c r="N27" i="39"/>
  <c r="O27" i="39"/>
  <c r="N26" i="39"/>
  <c r="O26" i="39" s="1"/>
  <c r="N25" i="39"/>
  <c r="O25" i="39"/>
  <c r="N24" i="39"/>
  <c r="O24" i="39"/>
  <c r="N23" i="39"/>
  <c r="O23" i="39" s="1"/>
  <c r="N22" i="39"/>
  <c r="O22" i="39" s="1"/>
  <c r="N21" i="39"/>
  <c r="O21" i="39"/>
  <c r="N20" i="39"/>
  <c r="O20" i="39" s="1"/>
  <c r="N19" i="39"/>
  <c r="O19" i="39"/>
  <c r="N18" i="39"/>
  <c r="O18" i="39"/>
  <c r="M17" i="39"/>
  <c r="L17" i="39"/>
  <c r="K17" i="39"/>
  <c r="J17" i="39"/>
  <c r="I17" i="39"/>
  <c r="H17" i="39"/>
  <c r="G17" i="39"/>
  <c r="F17" i="39"/>
  <c r="E17" i="39"/>
  <c r="D17" i="39"/>
  <c r="N16" i="39"/>
  <c r="O16" i="39"/>
  <c r="N15" i="39"/>
  <c r="O15" i="39" s="1"/>
  <c r="N14" i="39"/>
  <c r="O14" i="39" s="1"/>
  <c r="N13" i="39"/>
  <c r="O13" i="39"/>
  <c r="M12" i="39"/>
  <c r="L12" i="39"/>
  <c r="K12" i="39"/>
  <c r="K66" i="39" s="1"/>
  <c r="J12" i="39"/>
  <c r="J66" i="39" s="1"/>
  <c r="I12" i="39"/>
  <c r="H12" i="39"/>
  <c r="G12" i="39"/>
  <c r="N12" i="39" s="1"/>
  <c r="O12" i="39" s="1"/>
  <c r="F12" i="39"/>
  <c r="E12" i="39"/>
  <c r="D12" i="39"/>
  <c r="N11" i="39"/>
  <c r="O11" i="39"/>
  <c r="N10" i="39"/>
  <c r="O10" i="39" s="1"/>
  <c r="N9" i="39"/>
  <c r="O9" i="39"/>
  <c r="N8" i="39"/>
  <c r="O8" i="39"/>
  <c r="N7" i="39"/>
  <c r="O7" i="39" s="1"/>
  <c r="N6" i="39"/>
  <c r="O6" i="39" s="1"/>
  <c r="M5" i="39"/>
  <c r="L5" i="39"/>
  <c r="K5" i="39"/>
  <c r="J5" i="39"/>
  <c r="I5" i="39"/>
  <c r="H5" i="39"/>
  <c r="H66" i="39" s="1"/>
  <c r="G5" i="39"/>
  <c r="G66" i="39" s="1"/>
  <c r="F5" i="39"/>
  <c r="N5" i="39" s="1"/>
  <c r="O5" i="39" s="1"/>
  <c r="E5" i="39"/>
  <c r="D5" i="39"/>
  <c r="N63" i="38"/>
  <c r="O63" i="38" s="1"/>
  <c r="N62" i="38"/>
  <c r="O62" i="38"/>
  <c r="N61" i="38"/>
  <c r="O61" i="38" s="1"/>
  <c r="M60" i="38"/>
  <c r="L60" i="38"/>
  <c r="K60" i="38"/>
  <c r="J60" i="38"/>
  <c r="I60" i="38"/>
  <c r="I64" i="38" s="1"/>
  <c r="H60" i="38"/>
  <c r="G60" i="38"/>
  <c r="F60" i="38"/>
  <c r="E60" i="38"/>
  <c r="D60" i="38"/>
  <c r="N59" i="38"/>
  <c r="O59" i="38"/>
  <c r="N58" i="38"/>
  <c r="O58" i="38"/>
  <c r="N57" i="38"/>
  <c r="O57" i="38" s="1"/>
  <c r="N56" i="38"/>
  <c r="O56" i="38" s="1"/>
  <c r="M55" i="38"/>
  <c r="L55" i="38"/>
  <c r="K55" i="38"/>
  <c r="J55" i="38"/>
  <c r="I55" i="38"/>
  <c r="H55" i="38"/>
  <c r="H64" i="38"/>
  <c r="G55" i="38"/>
  <c r="F55" i="38"/>
  <c r="E55" i="38"/>
  <c r="D55" i="38"/>
  <c r="N55" i="38" s="1"/>
  <c r="O55" i="38" s="1"/>
  <c r="N54" i="38"/>
  <c r="O54" i="38" s="1"/>
  <c r="N53" i="38"/>
  <c r="O53" i="38"/>
  <c r="N52" i="38"/>
  <c r="O52" i="38"/>
  <c r="N51" i="38"/>
  <c r="O51" i="38"/>
  <c r="M50" i="38"/>
  <c r="L50" i="38"/>
  <c r="K50" i="38"/>
  <c r="J50" i="38"/>
  <c r="I50" i="38"/>
  <c r="H50" i="38"/>
  <c r="G50" i="38"/>
  <c r="F50" i="38"/>
  <c r="E50" i="38"/>
  <c r="D50" i="38"/>
  <c r="N50" i="38" s="1"/>
  <c r="O50" i="38" s="1"/>
  <c r="N49" i="38"/>
  <c r="O49" i="38"/>
  <c r="N48" i="38"/>
  <c r="O48" i="38"/>
  <c r="N47" i="38"/>
  <c r="O47" i="38" s="1"/>
  <c r="N46" i="38"/>
  <c r="O46" i="38"/>
  <c r="N45" i="38"/>
  <c r="O45" i="38" s="1"/>
  <c r="N44" i="38"/>
  <c r="O44" i="38" s="1"/>
  <c r="N43" i="38"/>
  <c r="O43" i="38"/>
  <c r="N42" i="38"/>
  <c r="O42" i="38"/>
  <c r="N41" i="38"/>
  <c r="O41" i="38" s="1"/>
  <c r="N40" i="38"/>
  <c r="O40" i="38"/>
  <c r="N39" i="38"/>
  <c r="O39" i="38"/>
  <c r="N38" i="38"/>
  <c r="O38" i="38"/>
  <c r="M37" i="38"/>
  <c r="L37" i="38"/>
  <c r="K37" i="38"/>
  <c r="J37" i="38"/>
  <c r="I37" i="38"/>
  <c r="H37" i="38"/>
  <c r="G37" i="38"/>
  <c r="F37" i="38"/>
  <c r="E37" i="38"/>
  <c r="D37" i="38"/>
  <c r="N37" i="38" s="1"/>
  <c r="O37" i="38" s="1"/>
  <c r="N36" i="38"/>
  <c r="O36" i="38"/>
  <c r="N35" i="38"/>
  <c r="O35" i="38"/>
  <c r="N34" i="38"/>
  <c r="O34" i="38" s="1"/>
  <c r="N33" i="38"/>
  <c r="O33" i="38"/>
  <c r="N32" i="38"/>
  <c r="O32" i="38"/>
  <c r="N31" i="38"/>
  <c r="O31" i="38" s="1"/>
  <c r="N30" i="38"/>
  <c r="O30" i="38"/>
  <c r="N29" i="38"/>
  <c r="O29" i="38"/>
  <c r="N28" i="38"/>
  <c r="O28" i="38" s="1"/>
  <c r="N27" i="38"/>
  <c r="O27" i="38"/>
  <c r="N26" i="38"/>
  <c r="O26" i="38"/>
  <c r="N25" i="38"/>
  <c r="O25" i="38"/>
  <c r="N24" i="38"/>
  <c r="O24" i="38"/>
  <c r="N23" i="38"/>
  <c r="O23" i="38"/>
  <c r="N22" i="38"/>
  <c r="O22" i="38" s="1"/>
  <c r="N21" i="38"/>
  <c r="O21" i="38"/>
  <c r="N20" i="38"/>
  <c r="O20" i="38"/>
  <c r="N19" i="38"/>
  <c r="O19" i="38"/>
  <c r="N18" i="38"/>
  <c r="O18" i="38"/>
  <c r="M17" i="38"/>
  <c r="L17" i="38"/>
  <c r="K17" i="38"/>
  <c r="J17" i="38"/>
  <c r="I17" i="38"/>
  <c r="H17" i="38"/>
  <c r="G17" i="38"/>
  <c r="G64" i="38" s="1"/>
  <c r="F17" i="38"/>
  <c r="F64" i="38" s="1"/>
  <c r="E17" i="38"/>
  <c r="N17" i="38" s="1"/>
  <c r="O17" i="38" s="1"/>
  <c r="D17" i="38"/>
  <c r="N16" i="38"/>
  <c r="O16" i="38" s="1"/>
  <c r="N15" i="38"/>
  <c r="O15" i="38"/>
  <c r="N14" i="38"/>
  <c r="O14" i="38" s="1"/>
  <c r="N13" i="38"/>
  <c r="O13" i="38"/>
  <c r="M12" i="38"/>
  <c r="L12" i="38"/>
  <c r="K12" i="38"/>
  <c r="N12" i="38" s="1"/>
  <c r="O12" i="38" s="1"/>
  <c r="J12" i="38"/>
  <c r="I12" i="38"/>
  <c r="H12" i="38"/>
  <c r="G12" i="38"/>
  <c r="F12" i="38"/>
  <c r="E12" i="38"/>
  <c r="D12" i="38"/>
  <c r="N11" i="38"/>
  <c r="O11" i="38" s="1"/>
  <c r="N10" i="38"/>
  <c r="O10" i="38" s="1"/>
  <c r="N9" i="38"/>
  <c r="O9" i="38" s="1"/>
  <c r="N8" i="38"/>
  <c r="O8" i="38"/>
  <c r="N7" i="38"/>
  <c r="O7" i="38" s="1"/>
  <c r="N6" i="38"/>
  <c r="O6" i="38"/>
  <c r="M5" i="38"/>
  <c r="L5" i="38"/>
  <c r="K5" i="38"/>
  <c r="J5" i="38"/>
  <c r="I5" i="38"/>
  <c r="H5" i="38"/>
  <c r="G5" i="38"/>
  <c r="F5" i="38"/>
  <c r="E5" i="38"/>
  <c r="D5" i="38"/>
  <c r="N54" i="37"/>
  <c r="O54" i="37" s="1"/>
  <c r="M53" i="37"/>
  <c r="L53" i="37"/>
  <c r="K53" i="37"/>
  <c r="J53" i="37"/>
  <c r="I53" i="37"/>
  <c r="H53" i="37"/>
  <c r="G53" i="37"/>
  <c r="F53" i="37"/>
  <c r="E53" i="37"/>
  <c r="D53" i="37"/>
  <c r="N53" i="37" s="1"/>
  <c r="O53" i="37" s="1"/>
  <c r="N52" i="37"/>
  <c r="O52" i="37" s="1"/>
  <c r="N51" i="37"/>
  <c r="O51" i="37" s="1"/>
  <c r="N50" i="37"/>
  <c r="O50" i="37" s="1"/>
  <c r="N49" i="37"/>
  <c r="O49" i="37"/>
  <c r="M48" i="37"/>
  <c r="L48" i="37"/>
  <c r="K48" i="37"/>
  <c r="J48" i="37"/>
  <c r="I48" i="37"/>
  <c r="H48" i="37"/>
  <c r="G48" i="37"/>
  <c r="N48" i="37" s="1"/>
  <c r="O48" i="37" s="1"/>
  <c r="F48" i="37"/>
  <c r="E48" i="37"/>
  <c r="D48" i="37"/>
  <c r="N47" i="37"/>
  <c r="O47" i="37" s="1"/>
  <c r="N46" i="37"/>
  <c r="O46" i="37"/>
  <c r="N45" i="37"/>
  <c r="O45" i="37"/>
  <c r="M44" i="37"/>
  <c r="N44" i="37" s="1"/>
  <c r="O44" i="37" s="1"/>
  <c r="L44" i="37"/>
  <c r="K44" i="37"/>
  <c r="J44" i="37"/>
  <c r="I44" i="37"/>
  <c r="H44" i="37"/>
  <c r="G44" i="37"/>
  <c r="F44" i="37"/>
  <c r="E44" i="37"/>
  <c r="D44" i="37"/>
  <c r="N43" i="37"/>
  <c r="O43" i="37"/>
  <c r="N42" i="37"/>
  <c r="O42" i="37" s="1"/>
  <c r="N41" i="37"/>
  <c r="O41" i="37" s="1"/>
  <c r="N40" i="37"/>
  <c r="O40" i="37"/>
  <c r="N39" i="37"/>
  <c r="O39" i="37" s="1"/>
  <c r="N38" i="37"/>
  <c r="O38" i="37"/>
  <c r="N37" i="37"/>
  <c r="O37" i="37"/>
  <c r="N36" i="37"/>
  <c r="O36" i="37" s="1"/>
  <c r="N35" i="37"/>
  <c r="O35" i="37" s="1"/>
  <c r="M34" i="37"/>
  <c r="L34" i="37"/>
  <c r="K34" i="37"/>
  <c r="J34" i="37"/>
  <c r="I34" i="37"/>
  <c r="H34" i="37"/>
  <c r="G34" i="37"/>
  <c r="F34" i="37"/>
  <c r="E34" i="37"/>
  <c r="D34" i="37"/>
  <c r="N33" i="37"/>
  <c r="O33" i="37" s="1"/>
  <c r="N32" i="37"/>
  <c r="O32" i="37"/>
  <c r="N31" i="37"/>
  <c r="O31" i="37" s="1"/>
  <c r="N30" i="37"/>
  <c r="O30" i="37"/>
  <c r="N29" i="37"/>
  <c r="O29" i="37" s="1"/>
  <c r="N28" i="37"/>
  <c r="O28" i="37" s="1"/>
  <c r="N27" i="37"/>
  <c r="O27" i="37" s="1"/>
  <c r="N26" i="37"/>
  <c r="O26" i="37"/>
  <c r="N25" i="37"/>
  <c r="O25" i="37" s="1"/>
  <c r="N24" i="37"/>
  <c r="O24" i="37"/>
  <c r="N23" i="37"/>
  <c r="O23" i="37"/>
  <c r="N22" i="37"/>
  <c r="O22" i="37" s="1"/>
  <c r="N21" i="37"/>
  <c r="O21" i="37" s="1"/>
  <c r="N20" i="37"/>
  <c r="O20" i="37"/>
  <c r="N19" i="37"/>
  <c r="O19" i="37" s="1"/>
  <c r="N18" i="37"/>
  <c r="O18" i="37"/>
  <c r="N17" i="37"/>
  <c r="O17" i="37" s="1"/>
  <c r="N16" i="37"/>
  <c r="O16" i="37" s="1"/>
  <c r="M15" i="37"/>
  <c r="L15" i="37"/>
  <c r="K15" i="37"/>
  <c r="J15" i="37"/>
  <c r="I15" i="37"/>
  <c r="H15" i="37"/>
  <c r="G15" i="37"/>
  <c r="F15" i="37"/>
  <c r="N15" i="37"/>
  <c r="O15" i="37" s="1"/>
  <c r="E15" i="37"/>
  <c r="D15" i="37"/>
  <c r="N14" i="37"/>
  <c r="O14" i="37" s="1"/>
  <c r="N13" i="37"/>
  <c r="O13" i="37"/>
  <c r="N12" i="37"/>
  <c r="O12" i="37" s="1"/>
  <c r="N11" i="37"/>
  <c r="O11" i="37"/>
  <c r="M10" i="37"/>
  <c r="L10" i="37"/>
  <c r="L55" i="37" s="1"/>
  <c r="K10" i="37"/>
  <c r="N10" i="37" s="1"/>
  <c r="O10" i="37" s="1"/>
  <c r="J10" i="37"/>
  <c r="I10" i="37"/>
  <c r="H10" i="37"/>
  <c r="G10" i="37"/>
  <c r="F10" i="37"/>
  <c r="F55" i="37" s="1"/>
  <c r="E10" i="37"/>
  <c r="D10" i="37"/>
  <c r="N9" i="37"/>
  <c r="O9" i="37"/>
  <c r="N8" i="37"/>
  <c r="O8" i="37" s="1"/>
  <c r="N7" i="37"/>
  <c r="O7" i="37" s="1"/>
  <c r="N6" i="37"/>
  <c r="O6" i="37"/>
  <c r="M5" i="37"/>
  <c r="L5" i="37"/>
  <c r="K5" i="37"/>
  <c r="K55" i="37" s="1"/>
  <c r="J5" i="37"/>
  <c r="I5" i="37"/>
  <c r="I55" i="37" s="1"/>
  <c r="H5" i="37"/>
  <c r="G5" i="37"/>
  <c r="F5" i="37"/>
  <c r="E5" i="37"/>
  <c r="D5" i="37"/>
  <c r="N65" i="36"/>
  <c r="O65" i="36" s="1"/>
  <c r="M64" i="36"/>
  <c r="M66" i="36"/>
  <c r="L64" i="36"/>
  <c r="K64" i="36"/>
  <c r="J64" i="36"/>
  <c r="I64" i="36"/>
  <c r="H64" i="36"/>
  <c r="G64" i="36"/>
  <c r="F64" i="36"/>
  <c r="E64" i="36"/>
  <c r="D64" i="36"/>
  <c r="D66" i="36" s="1"/>
  <c r="N63" i="36"/>
  <c r="O63" i="36"/>
  <c r="N62" i="36"/>
  <c r="O62" i="36"/>
  <c r="N61" i="36"/>
  <c r="O61" i="36" s="1"/>
  <c r="N60" i="36"/>
  <c r="O60" i="36"/>
  <c r="N59" i="36"/>
  <c r="O59" i="36"/>
  <c r="N58" i="36"/>
  <c r="O58" i="36" s="1"/>
  <c r="N57" i="36"/>
  <c r="O57" i="36"/>
  <c r="N56" i="36"/>
  <c r="O56" i="36"/>
  <c r="N55" i="36"/>
  <c r="O55" i="36" s="1"/>
  <c r="N54" i="36"/>
  <c r="O54" i="36"/>
  <c r="M53" i="36"/>
  <c r="L53" i="36"/>
  <c r="K53" i="36"/>
  <c r="N53" i="36" s="1"/>
  <c r="O53" i="36" s="1"/>
  <c r="J53" i="36"/>
  <c r="I53" i="36"/>
  <c r="H53" i="36"/>
  <c r="G53" i="36"/>
  <c r="F53" i="36"/>
  <c r="E53" i="36"/>
  <c r="D53" i="36"/>
  <c r="N52" i="36"/>
  <c r="O52" i="36"/>
  <c r="N51" i="36"/>
  <c r="O51" i="36" s="1"/>
  <c r="N50" i="36"/>
  <c r="O50" i="36" s="1"/>
  <c r="N49" i="36"/>
  <c r="O49" i="36"/>
  <c r="M48" i="36"/>
  <c r="L48" i="36"/>
  <c r="K48" i="36"/>
  <c r="J48" i="36"/>
  <c r="J66" i="36" s="1"/>
  <c r="I48" i="36"/>
  <c r="H48" i="36"/>
  <c r="G48" i="36"/>
  <c r="F48" i="36"/>
  <c r="E48" i="36"/>
  <c r="D48" i="36"/>
  <c r="N47" i="36"/>
  <c r="O47" i="36"/>
  <c r="N46" i="36"/>
  <c r="O46" i="36" s="1"/>
  <c r="N45" i="36"/>
  <c r="O45" i="36"/>
  <c r="N44" i="36"/>
  <c r="O44" i="36" s="1"/>
  <c r="N43" i="36"/>
  <c r="O43" i="36" s="1"/>
  <c r="N42" i="36"/>
  <c r="O42" i="36" s="1"/>
  <c r="N41" i="36"/>
  <c r="O41" i="36"/>
  <c r="N40" i="36"/>
  <c r="O40" i="36" s="1"/>
  <c r="N39" i="36"/>
  <c r="O39" i="36"/>
  <c r="N38" i="36"/>
  <c r="O38" i="36"/>
  <c r="N37" i="36"/>
  <c r="O37" i="36" s="1"/>
  <c r="N36" i="36"/>
  <c r="O36" i="36" s="1"/>
  <c r="M35" i="36"/>
  <c r="L35" i="36"/>
  <c r="K35" i="36"/>
  <c r="J35" i="36"/>
  <c r="I35" i="36"/>
  <c r="H35" i="36"/>
  <c r="G35" i="36"/>
  <c r="F35" i="36"/>
  <c r="E35" i="36"/>
  <c r="N35" i="36" s="1"/>
  <c r="O35" i="36" s="1"/>
  <c r="D35" i="36"/>
  <c r="N34" i="36"/>
  <c r="O34" i="36" s="1"/>
  <c r="N33" i="36"/>
  <c r="O33" i="36"/>
  <c r="N32" i="36"/>
  <c r="O32" i="36" s="1"/>
  <c r="N31" i="36"/>
  <c r="O31" i="36"/>
  <c r="N30" i="36"/>
  <c r="O30" i="36" s="1"/>
  <c r="N29" i="36"/>
  <c r="O29" i="36" s="1"/>
  <c r="N28" i="36"/>
  <c r="O28" i="36" s="1"/>
  <c r="N27" i="36"/>
  <c r="O27" i="36"/>
  <c r="N26" i="36"/>
  <c r="O26" i="36" s="1"/>
  <c r="N25" i="36"/>
  <c r="O25" i="36"/>
  <c r="N24" i="36"/>
  <c r="O24" i="36"/>
  <c r="N23" i="36"/>
  <c r="O23" i="36" s="1"/>
  <c r="N22" i="36"/>
  <c r="O22" i="36" s="1"/>
  <c r="N21" i="36"/>
  <c r="O21" i="36"/>
  <c r="N20" i="36"/>
  <c r="O20" i="36" s="1"/>
  <c r="N19" i="36"/>
  <c r="O19" i="36"/>
  <c r="N18" i="36"/>
  <c r="O18" i="36"/>
  <c r="N17" i="36"/>
  <c r="O17" i="36" s="1"/>
  <c r="N16" i="36"/>
  <c r="O16" i="36" s="1"/>
  <c r="M15" i="36"/>
  <c r="L15" i="36"/>
  <c r="K15" i="36"/>
  <c r="J15" i="36"/>
  <c r="I15" i="36"/>
  <c r="H15" i="36"/>
  <c r="G15" i="36"/>
  <c r="F15" i="36"/>
  <c r="E15" i="36"/>
  <c r="E66" i="36" s="1"/>
  <c r="D15" i="36"/>
  <c r="N14" i="36"/>
  <c r="O14" i="36" s="1"/>
  <c r="N13" i="36"/>
  <c r="O13" i="36"/>
  <c r="M12" i="36"/>
  <c r="L12" i="36"/>
  <c r="K12" i="36"/>
  <c r="J12" i="36"/>
  <c r="I12" i="36"/>
  <c r="H12" i="36"/>
  <c r="G12" i="36"/>
  <c r="N12" i="36" s="1"/>
  <c r="O12" i="36" s="1"/>
  <c r="F12" i="36"/>
  <c r="E12" i="36"/>
  <c r="D12" i="36"/>
  <c r="N11" i="36"/>
  <c r="O11" i="36"/>
  <c r="N10" i="36"/>
  <c r="O10" i="36" s="1"/>
  <c r="N9" i="36"/>
  <c r="O9" i="36"/>
  <c r="N8" i="36"/>
  <c r="O8" i="36"/>
  <c r="N7" i="36"/>
  <c r="O7" i="36" s="1"/>
  <c r="N6" i="36"/>
  <c r="O6" i="36" s="1"/>
  <c r="M5" i="36"/>
  <c r="L5" i="36"/>
  <c r="L66" i="36" s="1"/>
  <c r="K5" i="36"/>
  <c r="J5" i="36"/>
  <c r="I5" i="36"/>
  <c r="H5" i="36"/>
  <c r="G5" i="36"/>
  <c r="F5" i="36"/>
  <c r="E5" i="36"/>
  <c r="D5" i="36"/>
  <c r="N53" i="35"/>
  <c r="O53" i="35"/>
  <c r="N52" i="35"/>
  <c r="O52" i="35" s="1"/>
  <c r="M51" i="35"/>
  <c r="L51" i="35"/>
  <c r="K51" i="35"/>
  <c r="J51" i="35"/>
  <c r="I51" i="35"/>
  <c r="H51" i="35"/>
  <c r="N51" i="35" s="1"/>
  <c r="O51" i="35" s="1"/>
  <c r="G51" i="35"/>
  <c r="F51" i="35"/>
  <c r="E51" i="35"/>
  <c r="D51" i="35"/>
  <c r="N50" i="35"/>
  <c r="O50" i="35"/>
  <c r="N49" i="35"/>
  <c r="O49" i="35" s="1"/>
  <c r="N48" i="35"/>
  <c r="O48" i="35"/>
  <c r="N47" i="35"/>
  <c r="O47" i="35"/>
  <c r="N46" i="35"/>
  <c r="O46" i="35"/>
  <c r="M45" i="35"/>
  <c r="L45" i="35"/>
  <c r="K45" i="35"/>
  <c r="J45" i="35"/>
  <c r="I45" i="35"/>
  <c r="H45" i="35"/>
  <c r="G45" i="35"/>
  <c r="F45" i="35"/>
  <c r="E45" i="35"/>
  <c r="D45" i="35"/>
  <c r="N44" i="35"/>
  <c r="O44" i="35"/>
  <c r="N43" i="35"/>
  <c r="O43" i="35" s="1"/>
  <c r="N42" i="35"/>
  <c r="O42" i="35"/>
  <c r="M41" i="35"/>
  <c r="M54" i="35" s="1"/>
  <c r="L41" i="35"/>
  <c r="L54" i="35" s="1"/>
  <c r="K41" i="35"/>
  <c r="J41" i="35"/>
  <c r="I41" i="35"/>
  <c r="H41" i="35"/>
  <c r="G41" i="35"/>
  <c r="F41" i="35"/>
  <c r="E41" i="35"/>
  <c r="D41" i="35"/>
  <c r="N40" i="35"/>
  <c r="O40" i="35"/>
  <c r="N39" i="35"/>
  <c r="O39" i="35"/>
  <c r="N38" i="35"/>
  <c r="O38" i="35"/>
  <c r="N37" i="35"/>
  <c r="O37" i="35"/>
  <c r="N36" i="35"/>
  <c r="O36" i="35" s="1"/>
  <c r="N35" i="35"/>
  <c r="O35" i="35"/>
  <c r="N34" i="35"/>
  <c r="O34" i="35"/>
  <c r="N33" i="35"/>
  <c r="O33" i="35"/>
  <c r="N32" i="35"/>
  <c r="O32" i="35"/>
  <c r="N31" i="35"/>
  <c r="O31" i="35"/>
  <c r="M30" i="35"/>
  <c r="L30" i="35"/>
  <c r="K30" i="35"/>
  <c r="J30" i="35"/>
  <c r="I30" i="35"/>
  <c r="H30" i="35"/>
  <c r="G30" i="35"/>
  <c r="F30" i="35"/>
  <c r="E30" i="35"/>
  <c r="D30" i="35"/>
  <c r="N29" i="35"/>
  <c r="O29" i="35" s="1"/>
  <c r="N28" i="35"/>
  <c r="O28" i="35"/>
  <c r="N27" i="35"/>
  <c r="O27" i="35" s="1"/>
  <c r="N26" i="35"/>
  <c r="O26" i="35"/>
  <c r="N25" i="35"/>
  <c r="O25" i="35"/>
  <c r="N24" i="35"/>
  <c r="O24" i="35"/>
  <c r="N23" i="35"/>
  <c r="O23" i="35" s="1"/>
  <c r="N22" i="35"/>
  <c r="O22" i="35"/>
  <c r="N21" i="35"/>
  <c r="O21" i="35"/>
  <c r="N20" i="35"/>
  <c r="O20" i="35" s="1"/>
  <c r="N19" i="35"/>
  <c r="O19" i="35"/>
  <c r="N18" i="35"/>
  <c r="O18" i="35"/>
  <c r="N17" i="35"/>
  <c r="O17" i="35" s="1"/>
  <c r="N16" i="35"/>
  <c r="O16" i="35"/>
  <c r="N15" i="35"/>
  <c r="O15" i="35"/>
  <c r="N14" i="35"/>
  <c r="O14" i="35" s="1"/>
  <c r="N13" i="35"/>
  <c r="O13" i="35"/>
  <c r="M12" i="35"/>
  <c r="L12" i="35"/>
  <c r="K12" i="35"/>
  <c r="K54" i="35" s="1"/>
  <c r="J12" i="35"/>
  <c r="I12" i="35"/>
  <c r="H12" i="35"/>
  <c r="G12" i="35"/>
  <c r="F12" i="35"/>
  <c r="E12" i="35"/>
  <c r="D12" i="35"/>
  <c r="N11" i="35"/>
  <c r="O11" i="35"/>
  <c r="N10" i="35"/>
  <c r="O10" i="35"/>
  <c r="M9" i="35"/>
  <c r="L9" i="35"/>
  <c r="K9" i="35"/>
  <c r="J9" i="35"/>
  <c r="J54" i="35" s="1"/>
  <c r="I9" i="35"/>
  <c r="H9" i="35"/>
  <c r="G9" i="35"/>
  <c r="F9" i="35"/>
  <c r="E9" i="35"/>
  <c r="D9" i="35"/>
  <c r="N8" i="35"/>
  <c r="O8" i="35"/>
  <c r="N7" i="35"/>
  <c r="O7" i="35" s="1"/>
  <c r="N6" i="35"/>
  <c r="O6" i="35"/>
  <c r="M5" i="35"/>
  <c r="L5" i="35"/>
  <c r="K5" i="35"/>
  <c r="J5" i="35"/>
  <c r="I5" i="35"/>
  <c r="H5" i="35"/>
  <c r="G5" i="35"/>
  <c r="G54" i="35"/>
  <c r="F5" i="35"/>
  <c r="N5" i="35" s="1"/>
  <c r="O5" i="35" s="1"/>
  <c r="E5" i="35"/>
  <c r="D5" i="35"/>
  <c r="N57" i="34"/>
  <c r="O57" i="34"/>
  <c r="N56" i="34"/>
  <c r="O56" i="34" s="1"/>
  <c r="M55" i="34"/>
  <c r="L55" i="34"/>
  <c r="K55" i="34"/>
  <c r="J55" i="34"/>
  <c r="I55" i="34"/>
  <c r="I58" i="34" s="1"/>
  <c r="H55" i="34"/>
  <c r="N55" i="34" s="1"/>
  <c r="O55" i="34" s="1"/>
  <c r="G55" i="34"/>
  <c r="F55" i="34"/>
  <c r="E55" i="34"/>
  <c r="D55" i="34"/>
  <c r="N54" i="34"/>
  <c r="O54" i="34"/>
  <c r="N53" i="34"/>
  <c r="O53" i="34" s="1"/>
  <c r="N52" i="34"/>
  <c r="O52" i="34"/>
  <c r="N51" i="34"/>
  <c r="O51" i="34"/>
  <c r="N50" i="34"/>
  <c r="O50" i="34"/>
  <c r="N49" i="34"/>
  <c r="O49" i="34" s="1"/>
  <c r="M48" i="34"/>
  <c r="L48" i="34"/>
  <c r="K48" i="34"/>
  <c r="J48" i="34"/>
  <c r="I48" i="34"/>
  <c r="H48" i="34"/>
  <c r="N48" i="34" s="1"/>
  <c r="O48" i="34" s="1"/>
  <c r="G48" i="34"/>
  <c r="F48" i="34"/>
  <c r="E48" i="34"/>
  <c r="D48" i="34"/>
  <c r="N47" i="34"/>
  <c r="O47" i="34"/>
  <c r="N46" i="34"/>
  <c r="O46" i="34"/>
  <c r="N45" i="34"/>
  <c r="O45" i="34" s="1"/>
  <c r="M44" i="34"/>
  <c r="L44" i="34"/>
  <c r="K44" i="34"/>
  <c r="J44" i="34"/>
  <c r="I44" i="34"/>
  <c r="H44" i="34"/>
  <c r="G44" i="34"/>
  <c r="F44" i="34"/>
  <c r="E44" i="34"/>
  <c r="D44" i="34"/>
  <c r="N44" i="34" s="1"/>
  <c r="O44" i="34" s="1"/>
  <c r="N43" i="34"/>
  <c r="O43" i="34"/>
  <c r="N42" i="34"/>
  <c r="O42" i="34"/>
  <c r="N41" i="34"/>
  <c r="O41" i="34" s="1"/>
  <c r="N40" i="34"/>
  <c r="O40" i="34"/>
  <c r="N39" i="34"/>
  <c r="O39" i="34"/>
  <c r="N38" i="34"/>
  <c r="O38" i="34"/>
  <c r="N37" i="34"/>
  <c r="O37" i="34"/>
  <c r="N36" i="34"/>
  <c r="O36" i="34"/>
  <c r="N35" i="34"/>
  <c r="O35" i="34" s="1"/>
  <c r="N34" i="34"/>
  <c r="O34" i="34"/>
  <c r="N33" i="34"/>
  <c r="O33" i="34"/>
  <c r="N32" i="34"/>
  <c r="O32" i="34"/>
  <c r="M31" i="34"/>
  <c r="L31" i="34"/>
  <c r="K31" i="34"/>
  <c r="J31" i="34"/>
  <c r="I31" i="34"/>
  <c r="H31" i="34"/>
  <c r="G31" i="34"/>
  <c r="F31" i="34"/>
  <c r="E31" i="34"/>
  <c r="D31" i="34"/>
  <c r="N31" i="34" s="1"/>
  <c r="O31" i="34" s="1"/>
  <c r="N30" i="34"/>
  <c r="O30" i="34"/>
  <c r="N29" i="34"/>
  <c r="O29" i="34"/>
  <c r="N28" i="34"/>
  <c r="O28" i="34" s="1"/>
  <c r="N27" i="34"/>
  <c r="O27" i="34"/>
  <c r="N26" i="34"/>
  <c r="O26" i="34" s="1"/>
  <c r="N25" i="34"/>
  <c r="O25" i="34"/>
  <c r="N24" i="34"/>
  <c r="O24" i="34"/>
  <c r="N23" i="34"/>
  <c r="O23" i="34"/>
  <c r="N22" i="34"/>
  <c r="O22" i="34" s="1"/>
  <c r="N21" i="34"/>
  <c r="O21" i="34"/>
  <c r="N20" i="34"/>
  <c r="O20" i="34"/>
  <c r="N19" i="34"/>
  <c r="O19" i="34"/>
  <c r="N18" i="34"/>
  <c r="O18" i="34"/>
  <c r="N17" i="34"/>
  <c r="O17" i="34"/>
  <c r="N16" i="34"/>
  <c r="O16" i="34" s="1"/>
  <c r="N15" i="34"/>
  <c r="O15" i="34"/>
  <c r="M14" i="34"/>
  <c r="L14" i="34"/>
  <c r="L58" i="34" s="1"/>
  <c r="K14" i="34"/>
  <c r="K58" i="34" s="1"/>
  <c r="J14" i="34"/>
  <c r="I14" i="34"/>
  <c r="H14" i="34"/>
  <c r="G14" i="34"/>
  <c r="F14" i="34"/>
  <c r="E14" i="34"/>
  <c r="D14" i="34"/>
  <c r="N13" i="34"/>
  <c r="O13" i="34"/>
  <c r="N12" i="34"/>
  <c r="O12" i="34"/>
  <c r="M11" i="34"/>
  <c r="L11" i="34"/>
  <c r="K11" i="34"/>
  <c r="J11" i="34"/>
  <c r="I11" i="34"/>
  <c r="H11" i="34"/>
  <c r="G11" i="34"/>
  <c r="F11" i="34"/>
  <c r="E11" i="34"/>
  <c r="E58" i="34" s="1"/>
  <c r="D11" i="34"/>
  <c r="D58" i="34" s="1"/>
  <c r="N10" i="34"/>
  <c r="O10" i="34"/>
  <c r="N9" i="34"/>
  <c r="O9" i="34"/>
  <c r="N8" i="34"/>
  <c r="O8" i="34" s="1"/>
  <c r="N7" i="34"/>
  <c r="O7" i="34"/>
  <c r="N6" i="34"/>
  <c r="O6" i="34"/>
  <c r="M5" i="34"/>
  <c r="M58" i="34"/>
  <c r="L5" i="34"/>
  <c r="K5" i="34"/>
  <c r="J5" i="34"/>
  <c r="I5" i="34"/>
  <c r="H5" i="34"/>
  <c r="G5" i="34"/>
  <c r="N5" i="34" s="1"/>
  <c r="O5" i="34" s="1"/>
  <c r="F5" i="34"/>
  <c r="E5" i="34"/>
  <c r="D5" i="34"/>
  <c r="E30" i="33"/>
  <c r="F30" i="33"/>
  <c r="F58" i="33" s="1"/>
  <c r="G30" i="33"/>
  <c r="H30" i="33"/>
  <c r="I30" i="33"/>
  <c r="J30" i="33"/>
  <c r="K30" i="33"/>
  <c r="L30" i="33"/>
  <c r="M30" i="33"/>
  <c r="D30" i="33"/>
  <c r="E14" i="33"/>
  <c r="F14" i="33"/>
  <c r="G14" i="33"/>
  <c r="H14" i="33"/>
  <c r="I14" i="33"/>
  <c r="N14" i="33" s="1"/>
  <c r="O14" i="33" s="1"/>
  <c r="J14" i="33"/>
  <c r="K14" i="33"/>
  <c r="L14" i="33"/>
  <c r="M14" i="33"/>
  <c r="D14" i="33"/>
  <c r="E11" i="33"/>
  <c r="F11" i="33"/>
  <c r="G11" i="33"/>
  <c r="N11" i="33" s="1"/>
  <c r="O11" i="33" s="1"/>
  <c r="H11" i="33"/>
  <c r="I11" i="33"/>
  <c r="J11" i="33"/>
  <c r="K11" i="33"/>
  <c r="L11" i="33"/>
  <c r="M11" i="33"/>
  <c r="D11" i="33"/>
  <c r="E5" i="33"/>
  <c r="F5" i="33"/>
  <c r="G5" i="33"/>
  <c r="H5" i="33"/>
  <c r="I5" i="33"/>
  <c r="I58" i="33" s="1"/>
  <c r="J5" i="33"/>
  <c r="K5" i="33"/>
  <c r="K58" i="33" s="1"/>
  <c r="L5" i="33"/>
  <c r="L58" i="33" s="1"/>
  <c r="M5" i="33"/>
  <c r="M58" i="33" s="1"/>
  <c r="D5" i="33"/>
  <c r="E55" i="33"/>
  <c r="F55" i="33"/>
  <c r="G55" i="33"/>
  <c r="H55" i="33"/>
  <c r="I55" i="33"/>
  <c r="J55" i="33"/>
  <c r="K55" i="33"/>
  <c r="L55" i="33"/>
  <c r="M55" i="33"/>
  <c r="D55" i="33"/>
  <c r="N57" i="33"/>
  <c r="O57" i="33" s="1"/>
  <c r="N56" i="33"/>
  <c r="O56" i="33"/>
  <c r="N50" i="33"/>
  <c r="O50" i="33"/>
  <c r="N51" i="33"/>
  <c r="O51" i="33"/>
  <c r="N52" i="33"/>
  <c r="N53" i="33"/>
  <c r="N54" i="33"/>
  <c r="O54" i="33"/>
  <c r="N49" i="33"/>
  <c r="O49" i="33" s="1"/>
  <c r="E48" i="33"/>
  <c r="F48" i="33"/>
  <c r="G48" i="33"/>
  <c r="H48" i="33"/>
  <c r="H58" i="33" s="1"/>
  <c r="I48" i="33"/>
  <c r="J48" i="33"/>
  <c r="K48" i="33"/>
  <c r="L48" i="33"/>
  <c r="M48" i="33"/>
  <c r="D48" i="33"/>
  <c r="E43" i="33"/>
  <c r="E58" i="33"/>
  <c r="F43" i="33"/>
  <c r="G43" i="33"/>
  <c r="H43" i="33"/>
  <c r="I43" i="33"/>
  <c r="J43" i="33"/>
  <c r="K43" i="33"/>
  <c r="L43" i="33"/>
  <c r="M43" i="33"/>
  <c r="D43" i="33"/>
  <c r="N45" i="33"/>
  <c r="O45" i="33"/>
  <c r="N46" i="33"/>
  <c r="O46" i="33"/>
  <c r="N47" i="33"/>
  <c r="O47" i="33"/>
  <c r="N44" i="33"/>
  <c r="O44" i="33"/>
  <c r="N42" i="33"/>
  <c r="O42" i="33"/>
  <c r="N31" i="33"/>
  <c r="O31" i="33" s="1"/>
  <c r="N32" i="33"/>
  <c r="N33" i="33"/>
  <c r="O33" i="33" s="1"/>
  <c r="N34" i="33"/>
  <c r="O34" i="33"/>
  <c r="N35" i="33"/>
  <c r="O35" i="33" s="1"/>
  <c r="N36" i="33"/>
  <c r="O36" i="33" s="1"/>
  <c r="N37" i="33"/>
  <c r="O37" i="33"/>
  <c r="N38" i="33"/>
  <c r="O38" i="33" s="1"/>
  <c r="N39" i="33"/>
  <c r="O39" i="33"/>
  <c r="N40" i="33"/>
  <c r="O40" i="33" s="1"/>
  <c r="N41" i="33"/>
  <c r="O41" i="33" s="1"/>
  <c r="O32" i="33"/>
  <c r="O52" i="33"/>
  <c r="O53" i="33"/>
  <c r="N13" i="33"/>
  <c r="O13" i="33"/>
  <c r="N7" i="33"/>
  <c r="O7" i="33"/>
  <c r="N8" i="33"/>
  <c r="O8" i="33"/>
  <c r="N9" i="33"/>
  <c r="O9" i="33"/>
  <c r="N10" i="33"/>
  <c r="O10" i="33"/>
  <c r="N6" i="33"/>
  <c r="O6" i="33"/>
  <c r="N27" i="33"/>
  <c r="O27" i="33"/>
  <c r="N28" i="33"/>
  <c r="O28" i="33"/>
  <c r="N29" i="33"/>
  <c r="O29" i="33" s="1"/>
  <c r="N17" i="33"/>
  <c r="O17" i="33" s="1"/>
  <c r="N18" i="33"/>
  <c r="O18" i="33"/>
  <c r="N19" i="33"/>
  <c r="O19" i="33" s="1"/>
  <c r="N20" i="33"/>
  <c r="O20" i="33"/>
  <c r="N21" i="33"/>
  <c r="O21" i="33"/>
  <c r="N22" i="33"/>
  <c r="O22" i="33" s="1"/>
  <c r="N23" i="33"/>
  <c r="O23" i="33" s="1"/>
  <c r="N24" i="33"/>
  <c r="O24" i="33"/>
  <c r="N25" i="33"/>
  <c r="O25" i="33" s="1"/>
  <c r="N26" i="33"/>
  <c r="O26" i="33" s="1"/>
  <c r="N15" i="33"/>
  <c r="O15" i="33"/>
  <c r="N16" i="33"/>
  <c r="O16" i="33" s="1"/>
  <c r="N12" i="33"/>
  <c r="O12" i="33"/>
  <c r="D58" i="33"/>
  <c r="N34" i="37"/>
  <c r="O34" i="37"/>
  <c r="M64" i="38"/>
  <c r="M66" i="39"/>
  <c r="I66" i="39"/>
  <c r="N52" i="39"/>
  <c r="O52" i="39"/>
  <c r="L60" i="40"/>
  <c r="F60" i="40"/>
  <c r="N56" i="40"/>
  <c r="O56" i="40" s="1"/>
  <c r="E60" i="40"/>
  <c r="E55" i="37"/>
  <c r="N9" i="35"/>
  <c r="O9" i="35" s="1"/>
  <c r="J55" i="37"/>
  <c r="I61" i="41"/>
  <c r="J61" i="41"/>
  <c r="N32" i="41"/>
  <c r="O32" i="41"/>
  <c r="J58" i="43"/>
  <c r="K58" i="43"/>
  <c r="I58" i="43"/>
  <c r="M58" i="43"/>
  <c r="F58" i="43"/>
  <c r="N5" i="43"/>
  <c r="O5" i="43"/>
  <c r="N9" i="43"/>
  <c r="O9" i="43"/>
  <c r="N49" i="43"/>
  <c r="O49" i="43" s="1"/>
  <c r="E58" i="43"/>
  <c r="N13" i="43"/>
  <c r="O13" i="43"/>
  <c r="D58" i="43"/>
  <c r="H61" i="42"/>
  <c r="G61" i="42"/>
  <c r="I61" i="42"/>
  <c r="J61" i="42"/>
  <c r="N12" i="42"/>
  <c r="O12" i="42"/>
  <c r="N46" i="42"/>
  <c r="O46" i="42" s="1"/>
  <c r="E61" i="42"/>
  <c r="N17" i="42"/>
  <c r="O17" i="42"/>
  <c r="I56" i="44"/>
  <c r="F56" i="44"/>
  <c r="N12" i="44"/>
  <c r="O12" i="44"/>
  <c r="N44" i="44"/>
  <c r="O44" i="44"/>
  <c r="G56" i="44"/>
  <c r="N17" i="44"/>
  <c r="O17" i="44"/>
  <c r="E56" i="44"/>
  <c r="N5" i="44"/>
  <c r="O5" i="44" s="1"/>
  <c r="I66" i="46"/>
  <c r="G66" i="46"/>
  <c r="K66" i="46"/>
  <c r="M66" i="46"/>
  <c r="H66" i="46"/>
  <c r="F66" i="46"/>
  <c r="N12" i="46"/>
  <c r="O12" i="46" s="1"/>
  <c r="N50" i="46"/>
  <c r="O50" i="46" s="1"/>
  <c r="N62" i="46"/>
  <c r="O62" i="46"/>
  <c r="N55" i="46"/>
  <c r="O55" i="46" s="1"/>
  <c r="N35" i="46"/>
  <c r="O35" i="46" s="1"/>
  <c r="E66" i="46"/>
  <c r="N17" i="46"/>
  <c r="O17" i="46"/>
  <c r="D66" i="46"/>
  <c r="K62" i="48"/>
  <c r="H62" i="48"/>
  <c r="L62" i="48"/>
  <c r="I62" i="48"/>
  <c r="M62" i="48"/>
  <c r="G62" i="48"/>
  <c r="N48" i="48"/>
  <c r="O48" i="48"/>
  <c r="N58" i="48"/>
  <c r="O58" i="48"/>
  <c r="N53" i="48"/>
  <c r="O53" i="48"/>
  <c r="F62" i="48"/>
  <c r="N34" i="48"/>
  <c r="O34" i="48"/>
  <c r="N5" i="48"/>
  <c r="O5" i="48"/>
  <c r="O35" i="50"/>
  <c r="P35" i="50" s="1"/>
  <c r="O15" i="50"/>
  <c r="P15" i="50"/>
  <c r="L61" i="50"/>
  <c r="M61" i="50"/>
  <c r="E61" i="50"/>
  <c r="O5" i="50"/>
  <c r="P5" i="50"/>
  <c r="N5" i="38" l="1"/>
  <c r="O5" i="38" s="1"/>
  <c r="D64" i="38"/>
  <c r="N48" i="33"/>
  <c r="O48" i="33" s="1"/>
  <c r="F54" i="35"/>
  <c r="F58" i="34"/>
  <c r="N58" i="34" s="1"/>
  <c r="O58" i="34" s="1"/>
  <c r="I54" i="35"/>
  <c r="N41" i="35"/>
  <c r="O41" i="35" s="1"/>
  <c r="O9" i="50"/>
  <c r="P9" i="50" s="1"/>
  <c r="F61" i="50"/>
  <c r="N30" i="33"/>
  <c r="O30" i="33" s="1"/>
  <c r="N14" i="34"/>
  <c r="O14" i="34" s="1"/>
  <c r="N5" i="46"/>
  <c r="O5" i="46" s="1"/>
  <c r="J66" i="46"/>
  <c r="G61" i="50"/>
  <c r="O53" i="50"/>
  <c r="P53" i="50" s="1"/>
  <c r="D61" i="50"/>
  <c r="N43" i="33"/>
  <c r="O43" i="33" s="1"/>
  <c r="K61" i="41"/>
  <c r="F66" i="39"/>
  <c r="G58" i="34"/>
  <c r="N12" i="35"/>
  <c r="O12" i="35" s="1"/>
  <c r="D54" i="35"/>
  <c r="N5" i="36"/>
  <c r="O5" i="36" s="1"/>
  <c r="F66" i="36"/>
  <c r="K66" i="36"/>
  <c r="N12" i="40"/>
  <c r="O12" i="40" s="1"/>
  <c r="L58" i="43"/>
  <c r="N58" i="43" s="1"/>
  <c r="O58" i="43" s="1"/>
  <c r="N47" i="43"/>
  <c r="O47" i="43" s="1"/>
  <c r="H61" i="50"/>
  <c r="N55" i="33"/>
  <c r="O55" i="33" s="1"/>
  <c r="G66" i="36"/>
  <c r="N66" i="36" s="1"/>
  <c r="O66" i="36" s="1"/>
  <c r="N64" i="36"/>
  <c r="O64" i="36" s="1"/>
  <c r="N5" i="37"/>
  <c r="O5" i="37" s="1"/>
  <c r="J64" i="38"/>
  <c r="E61" i="41"/>
  <c r="N9" i="41"/>
  <c r="O9" i="41" s="1"/>
  <c r="D62" i="48"/>
  <c r="N62" i="48" s="1"/>
  <c r="O62" i="48" s="1"/>
  <c r="N12" i="48"/>
  <c r="O12" i="48" s="1"/>
  <c r="N11" i="34"/>
  <c r="O11" i="34" s="1"/>
  <c r="H58" i="34"/>
  <c r="H54" i="35"/>
  <c r="H66" i="36"/>
  <c r="N60" i="38"/>
  <c r="O60" i="38" s="1"/>
  <c r="N13" i="41"/>
  <c r="O13" i="41" s="1"/>
  <c r="D61" i="41"/>
  <c r="D56" i="44"/>
  <c r="G58" i="33"/>
  <c r="N58" i="33" s="1"/>
  <c r="O58" i="33" s="1"/>
  <c r="E64" i="38"/>
  <c r="N15" i="36"/>
  <c r="O15" i="36" s="1"/>
  <c r="N66" i="46"/>
  <c r="O66" i="46" s="1"/>
  <c r="D60" i="40"/>
  <c r="K64" i="38"/>
  <c r="N45" i="35"/>
  <c r="O45" i="35" s="1"/>
  <c r="I66" i="36"/>
  <c r="N48" i="36"/>
  <c r="O48" i="36" s="1"/>
  <c r="M55" i="37"/>
  <c r="G55" i="37"/>
  <c r="L64" i="38"/>
  <c r="N17" i="39"/>
  <c r="O17" i="39" s="1"/>
  <c r="D66" i="39"/>
  <c r="N5" i="40"/>
  <c r="O5" i="40" s="1"/>
  <c r="G60" i="40"/>
  <c r="N5" i="41"/>
  <c r="O5" i="41" s="1"/>
  <c r="N59" i="41"/>
  <c r="O59" i="41" s="1"/>
  <c r="J56" i="44"/>
  <c r="L56" i="44"/>
  <c r="N63" i="39"/>
  <c r="O63" i="39" s="1"/>
  <c r="M60" i="40"/>
  <c r="N5" i="33"/>
  <c r="O5" i="33" s="1"/>
  <c r="J58" i="33"/>
  <c r="J58" i="34"/>
  <c r="E54" i="35"/>
  <c r="N30" i="35"/>
  <c r="O30" i="35" s="1"/>
  <c r="H55" i="37"/>
  <c r="E66" i="39"/>
  <c r="I60" i="40"/>
  <c r="D61" i="42"/>
  <c r="L61" i="42"/>
  <c r="D55" i="37"/>
  <c r="D283" i="47"/>
  <c r="N283" i="47" s="1"/>
  <c r="O283" i="47" s="1"/>
  <c r="N263" i="47"/>
  <c r="O263" i="47" s="1"/>
  <c r="L283" i="47"/>
  <c r="N23" i="47"/>
  <c r="O23" i="47" s="1"/>
  <c r="N55" i="37" l="1"/>
  <c r="O55" i="37" s="1"/>
  <c r="O61" i="50"/>
  <c r="P61" i="50" s="1"/>
  <c r="N60" i="40"/>
  <c r="O60" i="40" s="1"/>
  <c r="N64" i="38"/>
  <c r="O64" i="38" s="1"/>
  <c r="N61" i="42"/>
  <c r="O61" i="42" s="1"/>
  <c r="N56" i="44"/>
  <c r="O56" i="44" s="1"/>
  <c r="N66" i="39"/>
  <c r="O66" i="39" s="1"/>
  <c r="N61" i="41"/>
  <c r="O61" i="41" s="1"/>
  <c r="N54" i="35"/>
  <c r="O54" i="35" s="1"/>
  <c r="O18" i="51" l="1"/>
  <c r="P18" i="51" s="1"/>
  <c r="H17" i="51"/>
  <c r="H62" i="51" s="1"/>
  <c r="L17" i="51"/>
  <c r="L62" i="51" s="1"/>
  <c r="M17" i="51"/>
  <c r="M62" i="51" s="1"/>
  <c r="D17" i="51"/>
  <c r="D62" i="51" s="1"/>
  <c r="N17" i="51"/>
  <c r="N62" i="51" s="1"/>
  <c r="J17" i="51"/>
  <c r="J62" i="51" s="1"/>
  <c r="K17" i="51"/>
  <c r="K62" i="51" s="1"/>
  <c r="F17" i="51"/>
  <c r="F62" i="51" s="1"/>
  <c r="G17" i="51"/>
  <c r="G62" i="51" s="1"/>
  <c r="E17" i="51"/>
  <c r="E62" i="51" s="1"/>
  <c r="I17" i="51"/>
  <c r="I62" i="51" s="1"/>
  <c r="O17" i="51" l="1"/>
  <c r="P17" i="51" s="1"/>
  <c r="O62" i="51"/>
  <c r="P62" i="51" s="1"/>
</calcChain>
</file>

<file path=xl/sharedStrings.xml><?xml version="1.0" encoding="utf-8"?>
<sst xmlns="http://schemas.openxmlformats.org/spreadsheetml/2006/main" count="1525" uniqueCount="386">
  <si>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</si>
  <si>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</si>
  <si>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</si>
  <si>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</si>
  <si>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</si>
  <si>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</si>
  <si>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</si>
  <si>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</si>
  <si>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</si>
  <si>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</si>
  <si>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</si>
  <si>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First Local Option Fuel Tax (1 to 6 Cents)</t>
  </si>
  <si>
    <t>Communications Services Taxes</t>
  </si>
  <si>
    <t>Other General Taxes</t>
  </si>
  <si>
    <t>Permits, Fees, and Special Assessments</t>
  </si>
  <si>
    <t>Other Permits, Fees, and Special Assessments</t>
  </si>
  <si>
    <t>Intergovernmental Revenue</t>
  </si>
  <si>
    <t>Federal Grant - Economic Environment</t>
  </si>
  <si>
    <t>State Grant - Public Safety</t>
  </si>
  <si>
    <t>State Grant - Transportation - Other Transportation</t>
  </si>
  <si>
    <t>State Grant - Culture / Recreation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</si>
  <si>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</si>
  <si>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</si>
  <si>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</si>
  <si>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</si>
  <si>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</si>
  <si>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Cardroom Tax</t>
  </si>
  <si>
    <t>State Shared Revenues - General Gov't - Local Gov't Half-Cent Sales Tax</t>
  </si>
  <si>
    <t>State Shared Revenues - Public Safety - Other Public Safety</t>
  </si>
  <si>
    <t>State Shared Revenues - Clerk Allotment from Justice Administrative Commission</t>
  </si>
  <si>
    <t>State Shared Revenues - Other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</si>
  <si>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</si>
  <si>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</si>
  <si>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</si>
  <si>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</si>
  <si>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</si>
  <si>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</si>
  <si>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</si>
  <si>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</si>
  <si>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Fees Remitted to County from Tax Collector</t>
  </si>
  <si>
    <t>General Gov't (Not Court-Related) - Fees Remitted to County from Sheriff</t>
  </si>
  <si>
    <t>General Gov't (Not Court-Related) - Fees Remitted to County from Supervisor of Elections</t>
  </si>
  <si>
    <t>General Gov't (Not Court-Related) - Fees Remitted to County from Property Appraiser</t>
  </si>
  <si>
    <t>General Gov't (Not Court-Related) - Other General Gov't Charges and Fees</t>
  </si>
  <si>
    <t>Public Safety - Fire Protection</t>
  </si>
  <si>
    <t>Public Safety - Emergency Management Service Fees / Charges</t>
  </si>
  <si>
    <t>Public Safety - Ambulance Fees</t>
  </si>
  <si>
    <t>Physical Environment - Garbage / Solid Waste</t>
  </si>
  <si>
    <t>Physical Environment - Other Physical Environment Charges</t>
  </si>
  <si>
    <t>Human Services - Animal Control and Shelter Fees</t>
  </si>
  <si>
    <t>Total - All Account Codes</t>
  </si>
  <si>
    <t>Circuit Court Civil - Fees and Service Charges</t>
  </si>
  <si>
    <t>Local Fiscal Year Ended September 30, 2009</t>
  </si>
  <si>
    <t>Court-Ordered Judgments and Fines - As Decided by County Court Criminal</t>
  </si>
  <si>
    <t>Court-Ordered Judgments and Fines - As Decided by County Court Civil</t>
  </si>
  <si>
    <t>Court-Ordered Judgments and Fines - As Decided by Circuit Court Civil</t>
  </si>
  <si>
    <t>Court-Ordered Judgments and Fines - As Decided by Traffic Court</t>
  </si>
  <si>
    <t>Interest and Other Earnings - Interest</t>
  </si>
  <si>
    <t>Rents and Royalties</t>
  </si>
  <si>
    <t>Disposition of Fixed Assets</t>
  </si>
  <si>
    <t>Contributions and Donations from Private Sources</t>
  </si>
  <si>
    <t>Other Miscellaneous Revenues - Settlements</t>
  </si>
  <si>
    <t>Other Miscellaneous Revenues - Other</t>
  </si>
  <si>
    <t>Non-Operating - Inter-Fund Group Transfers In</t>
  </si>
  <si>
    <t>Proceeds - Installment Purchases and Capital Lease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</si>
  <si>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</si>
  <si>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</si>
  <si>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</si>
  <si>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</si>
  <si>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</si>
  <si>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</si>
  <si>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</si>
  <si>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Jefferson County Government Revenues Reported by Account Code and Fund Type</t>
  </si>
  <si>
    <t>Local Fiscal Year Ended September 30, 2010</t>
  </si>
  <si>
    <t>Grants from Other Local Units - Public Safety</t>
  </si>
  <si>
    <t>General Gov't (Not Court-Related) - Fees Remitted to County from Clerk of Circuit Court</t>
  </si>
  <si>
    <t>2010 Countywide Census Population:</t>
  </si>
  <si>
    <t>Local Fiscal Year Ended September 30, 2011</t>
  </si>
  <si>
    <t>State Grant - Economic Environment</t>
  </si>
  <si>
    <t>State Shared Revenues - Transportation - Other Transportation</t>
  </si>
  <si>
    <t>Public Safety - Law Enforcement Services</t>
  </si>
  <si>
    <t>Culture / Recreation - Parks and Recreation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</si>
  <si>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</si>
  <si>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</si>
  <si>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</si>
  <si>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Second Local Option Fuel Tax (1 to 5 Cents)</t>
  </si>
  <si>
    <t>Permits and Franchise Fees</t>
  </si>
  <si>
    <t>Other Permits and Fees</t>
  </si>
  <si>
    <t>State Grant - Human Services - Health or Hospitals</t>
  </si>
  <si>
    <t>State Grant - Court-Related Grants - Other Court-Related</t>
  </si>
  <si>
    <t>State Grant - Other</t>
  </si>
  <si>
    <t>State Shared Revenues - Human Services - Other Human Services</t>
  </si>
  <si>
    <t>State Payments in Lieu of Taxes</t>
  </si>
  <si>
    <t>General Gov't (Not Court-Related) - Recording Fees</t>
  </si>
  <si>
    <t>Transportation (User Fees) - Other Transportation Charges</t>
  </si>
  <si>
    <t>Impact Fees - Public Safety</t>
  </si>
  <si>
    <t>Impact Fees - Physical Environment</t>
  </si>
  <si>
    <t>Impact Fees - Transportation</t>
  </si>
  <si>
    <t>Impact Fees - Human Services</t>
  </si>
  <si>
    <t>2008 Countywide Population:</t>
  </si>
  <si>
    <t>Local Fiscal Year Ended September 30, 2012</t>
  </si>
  <si>
    <t>Impact Fees - Residential - Physical Environment</t>
  </si>
  <si>
    <t>Impact Fees - Residential - Human Services</t>
  </si>
  <si>
    <t>State Grant - Physical Environment - Other Physical Environment</t>
  </si>
  <si>
    <t>2012 Countywide Population:</t>
  </si>
  <si>
    <t>Local Fiscal Year Ended September 30, 2013</t>
  </si>
  <si>
    <t>County Ninth-Cent Voted Fuel Tax</t>
  </si>
  <si>
    <t>Discretionary Sales Surtaxes</t>
  </si>
  <si>
    <t>Communications Services Taxes (Chapter 202, F.S.)</t>
  </si>
  <si>
    <t>Impact Fees - Residential - Public Safety</t>
  </si>
  <si>
    <t>Federal Grant - General Government</t>
  </si>
  <si>
    <t>Federal Grant - Public Safety</t>
  </si>
  <si>
    <t>Federal Grant - Physical Environment - Other Physical Environment</t>
  </si>
  <si>
    <t>Federal Grant - Human Services - Child Support Reimbursement</t>
  </si>
  <si>
    <t>State Grant - General Government</t>
  </si>
  <si>
    <t>State Grant - Human Services - Other Human Services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</si>
  <si>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</si>
  <si>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</si>
  <si>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</si>
  <si>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Sales and Uses Taxes to Counties</t>
  </si>
  <si>
    <t>State Shared Revenues - General Government - Local Government Half-Cent Sales Tax</t>
  </si>
  <si>
    <t>State Shared Revenues - General Government - Other General Government</t>
  </si>
  <si>
    <t>General Government - Recording Fees</t>
  </si>
  <si>
    <t>General Government - Fees Remitted to County from Tax Collector</t>
  </si>
  <si>
    <t>General Government - Fees Remitted to County from Sheriff</t>
  </si>
  <si>
    <t>General Government - Fees Remitted to County from Supervisor of Elections</t>
  </si>
  <si>
    <t>General Government - Other General Government Charges and Fees</t>
  </si>
  <si>
    <t>Transportation - Other Transportation Charges</t>
  </si>
  <si>
    <t>Court-Ordered Judgments and Fines - Other Court-Ordered</t>
  </si>
  <si>
    <t>Proceeds - Debt Proceeds</t>
  </si>
  <si>
    <t>Proceeds of General Capital Asset Dispositions - Sales</t>
  </si>
  <si>
    <t>2013 Countywide Population:</t>
  </si>
  <si>
    <t>Local Fiscal Year Ended September 30, 2014</t>
  </si>
  <si>
    <t>General Government - Fees Remitted to County from Property Appraiser</t>
  </si>
  <si>
    <t>General Government - County Officer Commission and Fees</t>
  </si>
  <si>
    <t>Sales - Disposition of Fixed Assets</t>
  </si>
  <si>
    <t>2014 Countywide Population:</t>
  </si>
  <si>
    <t>Local Fiscal Year Ended September 30, 2015</t>
  </si>
  <si>
    <t>State Grant - Physical Environment - Garbage / Solid Waste</t>
  </si>
  <si>
    <t>2015 Countywide Population:</t>
  </si>
  <si>
    <t>Local Fiscal Year Ended September 30, 2007</t>
  </si>
  <si>
    <t>Franchise Fees, Licenses, and Permits</t>
  </si>
  <si>
    <t>Occupational Licenses</t>
  </si>
  <si>
    <t>Other Permits, Fees and Licenses</t>
  </si>
  <si>
    <t>Federal Grant - Court-Related Grants - Drug Court Management</t>
  </si>
  <si>
    <t>Traffic Court - Filing Fees</t>
  </si>
  <si>
    <t>Restricted Local Ordinance Court-Related Board Revenue - State Court Facility Surcharge</t>
  </si>
  <si>
    <t>Restricted Local Ordinance Court-Related Board Revenue - Domestic Violence Surcharge</t>
  </si>
  <si>
    <t>Other Charges for Services</t>
  </si>
  <si>
    <t>2007 Countywide Population:</t>
  </si>
  <si>
    <t>Local Fiscal Year Ended September 30, 2016</t>
  </si>
  <si>
    <t>Federal Grant - Transportation - Other Transportation</t>
  </si>
  <si>
    <t>Federal Grant - Other Federal Grants</t>
  </si>
  <si>
    <t>State Shared Revenues - General Government - Alcoholic Beverage License Tax</t>
  </si>
  <si>
    <t>Other Judgments, Fines, and Forfeits</t>
  </si>
  <si>
    <t>2016 Countywide Population:</t>
  </si>
  <si>
    <t>Local Fiscal Year Ended September 30, 2006</t>
  </si>
  <si>
    <t>Permits, Fees, and Licenses</t>
  </si>
  <si>
    <t>Court-Ordered Judgments and Fines</t>
  </si>
  <si>
    <t>2006 Countywide Population:</t>
  </si>
  <si>
    <t>Local Fiscal Year Ended September 30, 2017</t>
  </si>
  <si>
    <t>2017 Countywide Population:</t>
  </si>
  <si>
    <t>Local Fiscal Year Ended September 30, 2018</t>
  </si>
  <si>
    <t>Proprietary Non-Operating - Other Grants and Donations</t>
  </si>
  <si>
    <t>2018 Countywide Population:</t>
  </si>
  <si>
    <t>Local Fiscal Year Ended September 30, 2019</t>
  </si>
  <si>
    <t>Impact Fees - Commercial - Public Safety</t>
  </si>
  <si>
    <t>State Shared Revenues - Physical Environment - Other Physical Environment</t>
  </si>
  <si>
    <t>Payments from Other Local Units in Lieu of Taxes</t>
  </si>
  <si>
    <t>General Government - Fees Remitted to County from Clerk of County Court</t>
  </si>
  <si>
    <t>Public Safety - Other Public Safety Charges and Fees</t>
  </si>
  <si>
    <t>Court-Related Revenues - Circuit Court Civil - Fees and Service Charges</t>
  </si>
  <si>
    <t>Sales - Sale of Surplus Materials and Scrap</t>
  </si>
  <si>
    <t>2019 Countywide Population:</t>
  </si>
  <si>
    <t>Insurance Premium Tax for Firefighters' Pension</t>
  </si>
  <si>
    <t>Insurance Premium Tax for Police Officers' Retirement</t>
  </si>
  <si>
    <t>Utility Service Tax - Electricity</t>
  </si>
  <si>
    <t>Utility Service Tax - Water</t>
  </si>
  <si>
    <t>Utility Service Tax - Gas</t>
  </si>
  <si>
    <t>Utility Service Tax - Fuel Oil</t>
  </si>
  <si>
    <t>Utility Service Tax - Propane</t>
  </si>
  <si>
    <t>Utility Service Tax - Other</t>
  </si>
  <si>
    <t>Local Business Tax (Chapter 205, F.S.)</t>
  </si>
  <si>
    <t>Franchise Fee - Electricity</t>
  </si>
  <si>
    <t>Franchise Fee - Telecommunications</t>
  </si>
  <si>
    <t>Franchise Fee - Water</t>
  </si>
  <si>
    <t>Franchise Fee - Gas</t>
  </si>
  <si>
    <t>Franchise Fee - Cable Television</t>
  </si>
  <si>
    <t>Franchise Fee - Sewer</t>
  </si>
  <si>
    <t>Franchise Fee - Solid Waste</t>
  </si>
  <si>
    <t>Franchise Fee - Other</t>
  </si>
  <si>
    <t>Impact Fees - Commercial - Physical Environment</t>
  </si>
  <si>
    <t>Impact Fees - Residential - Transportation</t>
  </si>
  <si>
    <t>Impact Fees - Commercial - Transportation</t>
  </si>
  <si>
    <t>Impact Fees - Residential - Economic Environment</t>
  </si>
  <si>
    <t>Impact Fees - Commercial - Economic Environment</t>
  </si>
  <si>
    <t>Impact Fees - Commercial - Human Services</t>
  </si>
  <si>
    <t>Impact Fees - Residential - Culture / Recreation</t>
  </si>
  <si>
    <t>Impact Fees - Commercial - Culture / Recreation</t>
  </si>
  <si>
    <t>Impact Fees - Residential - Other</t>
  </si>
  <si>
    <t>Impact Fees - Commercial - Other</t>
  </si>
  <si>
    <t>Special Assessments - Capital Improvement</t>
  </si>
  <si>
    <t>Special Assessments - Charges for Public Services</t>
  </si>
  <si>
    <t>Licenses</t>
  </si>
  <si>
    <t>Federal Grant - Physical Environment - Water Supply System</t>
  </si>
  <si>
    <t>Federal Grant - Physical Environment - Electric Supply System</t>
  </si>
  <si>
    <t>Federal Grant - Physical Environment - Gas Supply System</t>
  </si>
  <si>
    <t>Federal Grant - Physical Environment - Garbage / Solid Waste</t>
  </si>
  <si>
    <t>Federal Grant - Physical Environment - Sewer / Wastewater</t>
  </si>
  <si>
    <t>Federal Grant - Transportation - Airport Development</t>
  </si>
  <si>
    <t>Federal Grant - Transportation - Mass Transit</t>
  </si>
  <si>
    <t>Federal Grant - Human Services - Health or Hospitals</t>
  </si>
  <si>
    <t>Federal Grant - Human Services - Public Assistance</t>
  </si>
  <si>
    <t>Federal Grant - Human Services - Other Human Services</t>
  </si>
  <si>
    <t>Federal Grant - Culture / Recreation</t>
  </si>
  <si>
    <t>Federal Grant - Court-Related Grants - Process Servers</t>
  </si>
  <si>
    <t>Federal Grant - Court-Related Grants - Hearing Officer</t>
  </si>
  <si>
    <t>Federal Grant - Court-Related Grants - Other Court-Related</t>
  </si>
  <si>
    <t>Federal Payments in Lieu of Taxes</t>
  </si>
  <si>
    <t>State Grant - Physical Environment - Water Supply System</t>
  </si>
  <si>
    <t>State Grant - Physical Environment - Electric Supply System</t>
  </si>
  <si>
    <t>State Grant - Physical Environment - Gas Supply System</t>
  </si>
  <si>
    <t>State Grant - Physical Environment - Sewer / Wastewater</t>
  </si>
  <si>
    <t>State Grant - Physical Environment - Stormwater Management</t>
  </si>
  <si>
    <t>State Grant - Transportation - Airport Development</t>
  </si>
  <si>
    <t>State Grant - Transportation - Mass Transit</t>
  </si>
  <si>
    <t>State Grant - Human Services - Public Welfare</t>
  </si>
  <si>
    <t>State Grant - Court-Related Grants - Conflict Cases</t>
  </si>
  <si>
    <t>State Grant - Court-Related Grants - Article V Clerk of Court Trust Fund</t>
  </si>
  <si>
    <t>State Grant - Court-Related Grants - Child Dependency</t>
  </si>
  <si>
    <t>State Shared Revenues - General Government - Cardroom Tax</t>
  </si>
  <si>
    <t>State Shared Revenues - Public Safety - Firefighter Supplemental Compensation</t>
  </si>
  <si>
    <t>State Shared Revenues - Public Safety - Enhanced 911 Fee</t>
  </si>
  <si>
    <t>State Shared Revenues - Public Safety - Emergency Management Assistance</t>
  </si>
  <si>
    <t>State Shared Revenues - Physical Environment - Water Supply System</t>
  </si>
  <si>
    <t>State Shared Revenues - Physical Environment - Electric Supply System</t>
  </si>
  <si>
    <t>State Shared Revenues - Physical Environment - Gas Supply System</t>
  </si>
  <si>
    <t>State Shared Revenues - Physical Environment - Garbage / Solid Waste</t>
  </si>
  <si>
    <t>State Shared Revenues - Physical Environment - Sewer / Wastewater</t>
  </si>
  <si>
    <t>State Shared Revenues - Transportation - Airport Development</t>
  </si>
  <si>
    <t>State Shared Revenues - Transportation - Mass Transit</t>
  </si>
  <si>
    <t>State Shared Revenues - Economic Environment</t>
  </si>
  <si>
    <t>State Shared Revenues - Human Services - Health or Hospitals</t>
  </si>
  <si>
    <t>State Shared Revenues - Human Services - Public Welfare</t>
  </si>
  <si>
    <t>State Shared Revenues - Culture / Recreation</t>
  </si>
  <si>
    <t>Grants from Other Local Units - General Government</t>
  </si>
  <si>
    <t>Grants from Other Local Units - Physical Environment</t>
  </si>
  <si>
    <t>Grants from Other Local Units - Transportation</t>
  </si>
  <si>
    <t>Grants from Other Local Units - Economic Environment</t>
  </si>
  <si>
    <t>Grants from Other Local Units - Human Services</t>
  </si>
  <si>
    <t>Grants from Other Local Units - Culture / Recreation</t>
  </si>
  <si>
    <t>Grants from Other Local Units - Other</t>
  </si>
  <si>
    <t>Shared Revenue from Other Local Units</t>
  </si>
  <si>
    <t>General Government - Public Records Modernization Trust Fund</t>
  </si>
  <si>
    <t>General Government - County Portion ($2) of $4 Additional Service Charge</t>
  </si>
  <si>
    <t>General Government - Internal Service Fund Fees and Charges</t>
  </si>
  <si>
    <t>General Government - Administrative Service Fees</t>
  </si>
  <si>
    <t>General Government - Fees Remitted to County from Clerk of Circuit Court</t>
  </si>
  <si>
    <t>Public Safety - Housing for Prisoners</t>
  </si>
  <si>
    <t>Public Safety - Protective Inspection Fees</t>
  </si>
  <si>
    <t>Physical Environment - Electric Utility</t>
  </si>
  <si>
    <t>Physical Environment - Gas Utility</t>
  </si>
  <si>
    <t>Physical Environment - Water Utility</t>
  </si>
  <si>
    <t>Physical Environment - Sewer / Wastewater Utility</t>
  </si>
  <si>
    <t>Physical Environment - Water / Sewer Combination Utility</t>
  </si>
  <si>
    <t>Physical Environment - Conservation and Resource Management</t>
  </si>
  <si>
    <t>Physical Environment - Cemetary</t>
  </si>
  <si>
    <t>Transportation - Airports</t>
  </si>
  <si>
    <t>Transportation - Water Ports and Terminals</t>
  </si>
  <si>
    <t>Transportation - Mass Transit</t>
  </si>
  <si>
    <t>Transportation - Railroads</t>
  </si>
  <si>
    <t>Transportation - Parking Facilities</t>
  </si>
  <si>
    <t>Transportation - Tolls (Ferry, Road, Bridge, etc.)</t>
  </si>
  <si>
    <t>Economic Environment - Housing</t>
  </si>
  <si>
    <t>Economic Environment - Other Economic Environment Charges</t>
  </si>
  <si>
    <t>Human Services - Health Inspection Fees</t>
  </si>
  <si>
    <t>Human Services - Hospital Charges</t>
  </si>
  <si>
    <t>Human Services - Clinic Fees</t>
  </si>
  <si>
    <t>Human Services - Other Human Services Charges</t>
  </si>
  <si>
    <t>Culture / Recreation - Libraries</t>
  </si>
  <si>
    <t>Culture / Recreation - Cultural Services</t>
  </si>
  <si>
    <t>Culture / Recreation - Special Events</t>
  </si>
  <si>
    <t>Culture / Recreation - Special Recreation Facilities</t>
  </si>
  <si>
    <t>Culture / Recreation - Charter Schools</t>
  </si>
  <si>
    <t>Culture / Recreation - Other Culture / Recreation Charges</t>
  </si>
  <si>
    <t>Court-Related Revenues - County Court Criminal - Filing Fees</t>
  </si>
  <si>
    <t>Court-Related Revenues - County Court Criminal - Service Charges</t>
  </si>
  <si>
    <t>Court-Related Revenues - County Court Criminal - Court Costs</t>
  </si>
  <si>
    <t>Court-Related Revenues - County Court Criminal - Non-Local Fines and Forfeitures</t>
  </si>
  <si>
    <t>Court-Related Revenues - Circuit Court Criminal - Filing Fees</t>
  </si>
  <si>
    <t>Court-Related Revenues - Circuit Court Criminal - Service Charges</t>
  </si>
  <si>
    <t>Court-Related Revenues - Circuit Court Criminal - Court Costs</t>
  </si>
  <si>
    <t>Court-Related Revenues - Circuit Court Criminal - Non-Local Fines and Forfeitures</t>
  </si>
  <si>
    <t>Court-Related Revenues - County Court Civil - Filing Fees</t>
  </si>
  <si>
    <t>Court-Related Revenues - County Court Civil - Service Charges</t>
  </si>
  <si>
    <t>Court-Related Revenues - County Court Civil - Court Costs</t>
  </si>
  <si>
    <t>Court-Related Revenues - County Court Civil - Non-Local Fines and Forfeitures</t>
  </si>
  <si>
    <t>Court-Related Revenues - Circuit Court Civil - Filing Fees</t>
  </si>
  <si>
    <t>Court-Related Revenues - Circuit Court Civil - Service Charges</t>
  </si>
  <si>
    <t>Court-Related Revenues - Circuit Court Civil - Court Costs</t>
  </si>
  <si>
    <t>Court-Related Revenues - Circuit Court Civil - Non-Local Fines and Forfeitures</t>
  </si>
  <si>
    <t>Court-Related Revenues - Traffic Court (Criminal and Civil) - Filing Fees</t>
  </si>
  <si>
    <t>Court-Related Revenues - Traffic Court (Criminal and Civil) - Service Charges</t>
  </si>
  <si>
    <t>Court-Related Revenues - Traffic Court (Criminal and Civil) - Court Costs</t>
  </si>
  <si>
    <t>Court-Related Revenues - Traffic Court (Criminal and Civil) - Non-Local Fines and Forfeitures</t>
  </si>
  <si>
    <t>Court-Related Revenues - Juvenile Court - Filing Fees</t>
  </si>
  <si>
    <t>Court-Related Revenues - Juvenile Court - Service Charges</t>
  </si>
  <si>
    <t>Court-Related Revenues - Juvenile Court - Court Costs</t>
  </si>
  <si>
    <t>Court-Related Revenues - Juvenile Court - Non-Local Fines and Forfeitures</t>
  </si>
  <si>
    <t>Court-Related Revenues - Probate Court - Filing Fees</t>
  </si>
  <si>
    <t>Court-Related Revenues - Probate Court - Service Charges</t>
  </si>
  <si>
    <t>Court-Related Revenues - Probate Court - Court Costs</t>
  </si>
  <si>
    <t>Court-Related Revenues - Probate Court - Non-Local Fines and Forfeitures</t>
  </si>
  <si>
    <t>Court-Related Revenues - Court Service Reimbursement - Other Counties</t>
  </si>
  <si>
    <t>Court-Related Revenues - Court Service Reimbursement - State Reimbursement</t>
  </si>
  <si>
    <t>Court-Related Revenues - Court Service Reimbursement - Mediation and Arbitration</t>
  </si>
  <si>
    <t>Court-Related Revenues - Court Service Reimbursement - Public Defender Liens</t>
  </si>
  <si>
    <t>Court-Related Revenues - Court Service Reimbursement - Probation / Alternatives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</si>
  <si>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</si>
  <si>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</si>
  <si>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</si>
  <si>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</si>
  <si>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State Court Facility Surcharge ($30)</t>
  </si>
  <si>
    <t>Court-Related Revenues - Restricted Board Revenue - Traffic Surcharge</t>
  </si>
  <si>
    <t>Court-Related Revenues - Restricted Board Revenue - Domestic Violence Surcharge</t>
  </si>
  <si>
    <t>Court-Related Revenues - Restricted Board Revenue - Animal Control Surcharge</t>
  </si>
  <si>
    <t>Court-Related Revenues - Restricted Board Revenue - Other Collections Transferred to BOCC</t>
  </si>
  <si>
    <t>Court-Ordered Judgments and Fines - As Decided by Circuit Court Criminal</t>
  </si>
  <si>
    <t>Court-Ordered Judgments and Fines - As Decided by Juvenile Court</t>
  </si>
  <si>
    <t>Court-Ordered Judgments and Fines - Intergovernmental Radio Communication Program</t>
  </si>
  <si>
    <t>Court-Ordered Judgments and Fines - 10% of Fines to Public Records Modernization TF</t>
  </si>
  <si>
    <t>Fines - Library</t>
  </si>
  <si>
    <t>Fines - Pollution Control Violations</t>
  </si>
  <si>
    <t>Fines - Local Ordinance Violations</t>
  </si>
  <si>
    <t>Federal Fines and Forfeits</t>
  </si>
  <si>
    <t>State Fines and Forfeits</t>
  </si>
  <si>
    <t>Confiscation of Deposits or Bonds Held as Performance Guarantees</t>
  </si>
  <si>
    <t>Sale of Contraband Property Seized by Law Enforcement</t>
  </si>
  <si>
    <t>Interest and Other Earnings - Dividends</t>
  </si>
  <si>
    <t>Interest and Other Earnings - Net Increase (Decrease) in Fair Value of Investments</t>
  </si>
  <si>
    <t>Interest and Other Earnings - Gain (Loss) on Sale of Investments</t>
  </si>
  <si>
    <t>Pension Fund Contributions</t>
  </si>
  <si>
    <t>Other Miscellaneous Revenues - Slot Machine Proceeds</t>
  </si>
  <si>
    <t>Other Miscellaneous Revenues - Deferred Compensation Contributions</t>
  </si>
  <si>
    <t>Contributions from Enterprise Operations</t>
  </si>
  <si>
    <t>Proceeds - Proceeds from Refunding Bonds</t>
  </si>
  <si>
    <t>Clerk of Court Trust Fund Revenue</t>
  </si>
  <si>
    <t>Proceeds of General Capital Asset Dispositions - Compensation for Loss</t>
  </si>
  <si>
    <t>Proprietary Non-Operating - Interest</t>
  </si>
  <si>
    <t>Proprietary Non-Operating - Federal Grants and Donations</t>
  </si>
  <si>
    <t>Proprietary Non-Operating - State Grants and Donations</t>
  </si>
  <si>
    <t>Proprietary Non-Operating - Capital Contributions from Federal Government</t>
  </si>
  <si>
    <t>Proprietary Non-Operating - Capital Contributions from State Government</t>
  </si>
  <si>
    <t>Proprietary Non-Operating - Capital Contributions from Other Public Source</t>
  </si>
  <si>
    <t>Proprietary Non-Operating - Capital Contributions from Private Source</t>
  </si>
  <si>
    <t>Proprietary Non-Operating - Other Non-Operating Sources</t>
  </si>
  <si>
    <t>Non-Operating - Extraordinary Items (Gain)</t>
  </si>
  <si>
    <t>Non-Operating - Special Items (Gain)</t>
  </si>
  <si>
    <t>Local Fiscal Year Ended September 30, 2020</t>
  </si>
  <si>
    <t>Other Financial Assistance - Federal Source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</si>
  <si>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</si>
  <si>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</si>
  <si>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</si>
  <si>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</si>
  <si>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</si>
  <si>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</si>
  <si>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</si>
  <si>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</si>
  <si>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Building Permits (Buildling Permit Fees)</t>
  </si>
  <si>
    <t>Inspection Fee</t>
  </si>
  <si>
    <t>Other Fees and Special Assessments</t>
  </si>
  <si>
    <t>Intergovernmental Revenues</t>
  </si>
  <si>
    <t>State Shared Revenues - General Government - County Revenue Sharing Program</t>
  </si>
  <si>
    <t>State Shared Revenues - General Government - Distribution of Sales and Use Taxes to Counties</t>
  </si>
  <si>
    <t>State Shared Revenues - General Government - Local Government Half-Cent Sales Tax Program</t>
  </si>
  <si>
    <t>Proprietary Non-Operating Sources - Other Grants and Donations</t>
  </si>
  <si>
    <t>Local Fiscal Year Ended September 30, 2022</t>
  </si>
  <si>
    <t>Tourist Development Taxes</t>
  </si>
  <si>
    <t>Second Local Option Fuel Tax (1 to 5 Cents Local Option Fuel Tax) - County Proceeds</t>
  </si>
  <si>
    <t>State Communications Services Taxes</t>
  </si>
  <si>
    <t>Gross Receipts Tax on Commercial Hazardous Waste Facilities</t>
  </si>
  <si>
    <t>Federal Grant - American Rescue Plan Act Funds</t>
  </si>
  <si>
    <t>State Shared Revenues - Transportation - County Fuel Tax (1 Cent Fuel Tax)</t>
  </si>
  <si>
    <t>Court-Ordered Judgments and Fines - Other</t>
  </si>
  <si>
    <t>Intragovernmental Transfers from Constitutional Fee Officers - Sheriff to the BOCC</t>
  </si>
  <si>
    <t>2022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</si>
</sst>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  <xf numFmtId="0" fontId="0" fillId="0" borderId="3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6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9" t="s">
        <v>72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/>
      <c r="Q1" s="7"/>
      <c r="R1"/>
    </row>
    <row r="2" spans="1:134" ht="24" thickBot="1">
      <c r="A2" s="62" t="s">
        <v>376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  <c r="Q2" s="7"/>
      <c r="R2"/>
    </row>
    <row r="3" spans="1:134" ht="18" customHeight="1">
      <c r="A3" s="65" t="s">
        <v>65</v>
      </c>
      <c r="B3" s="66"/>
      <c r="C3" s="67"/>
      <c r="D3" s="71" t="s">
        <v>31</v>
      </c>
      <c r="E3" s="72"/>
      <c r="F3" s="72"/>
      <c r="G3" s="72"/>
      <c r="H3" s="73"/>
      <c r="I3" s="71" t="s">
        <v>32</v>
      </c>
      <c r="J3" s="73"/>
      <c r="K3" s="71" t="s">
        <v>34</v>
      </c>
      <c r="L3" s="72"/>
      <c r="M3" s="73"/>
      <c r="N3" s="36"/>
      <c r="O3" s="37"/>
      <c r="P3" s="74" t="s">
        <v>363</v>
      </c>
      <c r="Q3" s="11"/>
      <c r="R3"/>
    </row>
    <row r="4" spans="1:134" ht="32.25" customHeight="1" thickBot="1">
      <c r="A4" s="68"/>
      <c r="B4" s="69"/>
      <c r="C4" s="70"/>
      <c r="D4" s="34" t="s">
        <v>4</v>
      </c>
      <c r="E4" s="34" t="s">
        <v>66</v>
      </c>
      <c r="F4" s="34" t="s">
        <v>67</v>
      </c>
      <c r="G4" s="34" t="s">
        <v>68</v>
      </c>
      <c r="H4" s="34" t="s">
        <v>5</v>
      </c>
      <c r="I4" s="34" t="s">
        <v>6</v>
      </c>
      <c r="J4" s="35" t="s">
        <v>69</v>
      </c>
      <c r="K4" s="35" t="s">
        <v>7</v>
      </c>
      <c r="L4" s="35" t="s">
        <v>8</v>
      </c>
      <c r="M4" s="35" t="s">
        <v>364</v>
      </c>
      <c r="N4" s="35" t="s">
        <v>9</v>
      </c>
      <c r="O4" s="35" t="s">
        <v>365</v>
      </c>
      <c r="P4" s="75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366</v>
      </c>
      <c r="B5" s="26"/>
      <c r="C5" s="26"/>
      <c r="D5" s="27">
        <f t="shared" ref="D5:N5" si="0">SUM(D6:D12)</f>
        <v>6758322</v>
      </c>
      <c r="E5" s="27">
        <f t="shared" si="0"/>
        <v>1764670</v>
      </c>
      <c r="F5" s="27">
        <f t="shared" si="0"/>
        <v>341575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8864567</v>
      </c>
      <c r="P5" s="33">
        <f t="shared" ref="P5:P36" si="1">(O5/P$64)</f>
        <v>594.02043824968166</v>
      </c>
      <c r="Q5" s="6"/>
    </row>
    <row r="6" spans="1:134">
      <c r="A6" s="12"/>
      <c r="B6" s="25">
        <v>311</v>
      </c>
      <c r="C6" s="20" t="s">
        <v>2</v>
      </c>
      <c r="D6" s="47">
        <v>5084286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5084286</v>
      </c>
      <c r="P6" s="48">
        <f t="shared" si="1"/>
        <v>340.70133351202838</v>
      </c>
      <c r="Q6" s="9"/>
    </row>
    <row r="7" spans="1:134">
      <c r="A7" s="12"/>
      <c r="B7" s="25">
        <v>312.13</v>
      </c>
      <c r="C7" s="20" t="s">
        <v>377</v>
      </c>
      <c r="D7" s="47">
        <v>0</v>
      </c>
      <c r="E7" s="47">
        <v>91548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2" si="2">SUM(D7:N7)</f>
        <v>91548</v>
      </c>
      <c r="P7" s="48">
        <f t="shared" si="1"/>
        <v>6.1346914159351336</v>
      </c>
      <c r="Q7" s="9"/>
    </row>
    <row r="8" spans="1:134">
      <c r="A8" s="12"/>
      <c r="B8" s="25">
        <v>312.3</v>
      </c>
      <c r="C8" s="20" t="s">
        <v>106</v>
      </c>
      <c r="D8" s="47">
        <v>0</v>
      </c>
      <c r="E8" s="47">
        <v>130932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130932</v>
      </c>
      <c r="P8" s="48">
        <f t="shared" si="1"/>
        <v>8.7738390404074256</v>
      </c>
      <c r="Q8" s="9"/>
    </row>
    <row r="9" spans="1:134">
      <c r="A9" s="12"/>
      <c r="B9" s="25">
        <v>312.41000000000003</v>
      </c>
      <c r="C9" s="20" t="s">
        <v>367</v>
      </c>
      <c r="D9" s="47">
        <v>0</v>
      </c>
      <c r="E9" s="47">
        <v>652028</v>
      </c>
      <c r="F9" s="47">
        <v>341575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993603</v>
      </c>
      <c r="P9" s="48">
        <f t="shared" si="1"/>
        <v>66.581987536018232</v>
      </c>
      <c r="Q9" s="9"/>
    </row>
    <row r="10" spans="1:134">
      <c r="A10" s="12"/>
      <c r="B10" s="25">
        <v>312.42</v>
      </c>
      <c r="C10" s="20" t="s">
        <v>378</v>
      </c>
      <c r="D10" s="47">
        <v>1674036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1674036</v>
      </c>
      <c r="P10" s="48">
        <f t="shared" si="1"/>
        <v>112.1782483414863</v>
      </c>
      <c r="Q10" s="9"/>
    </row>
    <row r="11" spans="1:134">
      <c r="A11" s="12"/>
      <c r="B11" s="25">
        <v>315.10000000000002</v>
      </c>
      <c r="C11" s="20" t="s">
        <v>379</v>
      </c>
      <c r="D11" s="47">
        <v>0</v>
      </c>
      <c r="E11" s="47">
        <v>43591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43591</v>
      </c>
      <c r="P11" s="48">
        <f t="shared" si="1"/>
        <v>2.9210614487703546</v>
      </c>
      <c r="Q11" s="9"/>
    </row>
    <row r="12" spans="1:134">
      <c r="A12" s="12"/>
      <c r="B12" s="25">
        <v>319.10000000000002</v>
      </c>
      <c r="C12" s="20" t="s">
        <v>380</v>
      </c>
      <c r="D12" s="47">
        <v>0</v>
      </c>
      <c r="E12" s="47">
        <v>846571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846571</v>
      </c>
      <c r="P12" s="48">
        <f t="shared" si="1"/>
        <v>56.72927695503585</v>
      </c>
      <c r="Q12" s="9"/>
    </row>
    <row r="13" spans="1:134" ht="15.75">
      <c r="A13" s="29" t="s">
        <v>14</v>
      </c>
      <c r="B13" s="30"/>
      <c r="C13" s="31"/>
      <c r="D13" s="32">
        <f t="shared" ref="D13:N13" si="3">SUM(D14:D16)</f>
        <v>397134</v>
      </c>
      <c r="E13" s="32">
        <f t="shared" si="3"/>
        <v>0</v>
      </c>
      <c r="F13" s="32">
        <f t="shared" si="3"/>
        <v>0</v>
      </c>
      <c r="G13" s="32">
        <f t="shared" si="3"/>
        <v>458560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5">
        <f>SUM(D13:N13)</f>
        <v>855694</v>
      </c>
      <c r="P13" s="46">
        <f t="shared" si="1"/>
        <v>57.340615157810092</v>
      </c>
      <c r="Q13" s="10"/>
    </row>
    <row r="14" spans="1:134">
      <c r="A14" s="12"/>
      <c r="B14" s="25">
        <v>322</v>
      </c>
      <c r="C14" s="20" t="s">
        <v>368</v>
      </c>
      <c r="D14" s="47">
        <v>378992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>SUM(D14:N14)</f>
        <v>378992</v>
      </c>
      <c r="P14" s="48">
        <f t="shared" si="1"/>
        <v>25.396502043824967</v>
      </c>
      <c r="Q14" s="9"/>
    </row>
    <row r="15" spans="1:134">
      <c r="A15" s="12"/>
      <c r="B15" s="25">
        <v>325.10000000000002</v>
      </c>
      <c r="C15" s="20" t="s">
        <v>201</v>
      </c>
      <c r="D15" s="47">
        <v>18142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ref="O15:O16" si="4">SUM(D15:N15)</f>
        <v>18142</v>
      </c>
      <c r="P15" s="48">
        <f t="shared" si="1"/>
        <v>1.2157072974602963</v>
      </c>
      <c r="Q15" s="9"/>
    </row>
    <row r="16" spans="1:134">
      <c r="A16" s="12"/>
      <c r="B16" s="25">
        <v>329.5</v>
      </c>
      <c r="C16" s="20" t="s">
        <v>370</v>
      </c>
      <c r="D16" s="47">
        <v>0</v>
      </c>
      <c r="E16" s="47">
        <v>0</v>
      </c>
      <c r="F16" s="47">
        <v>0</v>
      </c>
      <c r="G16" s="47">
        <v>458560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4"/>
        <v>458560</v>
      </c>
      <c r="P16" s="48">
        <f t="shared" si="1"/>
        <v>30.728405816524827</v>
      </c>
      <c r="Q16" s="9"/>
    </row>
    <row r="17" spans="1:17" ht="15.75">
      <c r="A17" s="29" t="s">
        <v>371</v>
      </c>
      <c r="B17" s="30"/>
      <c r="C17" s="31"/>
      <c r="D17" s="32">
        <f t="shared" ref="D17:N17" si="5">SUM(D18:D37)</f>
        <v>4276639</v>
      </c>
      <c r="E17" s="32">
        <f t="shared" si="5"/>
        <v>3769194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5"/>
        <v>0</v>
      </c>
      <c r="O17" s="45">
        <f>SUM(D17:N17)</f>
        <v>8045833</v>
      </c>
      <c r="P17" s="46">
        <f t="shared" si="1"/>
        <v>539.15653688936538</v>
      </c>
      <c r="Q17" s="10"/>
    </row>
    <row r="18" spans="1:17">
      <c r="A18" s="12"/>
      <c r="B18" s="25">
        <v>331.1</v>
      </c>
      <c r="C18" s="20" t="s">
        <v>110</v>
      </c>
      <c r="D18" s="47">
        <v>160106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>SUM(D18:N18)</f>
        <v>160106</v>
      </c>
      <c r="P18" s="48">
        <f t="shared" si="1"/>
        <v>10.728807880452992</v>
      </c>
      <c r="Q18" s="9"/>
    </row>
    <row r="19" spans="1:17">
      <c r="A19" s="12"/>
      <c r="B19" s="25">
        <v>331.2</v>
      </c>
      <c r="C19" s="20" t="s">
        <v>111</v>
      </c>
      <c r="D19" s="47">
        <v>394324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>SUM(D19:N19)</f>
        <v>394324</v>
      </c>
      <c r="P19" s="48">
        <f t="shared" si="1"/>
        <v>26.423909401594855</v>
      </c>
      <c r="Q19" s="9"/>
    </row>
    <row r="20" spans="1:17">
      <c r="A20" s="12"/>
      <c r="B20" s="25">
        <v>331.5</v>
      </c>
      <c r="C20" s="20" t="s">
        <v>17</v>
      </c>
      <c r="D20" s="47">
        <v>0</v>
      </c>
      <c r="E20" s="47">
        <v>184464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ref="O20:O31" si="6">SUM(D20:N20)</f>
        <v>184464</v>
      </c>
      <c r="P20" s="48">
        <f t="shared" si="1"/>
        <v>12.361053407491791</v>
      </c>
      <c r="Q20" s="9"/>
    </row>
    <row r="21" spans="1:17">
      <c r="A21" s="12"/>
      <c r="B21" s="25">
        <v>331.51</v>
      </c>
      <c r="C21" s="20" t="s">
        <v>381</v>
      </c>
      <c r="D21" s="47">
        <v>0</v>
      </c>
      <c r="E21" s="47">
        <v>79693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6"/>
        <v>79693</v>
      </c>
      <c r="P21" s="48">
        <f t="shared" si="1"/>
        <v>5.3402801045366211</v>
      </c>
      <c r="Q21" s="9"/>
    </row>
    <row r="22" spans="1:17">
      <c r="A22" s="12"/>
      <c r="B22" s="25">
        <v>334.2</v>
      </c>
      <c r="C22" s="20" t="s">
        <v>18</v>
      </c>
      <c r="D22" s="47">
        <v>0</v>
      </c>
      <c r="E22" s="47">
        <v>1287142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6"/>
        <v>1287142</v>
      </c>
      <c r="P22" s="48">
        <f t="shared" si="1"/>
        <v>86.252228104268582</v>
      </c>
      <c r="Q22" s="9"/>
    </row>
    <row r="23" spans="1:17">
      <c r="A23" s="12"/>
      <c r="B23" s="25">
        <v>334.7</v>
      </c>
      <c r="C23" s="20" t="s">
        <v>20</v>
      </c>
      <c r="D23" s="47">
        <v>302105</v>
      </c>
      <c r="E23" s="47">
        <v>179002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6"/>
        <v>481107</v>
      </c>
      <c r="P23" s="48">
        <f t="shared" si="1"/>
        <v>32.23929504791262</v>
      </c>
      <c r="Q23" s="9"/>
    </row>
    <row r="24" spans="1:17">
      <c r="A24" s="12"/>
      <c r="B24" s="25">
        <v>334.9</v>
      </c>
      <c r="C24" s="20" t="s">
        <v>90</v>
      </c>
      <c r="D24" s="47">
        <v>0</v>
      </c>
      <c r="E24" s="47">
        <v>128558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6"/>
        <v>128558</v>
      </c>
      <c r="P24" s="48">
        <f t="shared" si="1"/>
        <v>8.6147557461636399</v>
      </c>
      <c r="Q24" s="9"/>
    </row>
    <row r="25" spans="1:17">
      <c r="A25" s="12"/>
      <c r="B25" s="25">
        <v>335.12099999999998</v>
      </c>
      <c r="C25" s="20" t="s">
        <v>372</v>
      </c>
      <c r="D25" s="47">
        <v>617901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6"/>
        <v>617901</v>
      </c>
      <c r="P25" s="48">
        <f t="shared" si="1"/>
        <v>41.405950546136836</v>
      </c>
      <c r="Q25" s="9"/>
    </row>
    <row r="26" spans="1:17">
      <c r="A26" s="12"/>
      <c r="B26" s="25">
        <v>335.13</v>
      </c>
      <c r="C26" s="20" t="s">
        <v>117</v>
      </c>
      <c r="D26" s="47">
        <v>20940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20940</v>
      </c>
      <c r="P26" s="48">
        <f t="shared" si="1"/>
        <v>1.4032031092943777</v>
      </c>
      <c r="Q26" s="9"/>
    </row>
    <row r="27" spans="1:17">
      <c r="A27" s="12"/>
      <c r="B27" s="25">
        <v>335.14</v>
      </c>
      <c r="C27" s="20" t="s">
        <v>118</v>
      </c>
      <c r="D27" s="47">
        <v>9613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9613</v>
      </c>
      <c r="P27" s="48">
        <f t="shared" si="1"/>
        <v>0.64417342357434837</v>
      </c>
      <c r="Q27" s="9"/>
    </row>
    <row r="28" spans="1:17">
      <c r="A28" s="12"/>
      <c r="B28" s="25">
        <v>335.15</v>
      </c>
      <c r="C28" s="20" t="s">
        <v>153</v>
      </c>
      <c r="D28" s="47">
        <v>2532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2532</v>
      </c>
      <c r="P28" s="48">
        <f t="shared" si="1"/>
        <v>0.16967097768545197</v>
      </c>
      <c r="Q28" s="9"/>
    </row>
    <row r="29" spans="1:17">
      <c r="A29" s="12"/>
      <c r="B29" s="25">
        <v>335.16</v>
      </c>
      <c r="C29" s="20" t="s">
        <v>373</v>
      </c>
      <c r="D29" s="47">
        <v>111625</v>
      </c>
      <c r="E29" s="47">
        <v>111625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223250</v>
      </c>
      <c r="P29" s="48">
        <f t="shared" si="1"/>
        <v>14.960128660457013</v>
      </c>
      <c r="Q29" s="9"/>
    </row>
    <row r="30" spans="1:17">
      <c r="A30" s="12"/>
      <c r="B30" s="25">
        <v>335.18</v>
      </c>
      <c r="C30" s="20" t="s">
        <v>374</v>
      </c>
      <c r="D30" s="47">
        <v>2019130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2019130</v>
      </c>
      <c r="P30" s="48">
        <f t="shared" si="1"/>
        <v>135.30322321249079</v>
      </c>
      <c r="Q30" s="9"/>
    </row>
    <row r="31" spans="1:17">
      <c r="A31" s="12"/>
      <c r="B31" s="25">
        <v>335.19</v>
      </c>
      <c r="C31" s="20" t="s">
        <v>121</v>
      </c>
      <c r="D31" s="47">
        <v>577236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577236</v>
      </c>
      <c r="P31" s="48">
        <f t="shared" si="1"/>
        <v>38.680962273001406</v>
      </c>
      <c r="Q31" s="9"/>
    </row>
    <row r="32" spans="1:17">
      <c r="A32" s="12"/>
      <c r="B32" s="25">
        <v>335.44</v>
      </c>
      <c r="C32" s="20" t="s">
        <v>382</v>
      </c>
      <c r="D32" s="47">
        <v>0</v>
      </c>
      <c r="E32" s="47">
        <v>1108596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ref="O32:O36" si="7">SUM(D32:N32)</f>
        <v>1108596</v>
      </c>
      <c r="P32" s="48">
        <f t="shared" si="1"/>
        <v>74.287743751256443</v>
      </c>
      <c r="Q32" s="9"/>
    </row>
    <row r="33" spans="1:17">
      <c r="A33" s="12"/>
      <c r="B33" s="25">
        <v>335.9</v>
      </c>
      <c r="C33" s="20" t="s">
        <v>30</v>
      </c>
      <c r="D33" s="47">
        <v>0</v>
      </c>
      <c r="E33" s="47">
        <v>350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7"/>
        <v>350</v>
      </c>
      <c r="P33" s="48">
        <f t="shared" si="1"/>
        <v>2.3453729142933727E-2</v>
      </c>
      <c r="Q33" s="9"/>
    </row>
    <row r="34" spans="1:17">
      <c r="A34" s="12"/>
      <c r="B34" s="25">
        <v>336</v>
      </c>
      <c r="C34" s="20" t="s">
        <v>92</v>
      </c>
      <c r="D34" s="47">
        <v>18693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7"/>
        <v>18693</v>
      </c>
      <c r="P34" s="48">
        <f t="shared" si="1"/>
        <v>1.2526301681967433</v>
      </c>
      <c r="Q34" s="9"/>
    </row>
    <row r="35" spans="1:17">
      <c r="A35" s="12"/>
      <c r="B35" s="25">
        <v>337.2</v>
      </c>
      <c r="C35" s="20" t="s">
        <v>74</v>
      </c>
      <c r="D35" s="47">
        <v>0</v>
      </c>
      <c r="E35" s="47">
        <v>458714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7"/>
        <v>458714</v>
      </c>
      <c r="P35" s="48">
        <f t="shared" si="1"/>
        <v>30.738725457347719</v>
      </c>
      <c r="Q35" s="9"/>
    </row>
    <row r="36" spans="1:17">
      <c r="A36" s="12"/>
      <c r="B36" s="25">
        <v>337.9</v>
      </c>
      <c r="C36" s="20" t="s">
        <v>251</v>
      </c>
      <c r="D36" s="47">
        <v>42434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7"/>
        <v>42434</v>
      </c>
      <c r="P36" s="48">
        <f t="shared" si="1"/>
        <v>2.8435301212892852</v>
      </c>
      <c r="Q36" s="9"/>
    </row>
    <row r="37" spans="1:17">
      <c r="A37" s="12"/>
      <c r="B37" s="25">
        <v>339</v>
      </c>
      <c r="C37" s="20" t="s">
        <v>168</v>
      </c>
      <c r="D37" s="47">
        <v>0</v>
      </c>
      <c r="E37" s="47">
        <v>231050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>SUM(D37:N37)</f>
        <v>231050</v>
      </c>
      <c r="P37" s="48">
        <f t="shared" ref="P37:P68" si="8">(O37/P$64)</f>
        <v>15.482811767070965</v>
      </c>
      <c r="Q37" s="9"/>
    </row>
    <row r="38" spans="1:17" ht="15.75">
      <c r="A38" s="29" t="s">
        <v>35</v>
      </c>
      <c r="B38" s="30"/>
      <c r="C38" s="31"/>
      <c r="D38" s="32">
        <f t="shared" ref="D38:N38" si="9">SUM(D39:D51)</f>
        <v>2345152</v>
      </c>
      <c r="E38" s="32">
        <f t="shared" si="9"/>
        <v>2286011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9"/>
        <v>0</v>
      </c>
      <c r="O38" s="32">
        <f>SUM(D38:N38)</f>
        <v>4631163</v>
      </c>
      <c r="P38" s="46">
        <f t="shared" si="8"/>
        <v>310.33726462507536</v>
      </c>
      <c r="Q38" s="10"/>
    </row>
    <row r="39" spans="1:17">
      <c r="A39" s="12"/>
      <c r="B39" s="25">
        <v>341.1</v>
      </c>
      <c r="C39" s="20" t="s">
        <v>122</v>
      </c>
      <c r="D39" s="47">
        <v>23704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>SUM(D39:N39)</f>
        <v>23704</v>
      </c>
      <c r="P39" s="48">
        <f t="shared" si="8"/>
        <v>1.5884205588688602</v>
      </c>
      <c r="Q39" s="9"/>
    </row>
    <row r="40" spans="1:17">
      <c r="A40" s="12"/>
      <c r="B40" s="25">
        <v>341.51</v>
      </c>
      <c r="C40" s="20" t="s">
        <v>123</v>
      </c>
      <c r="D40" s="47">
        <v>460164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ref="O40:O50" si="10">SUM(D40:N40)</f>
        <v>460164</v>
      </c>
      <c r="P40" s="48">
        <f t="shared" si="8"/>
        <v>30.835890906654157</v>
      </c>
      <c r="Q40" s="9"/>
    </row>
    <row r="41" spans="1:17">
      <c r="A41" s="12"/>
      <c r="B41" s="25">
        <v>341.52</v>
      </c>
      <c r="C41" s="20" t="s">
        <v>124</v>
      </c>
      <c r="D41" s="47">
        <v>0</v>
      </c>
      <c r="E41" s="47">
        <v>144681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10"/>
        <v>144681</v>
      </c>
      <c r="P41" s="48">
        <f t="shared" si="8"/>
        <v>9.6951685317965559</v>
      </c>
      <c r="Q41" s="9"/>
    </row>
    <row r="42" spans="1:17">
      <c r="A42" s="12"/>
      <c r="B42" s="25">
        <v>341.55</v>
      </c>
      <c r="C42" s="20" t="s">
        <v>125</v>
      </c>
      <c r="D42" s="47">
        <v>78458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10"/>
        <v>78458</v>
      </c>
      <c r="P42" s="48">
        <f t="shared" si="8"/>
        <v>5.2575219459894127</v>
      </c>
      <c r="Q42" s="9"/>
    </row>
    <row r="43" spans="1:17">
      <c r="A43" s="12"/>
      <c r="B43" s="25">
        <v>341.9</v>
      </c>
      <c r="C43" s="20" t="s">
        <v>126</v>
      </c>
      <c r="D43" s="47">
        <v>1334058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10"/>
        <v>1334058</v>
      </c>
      <c r="P43" s="48">
        <f t="shared" si="8"/>
        <v>89.396099979896803</v>
      </c>
      <c r="Q43" s="9"/>
    </row>
    <row r="44" spans="1:17">
      <c r="A44" s="12"/>
      <c r="B44" s="25">
        <v>342.2</v>
      </c>
      <c r="C44" s="20" t="s">
        <v>44</v>
      </c>
      <c r="D44" s="47">
        <v>0</v>
      </c>
      <c r="E44" s="47">
        <v>1739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10"/>
        <v>1739</v>
      </c>
      <c r="P44" s="48">
        <f t="shared" si="8"/>
        <v>0.11653152851303357</v>
      </c>
      <c r="Q44" s="9"/>
    </row>
    <row r="45" spans="1:17">
      <c r="A45" s="12"/>
      <c r="B45" s="25">
        <v>342.4</v>
      </c>
      <c r="C45" s="20" t="s">
        <v>45</v>
      </c>
      <c r="D45" s="47">
        <v>0</v>
      </c>
      <c r="E45" s="47">
        <v>65908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10"/>
        <v>65908</v>
      </c>
      <c r="P45" s="48">
        <f t="shared" si="8"/>
        <v>4.4165382295785029</v>
      </c>
      <c r="Q45" s="9"/>
    </row>
    <row r="46" spans="1:17">
      <c r="A46" s="12"/>
      <c r="B46" s="25">
        <v>343.4</v>
      </c>
      <c r="C46" s="20" t="s">
        <v>47</v>
      </c>
      <c r="D46" s="47">
        <v>38024</v>
      </c>
      <c r="E46" s="47">
        <v>2004227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10"/>
        <v>2042251</v>
      </c>
      <c r="P46" s="48">
        <f t="shared" si="8"/>
        <v>136.852576559673</v>
      </c>
      <c r="Q46" s="9"/>
    </row>
    <row r="47" spans="1:17">
      <c r="A47" s="12"/>
      <c r="B47" s="25">
        <v>343.9</v>
      </c>
      <c r="C47" s="20" t="s">
        <v>48</v>
      </c>
      <c r="D47" s="47">
        <v>0</v>
      </c>
      <c r="E47" s="47">
        <v>69456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10"/>
        <v>69456</v>
      </c>
      <c r="P47" s="48">
        <f t="shared" si="8"/>
        <v>4.6542920324331565</v>
      </c>
      <c r="Q47" s="9"/>
    </row>
    <row r="48" spans="1:17">
      <c r="A48" s="12"/>
      <c r="B48" s="25">
        <v>344.9</v>
      </c>
      <c r="C48" s="20" t="s">
        <v>127</v>
      </c>
      <c r="D48" s="47">
        <v>360875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10"/>
        <v>360875</v>
      </c>
      <c r="P48" s="48">
        <f t="shared" si="8"/>
        <v>24.182470012732026</v>
      </c>
      <c r="Q48" s="9"/>
    </row>
    <row r="49" spans="1:120">
      <c r="A49" s="12"/>
      <c r="B49" s="25">
        <v>346.4</v>
      </c>
      <c r="C49" s="20" t="s">
        <v>49</v>
      </c>
      <c r="D49" s="47">
        <v>9255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10"/>
        <v>9255</v>
      </c>
      <c r="P49" s="48">
        <f t="shared" si="8"/>
        <v>0.62018360919386184</v>
      </c>
      <c r="Q49" s="9"/>
    </row>
    <row r="50" spans="1:120">
      <c r="A50" s="12"/>
      <c r="B50" s="25">
        <v>347.2</v>
      </c>
      <c r="C50" s="20" t="s">
        <v>81</v>
      </c>
      <c r="D50" s="47">
        <v>16566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10"/>
        <v>16566</v>
      </c>
      <c r="P50" s="48">
        <f t="shared" si="8"/>
        <v>1.1100985056624004</v>
      </c>
      <c r="Q50" s="9"/>
    </row>
    <row r="51" spans="1:120">
      <c r="A51" s="12"/>
      <c r="B51" s="25">
        <v>348.48</v>
      </c>
      <c r="C51" s="20" t="s">
        <v>171</v>
      </c>
      <c r="D51" s="47">
        <v>24048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ref="O51" si="11">SUM(D51:N51)</f>
        <v>24048</v>
      </c>
      <c r="P51" s="48">
        <f t="shared" si="8"/>
        <v>1.6114722240836292</v>
      </c>
      <c r="Q51" s="9"/>
    </row>
    <row r="52" spans="1:120" ht="15.75">
      <c r="A52" s="29" t="s">
        <v>36</v>
      </c>
      <c r="B52" s="30"/>
      <c r="C52" s="31"/>
      <c r="D52" s="32">
        <f t="shared" ref="D52:N52" si="12">SUM(D53:D53)</f>
        <v>0</v>
      </c>
      <c r="E52" s="32">
        <f t="shared" si="12"/>
        <v>312624</v>
      </c>
      <c r="F52" s="32">
        <f t="shared" si="12"/>
        <v>0</v>
      </c>
      <c r="G52" s="32">
        <f t="shared" si="12"/>
        <v>0</v>
      </c>
      <c r="H52" s="32">
        <f t="shared" si="12"/>
        <v>0</v>
      </c>
      <c r="I52" s="32">
        <f t="shared" si="12"/>
        <v>0</v>
      </c>
      <c r="J52" s="32">
        <f t="shared" si="12"/>
        <v>0</v>
      </c>
      <c r="K52" s="32">
        <f t="shared" si="12"/>
        <v>0</v>
      </c>
      <c r="L52" s="32">
        <f t="shared" si="12"/>
        <v>0</v>
      </c>
      <c r="M52" s="32">
        <f t="shared" si="12"/>
        <v>0</v>
      </c>
      <c r="N52" s="32">
        <f t="shared" si="12"/>
        <v>0</v>
      </c>
      <c r="O52" s="32">
        <f>SUM(D52:N52)</f>
        <v>312624</v>
      </c>
      <c r="P52" s="46">
        <f t="shared" si="8"/>
        <v>20.949138913087182</v>
      </c>
      <c r="Q52" s="10"/>
    </row>
    <row r="53" spans="1:120">
      <c r="A53" s="13"/>
      <c r="B53" s="40">
        <v>351.9</v>
      </c>
      <c r="C53" s="21" t="s">
        <v>383</v>
      </c>
      <c r="D53" s="47">
        <v>0</v>
      </c>
      <c r="E53" s="47">
        <v>312624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ref="O53" si="13">SUM(D53:N53)</f>
        <v>312624</v>
      </c>
      <c r="P53" s="48">
        <f t="shared" si="8"/>
        <v>20.949138913087182</v>
      </c>
      <c r="Q53" s="9"/>
    </row>
    <row r="54" spans="1:120" ht="15.75">
      <c r="A54" s="29" t="s">
        <v>3</v>
      </c>
      <c r="B54" s="30"/>
      <c r="C54" s="31"/>
      <c r="D54" s="32">
        <f t="shared" ref="D54:N54" si="14">SUM(D55:D56)</f>
        <v>582833</v>
      </c>
      <c r="E54" s="32">
        <f t="shared" si="14"/>
        <v>482967</v>
      </c>
      <c r="F54" s="32">
        <f t="shared" si="14"/>
        <v>32</v>
      </c>
      <c r="G54" s="32">
        <f t="shared" si="14"/>
        <v>31602</v>
      </c>
      <c r="H54" s="32">
        <f t="shared" si="14"/>
        <v>0</v>
      </c>
      <c r="I54" s="32">
        <f t="shared" si="14"/>
        <v>0</v>
      </c>
      <c r="J54" s="32">
        <f t="shared" si="14"/>
        <v>0</v>
      </c>
      <c r="K54" s="32">
        <f t="shared" si="14"/>
        <v>0</v>
      </c>
      <c r="L54" s="32">
        <f t="shared" si="14"/>
        <v>0</v>
      </c>
      <c r="M54" s="32">
        <f t="shared" si="14"/>
        <v>0</v>
      </c>
      <c r="N54" s="32">
        <f t="shared" si="14"/>
        <v>0</v>
      </c>
      <c r="O54" s="32">
        <f>SUM(D54:N54)</f>
        <v>1097434</v>
      </c>
      <c r="P54" s="46">
        <f t="shared" si="8"/>
        <v>73.539770823560943</v>
      </c>
      <c r="Q54" s="10"/>
    </row>
    <row r="55" spans="1:120">
      <c r="A55" s="12"/>
      <c r="B55" s="25">
        <v>361.1</v>
      </c>
      <c r="C55" s="20" t="s">
        <v>57</v>
      </c>
      <c r="D55" s="47">
        <v>4071</v>
      </c>
      <c r="E55" s="47">
        <v>2769</v>
      </c>
      <c r="F55" s="47">
        <v>32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>SUM(D55:N55)</f>
        <v>6872</v>
      </c>
      <c r="P55" s="48">
        <f t="shared" si="8"/>
        <v>0.4604972190578302</v>
      </c>
      <c r="Q55" s="9"/>
    </row>
    <row r="56" spans="1:120">
      <c r="A56" s="12"/>
      <c r="B56" s="25">
        <v>369.9</v>
      </c>
      <c r="C56" s="20" t="s">
        <v>62</v>
      </c>
      <c r="D56" s="47">
        <v>578762</v>
      </c>
      <c r="E56" s="47">
        <v>480198</v>
      </c>
      <c r="F56" s="47">
        <v>0</v>
      </c>
      <c r="G56" s="47">
        <v>31602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ref="O56" si="15">SUM(D56:N56)</f>
        <v>1090562</v>
      </c>
      <c r="P56" s="48">
        <f t="shared" si="8"/>
        <v>73.079273604503115</v>
      </c>
      <c r="Q56" s="9"/>
    </row>
    <row r="57" spans="1:120" ht="15.75">
      <c r="A57" s="29" t="s">
        <v>37</v>
      </c>
      <c r="B57" s="30"/>
      <c r="C57" s="31"/>
      <c r="D57" s="32">
        <f t="shared" ref="D57:N57" si="16">SUM(D58:D61)</f>
        <v>5274024</v>
      </c>
      <c r="E57" s="32">
        <f t="shared" si="16"/>
        <v>6853156</v>
      </c>
      <c r="F57" s="32">
        <f t="shared" si="16"/>
        <v>258825</v>
      </c>
      <c r="G57" s="32">
        <f t="shared" si="16"/>
        <v>3845000</v>
      </c>
      <c r="H57" s="32">
        <f t="shared" si="16"/>
        <v>0</v>
      </c>
      <c r="I57" s="32">
        <f t="shared" si="16"/>
        <v>0</v>
      </c>
      <c r="J57" s="32">
        <f t="shared" si="16"/>
        <v>0</v>
      </c>
      <c r="K57" s="32">
        <f t="shared" si="16"/>
        <v>0</v>
      </c>
      <c r="L57" s="32">
        <f t="shared" si="16"/>
        <v>0</v>
      </c>
      <c r="M57" s="32">
        <f t="shared" si="16"/>
        <v>0</v>
      </c>
      <c r="N57" s="32">
        <f t="shared" si="16"/>
        <v>0</v>
      </c>
      <c r="O57" s="32">
        <f>SUM(D57:N57)</f>
        <v>16231005</v>
      </c>
      <c r="P57" s="46">
        <f t="shared" si="8"/>
        <v>1087.6502713931516</v>
      </c>
      <c r="Q57" s="9"/>
    </row>
    <row r="58" spans="1:120">
      <c r="A58" s="12"/>
      <c r="B58" s="25">
        <v>381</v>
      </c>
      <c r="C58" s="20" t="s">
        <v>63</v>
      </c>
      <c r="D58" s="47">
        <v>0</v>
      </c>
      <c r="E58" s="47">
        <v>5701695</v>
      </c>
      <c r="F58" s="47">
        <v>258825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>SUM(D58:N58)</f>
        <v>5960520</v>
      </c>
      <c r="P58" s="48">
        <f t="shared" si="8"/>
        <v>399.41834751725526</v>
      </c>
      <c r="Q58" s="9"/>
    </row>
    <row r="59" spans="1:120">
      <c r="A59" s="12"/>
      <c r="B59" s="25">
        <v>384</v>
      </c>
      <c r="C59" s="20" t="s">
        <v>129</v>
      </c>
      <c r="D59" s="47">
        <v>232320</v>
      </c>
      <c r="E59" s="47">
        <v>965035</v>
      </c>
      <c r="F59" s="47">
        <v>0</v>
      </c>
      <c r="G59" s="47">
        <v>3845000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ref="O59:O61" si="17">SUM(D59:N59)</f>
        <v>5042355</v>
      </c>
      <c r="P59" s="48">
        <f t="shared" si="8"/>
        <v>337.89150975005026</v>
      </c>
      <c r="Q59" s="9"/>
    </row>
    <row r="60" spans="1:120">
      <c r="A60" s="12"/>
      <c r="B60" s="25">
        <v>386.4</v>
      </c>
      <c r="C60" s="20" t="s">
        <v>384</v>
      </c>
      <c r="D60" s="47">
        <v>5041704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7"/>
        <v>5041704</v>
      </c>
      <c r="P60" s="48">
        <f t="shared" si="8"/>
        <v>337.84788581384441</v>
      </c>
      <c r="Q60" s="9"/>
    </row>
    <row r="61" spans="1:120" ht="15.75" thickBot="1">
      <c r="A61" s="12"/>
      <c r="B61" s="25">
        <v>389.4</v>
      </c>
      <c r="C61" s="20" t="s">
        <v>375</v>
      </c>
      <c r="D61" s="47">
        <v>0</v>
      </c>
      <c r="E61" s="47">
        <v>186426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7"/>
        <v>186426</v>
      </c>
      <c r="P61" s="48">
        <f t="shared" si="8"/>
        <v>12.492528312001609</v>
      </c>
      <c r="Q61" s="9"/>
    </row>
    <row r="62" spans="1:120" ht="16.5" thickBot="1">
      <c r="A62" s="14" t="s">
        <v>50</v>
      </c>
      <c r="B62" s="23"/>
      <c r="C62" s="22"/>
      <c r="D62" s="15">
        <f t="shared" ref="D62:N62" si="18">SUM(D5,D13,D17,D38,D52,D54,D57)</f>
        <v>19634104</v>
      </c>
      <c r="E62" s="15">
        <f t="shared" si="18"/>
        <v>15468622</v>
      </c>
      <c r="F62" s="15">
        <f t="shared" si="18"/>
        <v>600432</v>
      </c>
      <c r="G62" s="15">
        <f t="shared" si="18"/>
        <v>4335162</v>
      </c>
      <c r="H62" s="15">
        <f t="shared" si="18"/>
        <v>0</v>
      </c>
      <c r="I62" s="15">
        <f t="shared" si="18"/>
        <v>0</v>
      </c>
      <c r="J62" s="15">
        <f t="shared" si="18"/>
        <v>0</v>
      </c>
      <c r="K62" s="15">
        <f t="shared" si="18"/>
        <v>0</v>
      </c>
      <c r="L62" s="15">
        <f t="shared" si="18"/>
        <v>0</v>
      </c>
      <c r="M62" s="15">
        <f t="shared" si="18"/>
        <v>0</v>
      </c>
      <c r="N62" s="15">
        <f t="shared" si="18"/>
        <v>0</v>
      </c>
      <c r="O62" s="15">
        <f>SUM(D62:N62)</f>
        <v>40038320</v>
      </c>
      <c r="P62" s="38">
        <f t="shared" si="8"/>
        <v>2682.9940360517321</v>
      </c>
      <c r="Q62" s="6"/>
      <c r="R62" s="2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</row>
    <row r="63" spans="1:120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9"/>
    </row>
    <row r="64" spans="1:120">
      <c r="A64" s="41"/>
      <c r="B64" s="42"/>
      <c r="C64" s="42"/>
      <c r="D64" s="43"/>
      <c r="E64" s="43"/>
      <c r="F64" s="43"/>
      <c r="G64" s="43"/>
      <c r="H64" s="43"/>
      <c r="I64" s="43"/>
      <c r="J64" s="43"/>
      <c r="K64" s="43"/>
      <c r="L64" s="43"/>
      <c r="M64" s="52" t="s">
        <v>385</v>
      </c>
      <c r="N64" s="52"/>
      <c r="O64" s="52"/>
      <c r="P64" s="44">
        <v>14923</v>
      </c>
    </row>
    <row r="65" spans="1:16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5"/>
    </row>
    <row r="66" spans="1:16" ht="15.75" customHeight="1" thickBot="1">
      <c r="A66" s="56" t="s">
        <v>83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8"/>
    </row>
  </sheetData>
  <mergeCells count="10">
    <mergeCell ref="M64:O64"/>
    <mergeCell ref="A65:P65"/>
    <mergeCell ref="A66:P6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72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105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65</v>
      </c>
      <c r="B3" s="66"/>
      <c r="C3" s="67"/>
      <c r="D3" s="71" t="s">
        <v>31</v>
      </c>
      <c r="E3" s="72"/>
      <c r="F3" s="72"/>
      <c r="G3" s="72"/>
      <c r="H3" s="73"/>
      <c r="I3" s="71" t="s">
        <v>32</v>
      </c>
      <c r="J3" s="73"/>
      <c r="K3" s="71" t="s">
        <v>34</v>
      </c>
      <c r="L3" s="73"/>
      <c r="M3" s="36"/>
      <c r="N3" s="37"/>
      <c r="O3" s="74" t="s">
        <v>70</v>
      </c>
      <c r="P3" s="11"/>
      <c r="Q3"/>
    </row>
    <row r="4" spans="1:133" ht="32.25" customHeight="1" thickBot="1">
      <c r="A4" s="68"/>
      <c r="B4" s="69"/>
      <c r="C4" s="70"/>
      <c r="D4" s="34" t="s">
        <v>4</v>
      </c>
      <c r="E4" s="34" t="s">
        <v>66</v>
      </c>
      <c r="F4" s="34" t="s">
        <v>67</v>
      </c>
      <c r="G4" s="34" t="s">
        <v>68</v>
      </c>
      <c r="H4" s="34" t="s">
        <v>5</v>
      </c>
      <c r="I4" s="34" t="s">
        <v>6</v>
      </c>
      <c r="J4" s="35" t="s">
        <v>69</v>
      </c>
      <c r="K4" s="35" t="s">
        <v>7</v>
      </c>
      <c r="L4" s="35" t="s">
        <v>8</v>
      </c>
      <c r="M4" s="35" t="s">
        <v>9</v>
      </c>
      <c r="N4" s="35" t="s">
        <v>33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5492071</v>
      </c>
      <c r="E5" s="27">
        <f t="shared" si="0"/>
        <v>3144219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8636290</v>
      </c>
      <c r="O5" s="33">
        <f t="shared" ref="O5:O36" si="2">(N5/O$66)</f>
        <v>593.39631716366637</v>
      </c>
      <c r="P5" s="6"/>
    </row>
    <row r="6" spans="1:133">
      <c r="A6" s="12"/>
      <c r="B6" s="25">
        <v>311</v>
      </c>
      <c r="C6" s="20" t="s">
        <v>2</v>
      </c>
      <c r="D6" s="47">
        <v>4178475</v>
      </c>
      <c r="E6" s="47">
        <v>874568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5053043</v>
      </c>
      <c r="O6" s="48">
        <f t="shared" si="2"/>
        <v>347.192730520819</v>
      </c>
      <c r="P6" s="9"/>
    </row>
    <row r="7" spans="1:133">
      <c r="A7" s="12"/>
      <c r="B7" s="25">
        <v>312.10000000000002</v>
      </c>
      <c r="C7" s="20" t="s">
        <v>10</v>
      </c>
      <c r="D7" s="47">
        <v>595315</v>
      </c>
      <c r="E7" s="47">
        <v>1476441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2071756</v>
      </c>
      <c r="O7" s="48">
        <f t="shared" si="2"/>
        <v>142.34959461316475</v>
      </c>
      <c r="P7" s="9"/>
    </row>
    <row r="8" spans="1:133">
      <c r="A8" s="12"/>
      <c r="B8" s="25">
        <v>312.3</v>
      </c>
      <c r="C8" s="20" t="s">
        <v>106</v>
      </c>
      <c r="D8" s="47">
        <v>0</v>
      </c>
      <c r="E8" s="47">
        <v>114801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114801</v>
      </c>
      <c r="O8" s="48">
        <f t="shared" si="2"/>
        <v>7.8879345884292977</v>
      </c>
      <c r="P8" s="9"/>
    </row>
    <row r="9" spans="1:133">
      <c r="A9" s="12"/>
      <c r="B9" s="25">
        <v>312.60000000000002</v>
      </c>
      <c r="C9" s="20" t="s">
        <v>107</v>
      </c>
      <c r="D9" s="47">
        <v>691706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691706</v>
      </c>
      <c r="O9" s="48">
        <f t="shared" si="2"/>
        <v>47.52686546653841</v>
      </c>
      <c r="P9" s="9"/>
    </row>
    <row r="10" spans="1:133">
      <c r="A10" s="12"/>
      <c r="B10" s="25">
        <v>315</v>
      </c>
      <c r="C10" s="20" t="s">
        <v>108</v>
      </c>
      <c r="D10" s="47">
        <v>0</v>
      </c>
      <c r="E10" s="47">
        <v>58847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58847</v>
      </c>
      <c r="O10" s="48">
        <f t="shared" si="2"/>
        <v>4.0433557784801426</v>
      </c>
      <c r="P10" s="9"/>
    </row>
    <row r="11" spans="1:133">
      <c r="A11" s="12"/>
      <c r="B11" s="25">
        <v>319</v>
      </c>
      <c r="C11" s="20" t="s">
        <v>13</v>
      </c>
      <c r="D11" s="47">
        <v>26575</v>
      </c>
      <c r="E11" s="47">
        <v>619562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646137</v>
      </c>
      <c r="O11" s="48">
        <f t="shared" si="2"/>
        <v>44.395836196234711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SUM(D13:D16)</f>
        <v>142304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142304</v>
      </c>
      <c r="O12" s="46">
        <f t="shared" si="2"/>
        <v>9.7776556273189499</v>
      </c>
      <c r="P12" s="10"/>
    </row>
    <row r="13" spans="1:133">
      <c r="A13" s="12"/>
      <c r="B13" s="25">
        <v>322</v>
      </c>
      <c r="C13" s="20" t="s">
        <v>0</v>
      </c>
      <c r="D13" s="47">
        <v>78405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78405</v>
      </c>
      <c r="O13" s="48">
        <f t="shared" si="2"/>
        <v>5.3871787824653019</v>
      </c>
      <c r="P13" s="9"/>
    </row>
    <row r="14" spans="1:133">
      <c r="A14" s="12"/>
      <c r="B14" s="25">
        <v>324.11</v>
      </c>
      <c r="C14" s="20" t="s">
        <v>109</v>
      </c>
      <c r="D14" s="47">
        <v>964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964</v>
      </c>
      <c r="O14" s="48">
        <f t="shared" si="2"/>
        <v>6.6236086299299168E-2</v>
      </c>
      <c r="P14" s="9"/>
    </row>
    <row r="15" spans="1:133">
      <c r="A15" s="12"/>
      <c r="B15" s="25">
        <v>324.51</v>
      </c>
      <c r="C15" s="20" t="s">
        <v>102</v>
      </c>
      <c r="D15" s="47">
        <v>1175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1175</v>
      </c>
      <c r="O15" s="48">
        <f t="shared" si="2"/>
        <v>8.0733818881407168E-2</v>
      </c>
      <c r="P15" s="9"/>
    </row>
    <row r="16" spans="1:133">
      <c r="A16" s="12"/>
      <c r="B16" s="25">
        <v>329</v>
      </c>
      <c r="C16" s="20" t="s">
        <v>15</v>
      </c>
      <c r="D16" s="47">
        <v>61760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61760</v>
      </c>
      <c r="O16" s="48">
        <f t="shared" si="2"/>
        <v>4.2435069396729421</v>
      </c>
      <c r="P16" s="9"/>
    </row>
    <row r="17" spans="1:16" ht="15.75">
      <c r="A17" s="29" t="s">
        <v>16</v>
      </c>
      <c r="B17" s="30"/>
      <c r="C17" s="31"/>
      <c r="D17" s="32">
        <f t="shared" ref="D17:M17" si="4">SUM(D18:D36)</f>
        <v>3010472</v>
      </c>
      <c r="E17" s="32">
        <f t="shared" si="4"/>
        <v>1201667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5">
        <f t="shared" si="1"/>
        <v>4212139</v>
      </c>
      <c r="O17" s="46">
        <f t="shared" si="2"/>
        <v>289.41452521643532</v>
      </c>
      <c r="P17" s="10"/>
    </row>
    <row r="18" spans="1:16">
      <c r="A18" s="12"/>
      <c r="B18" s="25">
        <v>331.1</v>
      </c>
      <c r="C18" s="20" t="s">
        <v>110</v>
      </c>
      <c r="D18" s="47">
        <v>0</v>
      </c>
      <c r="E18" s="47">
        <v>121790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121790</v>
      </c>
      <c r="O18" s="48">
        <f t="shared" si="2"/>
        <v>8.368146214099216</v>
      </c>
      <c r="P18" s="9"/>
    </row>
    <row r="19" spans="1:16">
      <c r="A19" s="12"/>
      <c r="B19" s="25">
        <v>331.2</v>
      </c>
      <c r="C19" s="20" t="s">
        <v>111</v>
      </c>
      <c r="D19" s="47">
        <v>116517</v>
      </c>
      <c r="E19" s="47">
        <v>31646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148163</v>
      </c>
      <c r="O19" s="48">
        <f t="shared" si="2"/>
        <v>10.180225367596536</v>
      </c>
      <c r="P19" s="9"/>
    </row>
    <row r="20" spans="1:16">
      <c r="A20" s="12"/>
      <c r="B20" s="25">
        <v>331.39</v>
      </c>
      <c r="C20" s="20" t="s">
        <v>112</v>
      </c>
      <c r="D20" s="47">
        <v>463557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463557</v>
      </c>
      <c r="O20" s="48">
        <f t="shared" si="2"/>
        <v>31.850831386560397</v>
      </c>
      <c r="P20" s="9"/>
    </row>
    <row r="21" spans="1:16">
      <c r="A21" s="12"/>
      <c r="B21" s="25">
        <v>331.65</v>
      </c>
      <c r="C21" s="20" t="s">
        <v>113</v>
      </c>
      <c r="D21" s="47">
        <v>53187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53187</v>
      </c>
      <c r="O21" s="48">
        <f t="shared" si="2"/>
        <v>3.6544592551875774</v>
      </c>
      <c r="P21" s="9"/>
    </row>
    <row r="22" spans="1:16">
      <c r="A22" s="12"/>
      <c r="B22" s="25">
        <v>334.1</v>
      </c>
      <c r="C22" s="20" t="s">
        <v>114</v>
      </c>
      <c r="D22" s="47">
        <v>0</v>
      </c>
      <c r="E22" s="47">
        <v>764191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764191</v>
      </c>
      <c r="O22" s="48">
        <f t="shared" si="2"/>
        <v>52.507283221107599</v>
      </c>
      <c r="P22" s="9"/>
    </row>
    <row r="23" spans="1:16">
      <c r="A23" s="12"/>
      <c r="B23" s="25">
        <v>334.2</v>
      </c>
      <c r="C23" s="20" t="s">
        <v>18</v>
      </c>
      <c r="D23" s="47">
        <v>355806</v>
      </c>
      <c r="E23" s="47">
        <v>63678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1"/>
        <v>419484</v>
      </c>
      <c r="O23" s="48">
        <f t="shared" si="2"/>
        <v>28.822591727360177</v>
      </c>
      <c r="P23" s="9"/>
    </row>
    <row r="24" spans="1:16">
      <c r="A24" s="12"/>
      <c r="B24" s="25">
        <v>334.39</v>
      </c>
      <c r="C24" s="20" t="s">
        <v>103</v>
      </c>
      <c r="D24" s="47">
        <v>18518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36" si="5">SUM(D24:M24)</f>
        <v>18518</v>
      </c>
      <c r="O24" s="48">
        <f t="shared" si="2"/>
        <v>1.2723649855709771</v>
      </c>
      <c r="P24" s="9"/>
    </row>
    <row r="25" spans="1:16">
      <c r="A25" s="12"/>
      <c r="B25" s="25">
        <v>334.69</v>
      </c>
      <c r="C25" s="20" t="s">
        <v>115</v>
      </c>
      <c r="D25" s="47">
        <v>61771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61771</v>
      </c>
      <c r="O25" s="48">
        <f t="shared" si="2"/>
        <v>4.244262745636938</v>
      </c>
      <c r="P25" s="9"/>
    </row>
    <row r="26" spans="1:16">
      <c r="A26" s="12"/>
      <c r="B26" s="25">
        <v>334.7</v>
      </c>
      <c r="C26" s="20" t="s">
        <v>20</v>
      </c>
      <c r="D26" s="47">
        <v>51000</v>
      </c>
      <c r="E26" s="47">
        <v>25738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76738</v>
      </c>
      <c r="O26" s="48">
        <f t="shared" si="2"/>
        <v>5.2726398241033392</v>
      </c>
      <c r="P26" s="9"/>
    </row>
    <row r="27" spans="1:16">
      <c r="A27" s="12"/>
      <c r="B27" s="25">
        <v>334.9</v>
      </c>
      <c r="C27" s="20" t="s">
        <v>90</v>
      </c>
      <c r="D27" s="47">
        <v>0</v>
      </c>
      <c r="E27" s="47">
        <v>70588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70588</v>
      </c>
      <c r="O27" s="48">
        <f t="shared" si="2"/>
        <v>4.8500755805963998</v>
      </c>
      <c r="P27" s="9"/>
    </row>
    <row r="28" spans="1:16">
      <c r="A28" s="12"/>
      <c r="B28" s="25">
        <v>335.12</v>
      </c>
      <c r="C28" s="20" t="s">
        <v>116</v>
      </c>
      <c r="D28" s="47">
        <v>325445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325445</v>
      </c>
      <c r="O28" s="48">
        <f t="shared" si="2"/>
        <v>22.36120654115707</v>
      </c>
      <c r="P28" s="9"/>
    </row>
    <row r="29" spans="1:16">
      <c r="A29" s="12"/>
      <c r="B29" s="25">
        <v>335.13</v>
      </c>
      <c r="C29" s="20" t="s">
        <v>117</v>
      </c>
      <c r="D29" s="47">
        <v>22392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22392</v>
      </c>
      <c r="O29" s="48">
        <f t="shared" si="2"/>
        <v>1.5385461041638038</v>
      </c>
      <c r="P29" s="9"/>
    </row>
    <row r="30" spans="1:16">
      <c r="A30" s="12"/>
      <c r="B30" s="25">
        <v>335.14</v>
      </c>
      <c r="C30" s="20" t="s">
        <v>118</v>
      </c>
      <c r="D30" s="47">
        <v>6503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6503</v>
      </c>
      <c r="O30" s="48">
        <f t="shared" si="2"/>
        <v>0.44681874398790711</v>
      </c>
      <c r="P30" s="9"/>
    </row>
    <row r="31" spans="1:16">
      <c r="A31" s="12"/>
      <c r="B31" s="25">
        <v>335.16</v>
      </c>
      <c r="C31" s="20" t="s">
        <v>119</v>
      </c>
      <c r="D31" s="47">
        <v>199027</v>
      </c>
      <c r="E31" s="47">
        <v>111625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310652</v>
      </c>
      <c r="O31" s="48">
        <f t="shared" si="2"/>
        <v>21.344784938848427</v>
      </c>
      <c r="P31" s="9"/>
    </row>
    <row r="32" spans="1:16">
      <c r="A32" s="12"/>
      <c r="B32" s="25">
        <v>335.18</v>
      </c>
      <c r="C32" s="20" t="s">
        <v>120</v>
      </c>
      <c r="D32" s="47">
        <v>934547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934547</v>
      </c>
      <c r="O32" s="48">
        <f t="shared" si="2"/>
        <v>64.212381475882921</v>
      </c>
      <c r="P32" s="9"/>
    </row>
    <row r="33" spans="1:16">
      <c r="A33" s="12"/>
      <c r="B33" s="25">
        <v>335.19</v>
      </c>
      <c r="C33" s="20" t="s">
        <v>121</v>
      </c>
      <c r="D33" s="47">
        <v>0</v>
      </c>
      <c r="E33" s="47">
        <v>12411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12411</v>
      </c>
      <c r="O33" s="48">
        <f t="shared" si="2"/>
        <v>0.85275525628693138</v>
      </c>
      <c r="P33" s="9"/>
    </row>
    <row r="34" spans="1:16">
      <c r="A34" s="12"/>
      <c r="B34" s="25">
        <v>335.8</v>
      </c>
      <c r="C34" s="20" t="s">
        <v>29</v>
      </c>
      <c r="D34" s="47">
        <v>374278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374278</v>
      </c>
      <c r="O34" s="48">
        <f t="shared" si="2"/>
        <v>25.716504053868352</v>
      </c>
      <c r="P34" s="9"/>
    </row>
    <row r="35" spans="1:16">
      <c r="A35" s="12"/>
      <c r="B35" s="25">
        <v>335.9</v>
      </c>
      <c r="C35" s="20" t="s">
        <v>30</v>
      </c>
      <c r="D35" s="47">
        <v>16060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16060</v>
      </c>
      <c r="O35" s="48">
        <f t="shared" si="2"/>
        <v>1.1034767074343823</v>
      </c>
      <c r="P35" s="9"/>
    </row>
    <row r="36" spans="1:16">
      <c r="A36" s="12"/>
      <c r="B36" s="25">
        <v>336</v>
      </c>
      <c r="C36" s="20" t="s">
        <v>92</v>
      </c>
      <c r="D36" s="47">
        <v>11864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11864</v>
      </c>
      <c r="O36" s="48">
        <f t="shared" si="2"/>
        <v>0.81517108698639551</v>
      </c>
      <c r="P36" s="9"/>
    </row>
    <row r="37" spans="1:16" ht="15.75">
      <c r="A37" s="29" t="s">
        <v>35</v>
      </c>
      <c r="B37" s="30"/>
      <c r="C37" s="31"/>
      <c r="D37" s="32">
        <f t="shared" ref="D37:M37" si="6">SUM(D38:D49)</f>
        <v>1629314</v>
      </c>
      <c r="E37" s="32">
        <f t="shared" si="6"/>
        <v>1431738</v>
      </c>
      <c r="F37" s="32">
        <f t="shared" si="6"/>
        <v>0</v>
      </c>
      <c r="G37" s="32">
        <f t="shared" si="6"/>
        <v>0</v>
      </c>
      <c r="H37" s="32">
        <f t="shared" si="6"/>
        <v>0</v>
      </c>
      <c r="I37" s="32">
        <f t="shared" si="6"/>
        <v>0</v>
      </c>
      <c r="J37" s="32">
        <f t="shared" si="6"/>
        <v>0</v>
      </c>
      <c r="K37" s="32">
        <f t="shared" si="6"/>
        <v>0</v>
      </c>
      <c r="L37" s="32">
        <f t="shared" si="6"/>
        <v>0</v>
      </c>
      <c r="M37" s="32">
        <f t="shared" si="6"/>
        <v>0</v>
      </c>
      <c r="N37" s="32">
        <f>SUM(D37:M37)</f>
        <v>3061052</v>
      </c>
      <c r="O37" s="46">
        <f t="shared" ref="O37:O64" si="7">(N37/O$66)</f>
        <v>210.32375979112271</v>
      </c>
      <c r="P37" s="10"/>
    </row>
    <row r="38" spans="1:16">
      <c r="A38" s="12"/>
      <c r="B38" s="25">
        <v>341.1</v>
      </c>
      <c r="C38" s="20" t="s">
        <v>122</v>
      </c>
      <c r="D38" s="47">
        <v>73512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73512</v>
      </c>
      <c r="O38" s="48">
        <f t="shared" si="7"/>
        <v>5.0509825477531951</v>
      </c>
      <c r="P38" s="9"/>
    </row>
    <row r="39" spans="1:16">
      <c r="A39" s="12"/>
      <c r="B39" s="25">
        <v>341.51</v>
      </c>
      <c r="C39" s="20" t="s">
        <v>123</v>
      </c>
      <c r="D39" s="47">
        <v>434631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ref="N39:N49" si="8">SUM(D39:M39)</f>
        <v>434631</v>
      </c>
      <c r="O39" s="48">
        <f t="shared" si="7"/>
        <v>29.863336539782878</v>
      </c>
      <c r="P39" s="9"/>
    </row>
    <row r="40" spans="1:16">
      <c r="A40" s="12"/>
      <c r="B40" s="25">
        <v>341.52</v>
      </c>
      <c r="C40" s="20" t="s">
        <v>124</v>
      </c>
      <c r="D40" s="47">
        <v>0</v>
      </c>
      <c r="E40" s="47">
        <v>11444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11444</v>
      </c>
      <c r="O40" s="48">
        <f t="shared" si="7"/>
        <v>0.78631304108836064</v>
      </c>
      <c r="P40" s="9"/>
    </row>
    <row r="41" spans="1:16">
      <c r="A41" s="12"/>
      <c r="B41" s="25">
        <v>341.55</v>
      </c>
      <c r="C41" s="20" t="s">
        <v>125</v>
      </c>
      <c r="D41" s="47">
        <v>354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354</v>
      </c>
      <c r="O41" s="48">
        <f t="shared" si="7"/>
        <v>2.432321011405799E-2</v>
      </c>
      <c r="P41" s="9"/>
    </row>
    <row r="42" spans="1:16">
      <c r="A42" s="12"/>
      <c r="B42" s="25">
        <v>341.9</v>
      </c>
      <c r="C42" s="20" t="s">
        <v>126</v>
      </c>
      <c r="D42" s="47">
        <v>84148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84148</v>
      </c>
      <c r="O42" s="48">
        <f t="shared" si="7"/>
        <v>5.7817782053043834</v>
      </c>
      <c r="P42" s="9"/>
    </row>
    <row r="43" spans="1:16">
      <c r="A43" s="12"/>
      <c r="B43" s="25">
        <v>342.4</v>
      </c>
      <c r="C43" s="20" t="s">
        <v>45</v>
      </c>
      <c r="D43" s="47">
        <v>0</v>
      </c>
      <c r="E43" s="47">
        <v>57871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57871</v>
      </c>
      <c r="O43" s="48">
        <f t="shared" si="7"/>
        <v>3.9762951765837569</v>
      </c>
      <c r="P43" s="9"/>
    </row>
    <row r="44" spans="1:16">
      <c r="A44" s="12"/>
      <c r="B44" s="25">
        <v>342.6</v>
      </c>
      <c r="C44" s="20" t="s">
        <v>46</v>
      </c>
      <c r="D44" s="47">
        <v>1020276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1020276</v>
      </c>
      <c r="O44" s="48">
        <f t="shared" si="7"/>
        <v>70.102789611103475</v>
      </c>
      <c r="P44" s="9"/>
    </row>
    <row r="45" spans="1:16">
      <c r="A45" s="12"/>
      <c r="B45" s="25">
        <v>343.4</v>
      </c>
      <c r="C45" s="20" t="s">
        <v>47</v>
      </c>
      <c r="D45" s="47">
        <v>0</v>
      </c>
      <c r="E45" s="47">
        <v>1339340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1339340</v>
      </c>
      <c r="O45" s="48">
        <f t="shared" si="7"/>
        <v>92.025559983509694</v>
      </c>
      <c r="P45" s="9"/>
    </row>
    <row r="46" spans="1:16">
      <c r="A46" s="12"/>
      <c r="B46" s="25">
        <v>343.9</v>
      </c>
      <c r="C46" s="20" t="s">
        <v>48</v>
      </c>
      <c r="D46" s="47">
        <v>0</v>
      </c>
      <c r="E46" s="47">
        <v>20420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20420</v>
      </c>
      <c r="O46" s="48">
        <f t="shared" si="7"/>
        <v>1.4030507077092209</v>
      </c>
      <c r="P46" s="9"/>
    </row>
    <row r="47" spans="1:16">
      <c r="A47" s="12"/>
      <c r="B47" s="25">
        <v>344.9</v>
      </c>
      <c r="C47" s="20" t="s">
        <v>127</v>
      </c>
      <c r="D47" s="47">
        <v>0</v>
      </c>
      <c r="E47" s="47">
        <v>2663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2663</v>
      </c>
      <c r="O47" s="48">
        <f t="shared" si="7"/>
        <v>0.18297375292015941</v>
      </c>
      <c r="P47" s="9"/>
    </row>
    <row r="48" spans="1:16">
      <c r="A48" s="12"/>
      <c r="B48" s="25">
        <v>346.4</v>
      </c>
      <c r="C48" s="20" t="s">
        <v>49</v>
      </c>
      <c r="D48" s="47">
        <v>1040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1040</v>
      </c>
      <c r="O48" s="48">
        <f t="shared" si="7"/>
        <v>7.1458018414181673E-2</v>
      </c>
      <c r="P48" s="9"/>
    </row>
    <row r="49" spans="1:119">
      <c r="A49" s="12"/>
      <c r="B49" s="25">
        <v>347.2</v>
      </c>
      <c r="C49" s="20" t="s">
        <v>81</v>
      </c>
      <c r="D49" s="47">
        <v>15353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15353</v>
      </c>
      <c r="O49" s="48">
        <f t="shared" si="7"/>
        <v>1.054898996839357</v>
      </c>
      <c r="P49" s="9"/>
    </row>
    <row r="50" spans="1:119" ht="15.75">
      <c r="A50" s="29" t="s">
        <v>36</v>
      </c>
      <c r="B50" s="30"/>
      <c r="C50" s="31"/>
      <c r="D50" s="32">
        <f t="shared" ref="D50:M50" si="9">SUM(D51:D54)</f>
        <v>3040</v>
      </c>
      <c r="E50" s="32">
        <f t="shared" si="9"/>
        <v>172866</v>
      </c>
      <c r="F50" s="32">
        <f t="shared" si="9"/>
        <v>0</v>
      </c>
      <c r="G50" s="32">
        <f t="shared" si="9"/>
        <v>0</v>
      </c>
      <c r="H50" s="32">
        <f t="shared" si="9"/>
        <v>0</v>
      </c>
      <c r="I50" s="32">
        <f t="shared" si="9"/>
        <v>0</v>
      </c>
      <c r="J50" s="32">
        <f t="shared" si="9"/>
        <v>0</v>
      </c>
      <c r="K50" s="32">
        <f t="shared" si="9"/>
        <v>0</v>
      </c>
      <c r="L50" s="32">
        <f t="shared" si="9"/>
        <v>0</v>
      </c>
      <c r="M50" s="32">
        <f t="shared" si="9"/>
        <v>0</v>
      </c>
      <c r="N50" s="32">
        <f t="shared" ref="N50:N64" si="10">SUM(D50:M50)</f>
        <v>175906</v>
      </c>
      <c r="O50" s="46">
        <f t="shared" si="7"/>
        <v>12.086436718427924</v>
      </c>
      <c r="P50" s="10"/>
    </row>
    <row r="51" spans="1:119">
      <c r="A51" s="13"/>
      <c r="B51" s="40">
        <v>351.1</v>
      </c>
      <c r="C51" s="21" t="s">
        <v>53</v>
      </c>
      <c r="D51" s="47">
        <v>0</v>
      </c>
      <c r="E51" s="47">
        <v>117907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117907</v>
      </c>
      <c r="O51" s="48">
        <f t="shared" si="7"/>
        <v>8.1013467088085758</v>
      </c>
      <c r="P51" s="9"/>
    </row>
    <row r="52" spans="1:119">
      <c r="A52" s="13"/>
      <c r="B52" s="40">
        <v>351.3</v>
      </c>
      <c r="C52" s="21" t="s">
        <v>54</v>
      </c>
      <c r="D52" s="47">
        <v>0</v>
      </c>
      <c r="E52" s="47">
        <v>15299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15299</v>
      </c>
      <c r="O52" s="48">
        <f t="shared" si="7"/>
        <v>1.0511886766524667</v>
      </c>
      <c r="P52" s="9"/>
    </row>
    <row r="53" spans="1:119">
      <c r="A53" s="13"/>
      <c r="B53" s="40">
        <v>351.4</v>
      </c>
      <c r="C53" s="21" t="s">
        <v>55</v>
      </c>
      <c r="D53" s="47">
        <v>0</v>
      </c>
      <c r="E53" s="47">
        <v>39660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39660</v>
      </c>
      <c r="O53" s="48">
        <f t="shared" si="7"/>
        <v>2.7250240483715817</v>
      </c>
      <c r="P53" s="9"/>
    </row>
    <row r="54" spans="1:119">
      <c r="A54" s="13"/>
      <c r="B54" s="40">
        <v>351.9</v>
      </c>
      <c r="C54" s="21" t="s">
        <v>128</v>
      </c>
      <c r="D54" s="47">
        <v>3040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3040</v>
      </c>
      <c r="O54" s="48">
        <f t="shared" si="7"/>
        <v>0.20887728459530025</v>
      </c>
      <c r="P54" s="9"/>
    </row>
    <row r="55" spans="1:119" ht="15.75">
      <c r="A55" s="29" t="s">
        <v>3</v>
      </c>
      <c r="B55" s="30"/>
      <c r="C55" s="31"/>
      <c r="D55" s="32">
        <f t="shared" ref="D55:M55" si="11">SUM(D56:D59)</f>
        <v>240220</v>
      </c>
      <c r="E55" s="32">
        <f t="shared" si="11"/>
        <v>264811</v>
      </c>
      <c r="F55" s="32">
        <f t="shared" si="11"/>
        <v>0</v>
      </c>
      <c r="G55" s="32">
        <f t="shared" si="11"/>
        <v>3930</v>
      </c>
      <c r="H55" s="32">
        <f t="shared" si="11"/>
        <v>0</v>
      </c>
      <c r="I55" s="32">
        <f t="shared" si="11"/>
        <v>0</v>
      </c>
      <c r="J55" s="32">
        <f t="shared" si="11"/>
        <v>0</v>
      </c>
      <c r="K55" s="32">
        <f t="shared" si="11"/>
        <v>0</v>
      </c>
      <c r="L55" s="32">
        <f t="shared" si="11"/>
        <v>0</v>
      </c>
      <c r="M55" s="32">
        <f t="shared" si="11"/>
        <v>0</v>
      </c>
      <c r="N55" s="32">
        <f t="shared" si="10"/>
        <v>508961</v>
      </c>
      <c r="O55" s="46">
        <f t="shared" si="7"/>
        <v>34.97052356740415</v>
      </c>
      <c r="P55" s="10"/>
    </row>
    <row r="56" spans="1:119">
      <c r="A56" s="12"/>
      <c r="B56" s="25">
        <v>361.1</v>
      </c>
      <c r="C56" s="20" t="s">
        <v>57</v>
      </c>
      <c r="D56" s="47">
        <v>7190</v>
      </c>
      <c r="E56" s="47">
        <v>1920</v>
      </c>
      <c r="F56" s="47">
        <v>0</v>
      </c>
      <c r="G56" s="47">
        <v>3930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13040</v>
      </c>
      <c r="O56" s="48">
        <f t="shared" si="7"/>
        <v>0.89597361550089327</v>
      </c>
      <c r="P56" s="9"/>
    </row>
    <row r="57" spans="1:119">
      <c r="A57" s="12"/>
      <c r="B57" s="25">
        <v>362</v>
      </c>
      <c r="C57" s="20" t="s">
        <v>58</v>
      </c>
      <c r="D57" s="47">
        <v>12375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12375</v>
      </c>
      <c r="O57" s="48">
        <f t="shared" si="7"/>
        <v>0.85028170949567128</v>
      </c>
      <c r="P57" s="9"/>
    </row>
    <row r="58" spans="1:119">
      <c r="A58" s="12"/>
      <c r="B58" s="25">
        <v>366</v>
      </c>
      <c r="C58" s="20" t="s">
        <v>60</v>
      </c>
      <c r="D58" s="47">
        <v>5810</v>
      </c>
      <c r="E58" s="47">
        <v>242751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248561</v>
      </c>
      <c r="O58" s="48">
        <f t="shared" si="7"/>
        <v>17.078535110622511</v>
      </c>
      <c r="P58" s="9"/>
    </row>
    <row r="59" spans="1:119">
      <c r="A59" s="12"/>
      <c r="B59" s="25">
        <v>369.9</v>
      </c>
      <c r="C59" s="20" t="s">
        <v>62</v>
      </c>
      <c r="D59" s="47">
        <v>214845</v>
      </c>
      <c r="E59" s="47">
        <v>20140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234985</v>
      </c>
      <c r="O59" s="48">
        <f t="shared" si="7"/>
        <v>16.145733131785075</v>
      </c>
      <c r="P59" s="9"/>
    </row>
    <row r="60" spans="1:119" ht="15.75">
      <c r="A60" s="29" t="s">
        <v>37</v>
      </c>
      <c r="B60" s="30"/>
      <c r="C60" s="31"/>
      <c r="D60" s="32">
        <f t="shared" ref="D60:M60" si="12">SUM(D61:D63)</f>
        <v>3510551</v>
      </c>
      <c r="E60" s="32">
        <f t="shared" si="12"/>
        <v>3444716</v>
      </c>
      <c r="F60" s="32">
        <f t="shared" si="12"/>
        <v>319843</v>
      </c>
      <c r="G60" s="32">
        <f t="shared" si="12"/>
        <v>4615000</v>
      </c>
      <c r="H60" s="32">
        <f t="shared" si="12"/>
        <v>0</v>
      </c>
      <c r="I60" s="32">
        <f t="shared" si="12"/>
        <v>0</v>
      </c>
      <c r="J60" s="32">
        <f t="shared" si="12"/>
        <v>0</v>
      </c>
      <c r="K60" s="32">
        <f t="shared" si="12"/>
        <v>0</v>
      </c>
      <c r="L60" s="32">
        <f t="shared" si="12"/>
        <v>0</v>
      </c>
      <c r="M60" s="32">
        <f t="shared" si="12"/>
        <v>0</v>
      </c>
      <c r="N60" s="32">
        <f t="shared" si="10"/>
        <v>11890110</v>
      </c>
      <c r="O60" s="46">
        <f t="shared" si="7"/>
        <v>816.96509550638996</v>
      </c>
      <c r="P60" s="9"/>
    </row>
    <row r="61" spans="1:119">
      <c r="A61" s="12"/>
      <c r="B61" s="25">
        <v>381</v>
      </c>
      <c r="C61" s="20" t="s">
        <v>63</v>
      </c>
      <c r="D61" s="47">
        <v>3510551</v>
      </c>
      <c r="E61" s="47">
        <v>3126075</v>
      </c>
      <c r="F61" s="47">
        <v>319843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6956469</v>
      </c>
      <c r="O61" s="48">
        <f t="shared" si="7"/>
        <v>477.97643259584993</v>
      </c>
      <c r="P61" s="9"/>
    </row>
    <row r="62" spans="1:119">
      <c r="A62" s="12"/>
      <c r="B62" s="25">
        <v>384</v>
      </c>
      <c r="C62" s="20" t="s">
        <v>129</v>
      </c>
      <c r="D62" s="47">
        <v>0</v>
      </c>
      <c r="E62" s="47">
        <v>102631</v>
      </c>
      <c r="F62" s="47">
        <v>0</v>
      </c>
      <c r="G62" s="47">
        <v>4615000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4717631</v>
      </c>
      <c r="O62" s="48">
        <f t="shared" si="7"/>
        <v>324.14669506664836</v>
      </c>
      <c r="P62" s="9"/>
    </row>
    <row r="63" spans="1:119" ht="15.75" thickBot="1">
      <c r="A63" s="12"/>
      <c r="B63" s="25">
        <v>388.1</v>
      </c>
      <c r="C63" s="20" t="s">
        <v>130</v>
      </c>
      <c r="D63" s="47">
        <v>0</v>
      </c>
      <c r="E63" s="47">
        <v>216010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216010</v>
      </c>
      <c r="O63" s="48">
        <f t="shared" si="7"/>
        <v>14.841967843891714</v>
      </c>
      <c r="P63" s="9"/>
    </row>
    <row r="64" spans="1:119" ht="16.5" thickBot="1">
      <c r="A64" s="14" t="s">
        <v>50</v>
      </c>
      <c r="B64" s="23"/>
      <c r="C64" s="22"/>
      <c r="D64" s="15">
        <f t="shared" ref="D64:M64" si="13">SUM(D5,D12,D17,D37,D50,D55,D60)</f>
        <v>14027972</v>
      </c>
      <c r="E64" s="15">
        <f t="shared" si="13"/>
        <v>9660017</v>
      </c>
      <c r="F64" s="15">
        <f t="shared" si="13"/>
        <v>319843</v>
      </c>
      <c r="G64" s="15">
        <f t="shared" si="13"/>
        <v>4618930</v>
      </c>
      <c r="H64" s="15">
        <f t="shared" si="13"/>
        <v>0</v>
      </c>
      <c r="I64" s="15">
        <f t="shared" si="13"/>
        <v>0</v>
      </c>
      <c r="J64" s="15">
        <f t="shared" si="13"/>
        <v>0</v>
      </c>
      <c r="K64" s="15">
        <f t="shared" si="13"/>
        <v>0</v>
      </c>
      <c r="L64" s="15">
        <f t="shared" si="13"/>
        <v>0</v>
      </c>
      <c r="M64" s="15">
        <f t="shared" si="13"/>
        <v>0</v>
      </c>
      <c r="N64" s="15">
        <f t="shared" si="10"/>
        <v>28626762</v>
      </c>
      <c r="O64" s="38">
        <f t="shared" si="7"/>
        <v>1966.9343135907654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1"/>
      <c r="B66" s="42"/>
      <c r="C66" s="42"/>
      <c r="D66" s="43"/>
      <c r="E66" s="43"/>
      <c r="F66" s="43"/>
      <c r="G66" s="43"/>
      <c r="H66" s="43"/>
      <c r="I66" s="43"/>
      <c r="J66" s="43"/>
      <c r="K66" s="43"/>
      <c r="L66" s="52" t="s">
        <v>131</v>
      </c>
      <c r="M66" s="52"/>
      <c r="N66" s="52"/>
      <c r="O66" s="44">
        <v>14554</v>
      </c>
    </row>
    <row r="67" spans="1:15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5"/>
    </row>
    <row r="68" spans="1:15" ht="15.75" customHeight="1" thickBot="1">
      <c r="A68" s="56" t="s">
        <v>83</v>
      </c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8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72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100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65</v>
      </c>
      <c r="B3" s="66"/>
      <c r="C3" s="67"/>
      <c r="D3" s="71" t="s">
        <v>31</v>
      </c>
      <c r="E3" s="72"/>
      <c r="F3" s="72"/>
      <c r="G3" s="72"/>
      <c r="H3" s="73"/>
      <c r="I3" s="71" t="s">
        <v>32</v>
      </c>
      <c r="J3" s="73"/>
      <c r="K3" s="71" t="s">
        <v>34</v>
      </c>
      <c r="L3" s="73"/>
      <c r="M3" s="36"/>
      <c r="N3" s="37"/>
      <c r="O3" s="74" t="s">
        <v>70</v>
      </c>
      <c r="P3" s="11"/>
      <c r="Q3"/>
    </row>
    <row r="4" spans="1:133" ht="32.25" customHeight="1" thickBot="1">
      <c r="A4" s="68"/>
      <c r="B4" s="69"/>
      <c r="C4" s="70"/>
      <c r="D4" s="34" t="s">
        <v>4</v>
      </c>
      <c r="E4" s="34" t="s">
        <v>66</v>
      </c>
      <c r="F4" s="34" t="s">
        <v>67</v>
      </c>
      <c r="G4" s="34" t="s">
        <v>68</v>
      </c>
      <c r="H4" s="34" t="s">
        <v>5</v>
      </c>
      <c r="I4" s="34" t="s">
        <v>6</v>
      </c>
      <c r="J4" s="35" t="s">
        <v>69</v>
      </c>
      <c r="K4" s="35" t="s">
        <v>7</v>
      </c>
      <c r="L4" s="35" t="s">
        <v>8</v>
      </c>
      <c r="M4" s="35" t="s">
        <v>9</v>
      </c>
      <c r="N4" s="35" t="s">
        <v>33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4265104</v>
      </c>
      <c r="E5" s="27">
        <f t="shared" si="0"/>
        <v>2081466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6346570</v>
      </c>
      <c r="O5" s="33">
        <f t="shared" ref="O5:O36" si="2">(N5/O$57)</f>
        <v>438.35958005249341</v>
      </c>
      <c r="P5" s="6"/>
    </row>
    <row r="6" spans="1:133">
      <c r="A6" s="12"/>
      <c r="B6" s="25">
        <v>311</v>
      </c>
      <c r="C6" s="20" t="s">
        <v>2</v>
      </c>
      <c r="D6" s="47">
        <v>3586441</v>
      </c>
      <c r="E6" s="47">
        <v>890228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4476669</v>
      </c>
      <c r="O6" s="48">
        <f t="shared" si="2"/>
        <v>309.20493162038957</v>
      </c>
      <c r="P6" s="9"/>
    </row>
    <row r="7" spans="1:133">
      <c r="A7" s="12"/>
      <c r="B7" s="25">
        <v>312.10000000000002</v>
      </c>
      <c r="C7" s="20" t="s">
        <v>10</v>
      </c>
      <c r="D7" s="47">
        <v>678663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678663</v>
      </c>
      <c r="O7" s="48">
        <f t="shared" si="2"/>
        <v>46.875466224616659</v>
      </c>
      <c r="P7" s="9"/>
    </row>
    <row r="8" spans="1:133">
      <c r="A8" s="12"/>
      <c r="B8" s="25">
        <v>312.41000000000003</v>
      </c>
      <c r="C8" s="20" t="s">
        <v>11</v>
      </c>
      <c r="D8" s="47">
        <v>0</v>
      </c>
      <c r="E8" s="47">
        <v>566073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566073</v>
      </c>
      <c r="O8" s="48">
        <f t="shared" si="2"/>
        <v>39.098839618731866</v>
      </c>
      <c r="P8" s="9"/>
    </row>
    <row r="9" spans="1:133">
      <c r="A9" s="12"/>
      <c r="B9" s="25">
        <v>319</v>
      </c>
      <c r="C9" s="20" t="s">
        <v>13</v>
      </c>
      <c r="D9" s="47">
        <v>0</v>
      </c>
      <c r="E9" s="47">
        <v>625165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625165</v>
      </c>
      <c r="O9" s="48">
        <f t="shared" si="2"/>
        <v>43.180342588755352</v>
      </c>
      <c r="P9" s="9"/>
    </row>
    <row r="10" spans="1:133" ht="15.75">
      <c r="A10" s="29" t="s">
        <v>14</v>
      </c>
      <c r="B10" s="30"/>
      <c r="C10" s="31"/>
      <c r="D10" s="32">
        <f t="shared" ref="D10:M10" si="3">SUM(D11:D14)</f>
        <v>127349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5">
        <f t="shared" si="1"/>
        <v>127349</v>
      </c>
      <c r="O10" s="46">
        <f t="shared" si="2"/>
        <v>8.7960353640005522</v>
      </c>
      <c r="P10" s="10"/>
    </row>
    <row r="11" spans="1:133">
      <c r="A11" s="12"/>
      <c r="B11" s="25">
        <v>322</v>
      </c>
      <c r="C11" s="20" t="s">
        <v>0</v>
      </c>
      <c r="D11" s="47">
        <v>75644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75644</v>
      </c>
      <c r="O11" s="48">
        <f t="shared" si="2"/>
        <v>5.2247548003867941</v>
      </c>
      <c r="P11" s="9"/>
    </row>
    <row r="12" spans="1:133">
      <c r="A12" s="12"/>
      <c r="B12" s="25">
        <v>324.20999999999998</v>
      </c>
      <c r="C12" s="20" t="s">
        <v>101</v>
      </c>
      <c r="D12" s="47">
        <v>2420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2420</v>
      </c>
      <c r="O12" s="48">
        <f t="shared" si="2"/>
        <v>0.16715015886172124</v>
      </c>
      <c r="P12" s="9"/>
    </row>
    <row r="13" spans="1:133">
      <c r="A13" s="12"/>
      <c r="B13" s="25">
        <v>324.51</v>
      </c>
      <c r="C13" s="20" t="s">
        <v>102</v>
      </c>
      <c r="D13" s="47">
        <v>3116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3116</v>
      </c>
      <c r="O13" s="48">
        <f t="shared" si="2"/>
        <v>0.21522309711286089</v>
      </c>
      <c r="P13" s="9"/>
    </row>
    <row r="14" spans="1:133">
      <c r="A14" s="12"/>
      <c r="B14" s="25">
        <v>329</v>
      </c>
      <c r="C14" s="20" t="s">
        <v>15</v>
      </c>
      <c r="D14" s="47">
        <v>46169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46169</v>
      </c>
      <c r="O14" s="48">
        <f t="shared" si="2"/>
        <v>3.1889073076391767</v>
      </c>
      <c r="P14" s="9"/>
    </row>
    <row r="15" spans="1:133" ht="15.75">
      <c r="A15" s="29" t="s">
        <v>16</v>
      </c>
      <c r="B15" s="30"/>
      <c r="C15" s="31"/>
      <c r="D15" s="32">
        <f t="shared" ref="D15:M15" si="4">SUM(D16:D33)</f>
        <v>3749059</v>
      </c>
      <c r="E15" s="32">
        <f t="shared" si="4"/>
        <v>3296449</v>
      </c>
      <c r="F15" s="32">
        <f t="shared" si="4"/>
        <v>25050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7070558</v>
      </c>
      <c r="O15" s="46">
        <f t="shared" si="2"/>
        <v>488.36565824008841</v>
      </c>
      <c r="P15" s="10"/>
    </row>
    <row r="16" spans="1:133">
      <c r="A16" s="12"/>
      <c r="B16" s="25">
        <v>331.5</v>
      </c>
      <c r="C16" s="20" t="s">
        <v>17</v>
      </c>
      <c r="D16" s="47">
        <v>0</v>
      </c>
      <c r="E16" s="47">
        <v>1403645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1403645</v>
      </c>
      <c r="O16" s="48">
        <f t="shared" si="2"/>
        <v>96.950200303909384</v>
      </c>
      <c r="P16" s="9"/>
    </row>
    <row r="17" spans="1:16">
      <c r="A17" s="12"/>
      <c r="B17" s="25">
        <v>334.2</v>
      </c>
      <c r="C17" s="20" t="s">
        <v>18</v>
      </c>
      <c r="D17" s="47">
        <v>18357</v>
      </c>
      <c r="E17" s="47">
        <v>436440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454797</v>
      </c>
      <c r="O17" s="48">
        <f t="shared" si="2"/>
        <v>31.412971404890179</v>
      </c>
      <c r="P17" s="9"/>
    </row>
    <row r="18" spans="1:16">
      <c r="A18" s="12"/>
      <c r="B18" s="25">
        <v>334.39</v>
      </c>
      <c r="C18" s="20" t="s">
        <v>103</v>
      </c>
      <c r="D18" s="47">
        <v>0</v>
      </c>
      <c r="E18" s="47">
        <v>119893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ref="N18:N32" si="5">SUM(D18:M18)</f>
        <v>119893</v>
      </c>
      <c r="O18" s="48">
        <f t="shared" si="2"/>
        <v>8.2810471059538617</v>
      </c>
      <c r="P18" s="9"/>
    </row>
    <row r="19" spans="1:16">
      <c r="A19" s="12"/>
      <c r="B19" s="25">
        <v>334.5</v>
      </c>
      <c r="C19" s="20" t="s">
        <v>78</v>
      </c>
      <c r="D19" s="47">
        <v>266000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266000</v>
      </c>
      <c r="O19" s="48">
        <f t="shared" si="2"/>
        <v>18.372703412073491</v>
      </c>
      <c r="P19" s="9"/>
    </row>
    <row r="20" spans="1:16">
      <c r="A20" s="12"/>
      <c r="B20" s="25">
        <v>334.7</v>
      </c>
      <c r="C20" s="20" t="s">
        <v>20</v>
      </c>
      <c r="D20" s="47">
        <v>60822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60822</v>
      </c>
      <c r="O20" s="48">
        <f t="shared" si="2"/>
        <v>4.2009946125155411</v>
      </c>
      <c r="P20" s="9"/>
    </row>
    <row r="21" spans="1:16">
      <c r="A21" s="12"/>
      <c r="B21" s="25">
        <v>335.12</v>
      </c>
      <c r="C21" s="20" t="s">
        <v>21</v>
      </c>
      <c r="D21" s="47">
        <v>281495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281495</v>
      </c>
      <c r="O21" s="48">
        <f t="shared" si="2"/>
        <v>19.44294792098356</v>
      </c>
      <c r="P21" s="9"/>
    </row>
    <row r="22" spans="1:16">
      <c r="A22" s="12"/>
      <c r="B22" s="25">
        <v>335.13</v>
      </c>
      <c r="C22" s="20" t="s">
        <v>22</v>
      </c>
      <c r="D22" s="47">
        <v>16669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16669</v>
      </c>
      <c r="O22" s="48">
        <f t="shared" si="2"/>
        <v>1.151333057052079</v>
      </c>
      <c r="P22" s="9"/>
    </row>
    <row r="23" spans="1:16">
      <c r="A23" s="12"/>
      <c r="B23" s="25">
        <v>335.14</v>
      </c>
      <c r="C23" s="20" t="s">
        <v>23</v>
      </c>
      <c r="D23" s="47">
        <v>7143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7143</v>
      </c>
      <c r="O23" s="48">
        <f t="shared" si="2"/>
        <v>0.49336924989639452</v>
      </c>
      <c r="P23" s="9"/>
    </row>
    <row r="24" spans="1:16">
      <c r="A24" s="12"/>
      <c r="B24" s="25">
        <v>335.15</v>
      </c>
      <c r="C24" s="20" t="s">
        <v>24</v>
      </c>
      <c r="D24" s="47">
        <v>1874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1874</v>
      </c>
      <c r="O24" s="48">
        <f t="shared" si="2"/>
        <v>0.12943776764746512</v>
      </c>
      <c r="P24" s="9"/>
    </row>
    <row r="25" spans="1:16">
      <c r="A25" s="12"/>
      <c r="B25" s="25">
        <v>335.16</v>
      </c>
      <c r="C25" s="20" t="s">
        <v>25</v>
      </c>
      <c r="D25" s="47">
        <v>111625</v>
      </c>
      <c r="E25" s="47">
        <v>111625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223250</v>
      </c>
      <c r="O25" s="48">
        <f t="shared" si="2"/>
        <v>15.41994750656168</v>
      </c>
      <c r="P25" s="9"/>
    </row>
    <row r="26" spans="1:16">
      <c r="A26" s="12"/>
      <c r="B26" s="25">
        <v>335.17</v>
      </c>
      <c r="C26" s="20" t="s">
        <v>26</v>
      </c>
      <c r="D26" s="47">
        <v>4323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4323</v>
      </c>
      <c r="O26" s="48">
        <f t="shared" si="2"/>
        <v>0.29859096560298382</v>
      </c>
      <c r="P26" s="9"/>
    </row>
    <row r="27" spans="1:16">
      <c r="A27" s="12"/>
      <c r="B27" s="25">
        <v>335.18</v>
      </c>
      <c r="C27" s="20" t="s">
        <v>27</v>
      </c>
      <c r="D27" s="47">
        <v>896272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896272</v>
      </c>
      <c r="O27" s="48">
        <f t="shared" si="2"/>
        <v>61.905788092277938</v>
      </c>
      <c r="P27" s="9"/>
    </row>
    <row r="28" spans="1:16">
      <c r="A28" s="12"/>
      <c r="B28" s="25">
        <v>335.19</v>
      </c>
      <c r="C28" s="20" t="s">
        <v>38</v>
      </c>
      <c r="D28" s="47">
        <v>1152157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1152157</v>
      </c>
      <c r="O28" s="48">
        <f t="shared" si="2"/>
        <v>79.579845282497587</v>
      </c>
      <c r="P28" s="9"/>
    </row>
    <row r="29" spans="1:16">
      <c r="A29" s="12"/>
      <c r="B29" s="25">
        <v>335.29</v>
      </c>
      <c r="C29" s="20" t="s">
        <v>28</v>
      </c>
      <c r="D29" s="47">
        <v>5056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5056</v>
      </c>
      <c r="O29" s="48">
        <f t="shared" si="2"/>
        <v>0.34921950545655478</v>
      </c>
      <c r="P29" s="9"/>
    </row>
    <row r="30" spans="1:16">
      <c r="A30" s="12"/>
      <c r="B30" s="25">
        <v>335.49</v>
      </c>
      <c r="C30" s="20" t="s">
        <v>79</v>
      </c>
      <c r="D30" s="47">
        <v>0</v>
      </c>
      <c r="E30" s="47">
        <v>1050963</v>
      </c>
      <c r="F30" s="47">
        <v>25050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1076013</v>
      </c>
      <c r="O30" s="48">
        <f t="shared" si="2"/>
        <v>74.32055532532118</v>
      </c>
      <c r="P30" s="9"/>
    </row>
    <row r="31" spans="1:16">
      <c r="A31" s="12"/>
      <c r="B31" s="25">
        <v>335.8</v>
      </c>
      <c r="C31" s="20" t="s">
        <v>29</v>
      </c>
      <c r="D31" s="47">
        <v>434012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434012</v>
      </c>
      <c r="O31" s="48">
        <f t="shared" si="2"/>
        <v>29.977344937146015</v>
      </c>
      <c r="P31" s="9"/>
    </row>
    <row r="32" spans="1:16">
      <c r="A32" s="12"/>
      <c r="B32" s="25">
        <v>336</v>
      </c>
      <c r="C32" s="20" t="s">
        <v>92</v>
      </c>
      <c r="D32" s="47">
        <v>11924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11924</v>
      </c>
      <c r="O32" s="48">
        <f t="shared" si="2"/>
        <v>0.82359441911866282</v>
      </c>
      <c r="P32" s="9"/>
    </row>
    <row r="33" spans="1:16">
      <c r="A33" s="12"/>
      <c r="B33" s="25">
        <v>337.2</v>
      </c>
      <c r="C33" s="20" t="s">
        <v>74</v>
      </c>
      <c r="D33" s="47">
        <v>481330</v>
      </c>
      <c r="E33" s="47">
        <v>173883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>SUM(D33:M33)</f>
        <v>655213</v>
      </c>
      <c r="O33" s="48">
        <f t="shared" si="2"/>
        <v>45.255767371183865</v>
      </c>
      <c r="P33" s="9"/>
    </row>
    <row r="34" spans="1:16" ht="15.75">
      <c r="A34" s="29" t="s">
        <v>35</v>
      </c>
      <c r="B34" s="30"/>
      <c r="C34" s="31"/>
      <c r="D34" s="32">
        <f t="shared" ref="D34:M34" si="6">SUM(D35:D43)</f>
        <v>1617938</v>
      </c>
      <c r="E34" s="32">
        <f t="shared" si="6"/>
        <v>1604963</v>
      </c>
      <c r="F34" s="32">
        <f t="shared" si="6"/>
        <v>0</v>
      </c>
      <c r="G34" s="32">
        <f t="shared" si="6"/>
        <v>0</v>
      </c>
      <c r="H34" s="32">
        <f t="shared" si="6"/>
        <v>0</v>
      </c>
      <c r="I34" s="32">
        <f t="shared" si="6"/>
        <v>0</v>
      </c>
      <c r="J34" s="32">
        <f t="shared" si="6"/>
        <v>0</v>
      </c>
      <c r="K34" s="32">
        <f t="shared" si="6"/>
        <v>0</v>
      </c>
      <c r="L34" s="32">
        <f t="shared" si="6"/>
        <v>0</v>
      </c>
      <c r="M34" s="32">
        <f t="shared" si="6"/>
        <v>0</v>
      </c>
      <c r="N34" s="32">
        <f>SUM(D34:M34)</f>
        <v>3222901</v>
      </c>
      <c r="O34" s="46">
        <f t="shared" si="2"/>
        <v>222.60678270479349</v>
      </c>
      <c r="P34" s="10"/>
    </row>
    <row r="35" spans="1:16">
      <c r="A35" s="12"/>
      <c r="B35" s="25">
        <v>341.1</v>
      </c>
      <c r="C35" s="20" t="s">
        <v>93</v>
      </c>
      <c r="D35" s="47">
        <v>16592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>SUM(D35:M35)</f>
        <v>16592</v>
      </c>
      <c r="O35" s="48">
        <f t="shared" si="2"/>
        <v>1.1460146429064788</v>
      </c>
      <c r="P35" s="9"/>
    </row>
    <row r="36" spans="1:16">
      <c r="A36" s="12"/>
      <c r="B36" s="25">
        <v>341.51</v>
      </c>
      <c r="C36" s="20" t="s">
        <v>39</v>
      </c>
      <c r="D36" s="47">
        <v>376786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ref="N36:N43" si="7">SUM(D36:M36)</f>
        <v>376786</v>
      </c>
      <c r="O36" s="48">
        <f t="shared" si="2"/>
        <v>26.024727172261361</v>
      </c>
      <c r="P36" s="9"/>
    </row>
    <row r="37" spans="1:16">
      <c r="A37" s="12"/>
      <c r="B37" s="25">
        <v>341.55</v>
      </c>
      <c r="C37" s="20" t="s">
        <v>41</v>
      </c>
      <c r="D37" s="47">
        <v>1183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1183</v>
      </c>
      <c r="O37" s="48">
        <f t="shared" ref="O37:O55" si="8">(N37/O$57)</f>
        <v>8.1710180964221571E-2</v>
      </c>
      <c r="P37" s="9"/>
    </row>
    <row r="38" spans="1:16">
      <c r="A38" s="12"/>
      <c r="B38" s="25">
        <v>341.9</v>
      </c>
      <c r="C38" s="20" t="s">
        <v>43</v>
      </c>
      <c r="D38" s="47">
        <v>205992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205992</v>
      </c>
      <c r="O38" s="48">
        <f t="shared" si="8"/>
        <v>14.227932034811438</v>
      </c>
      <c r="P38" s="9"/>
    </row>
    <row r="39" spans="1:16">
      <c r="A39" s="12"/>
      <c r="B39" s="25">
        <v>342.1</v>
      </c>
      <c r="C39" s="20" t="s">
        <v>80</v>
      </c>
      <c r="D39" s="47">
        <v>0</v>
      </c>
      <c r="E39" s="47">
        <v>15010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15010</v>
      </c>
      <c r="O39" s="48">
        <f t="shared" si="8"/>
        <v>1.0367454068241471</v>
      </c>
      <c r="P39" s="9"/>
    </row>
    <row r="40" spans="1:16">
      <c r="A40" s="12"/>
      <c r="B40" s="25">
        <v>342.6</v>
      </c>
      <c r="C40" s="20" t="s">
        <v>46</v>
      </c>
      <c r="D40" s="47">
        <v>987467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987467</v>
      </c>
      <c r="O40" s="48">
        <f t="shared" si="8"/>
        <v>68.204655339135243</v>
      </c>
      <c r="P40" s="9"/>
    </row>
    <row r="41" spans="1:16">
      <c r="A41" s="12"/>
      <c r="B41" s="25">
        <v>343.4</v>
      </c>
      <c r="C41" s="20" t="s">
        <v>47</v>
      </c>
      <c r="D41" s="47">
        <v>65</v>
      </c>
      <c r="E41" s="47">
        <v>1589953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1590018</v>
      </c>
      <c r="O41" s="48">
        <f t="shared" si="8"/>
        <v>109.82304185661003</v>
      </c>
      <c r="P41" s="9"/>
    </row>
    <row r="42" spans="1:16">
      <c r="A42" s="12"/>
      <c r="B42" s="25">
        <v>346.4</v>
      </c>
      <c r="C42" s="20" t="s">
        <v>49</v>
      </c>
      <c r="D42" s="47">
        <v>944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944</v>
      </c>
      <c r="O42" s="48">
        <f t="shared" si="8"/>
        <v>6.5202376018787131E-2</v>
      </c>
      <c r="P42" s="9"/>
    </row>
    <row r="43" spans="1:16">
      <c r="A43" s="12"/>
      <c r="B43" s="25">
        <v>347.2</v>
      </c>
      <c r="C43" s="20" t="s">
        <v>81</v>
      </c>
      <c r="D43" s="47">
        <v>28909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28909</v>
      </c>
      <c r="O43" s="48">
        <f t="shared" si="8"/>
        <v>1.9967536952617766</v>
      </c>
      <c r="P43" s="9"/>
    </row>
    <row r="44" spans="1:16" ht="15.75">
      <c r="A44" s="29" t="s">
        <v>36</v>
      </c>
      <c r="B44" s="30"/>
      <c r="C44" s="31"/>
      <c r="D44" s="32">
        <f t="shared" ref="D44:M44" si="9">SUM(D45:D47)</f>
        <v>0</v>
      </c>
      <c r="E44" s="32">
        <f t="shared" si="9"/>
        <v>168032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0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ref="N44:N55" si="10">SUM(D44:M44)</f>
        <v>168032</v>
      </c>
      <c r="O44" s="46">
        <f t="shared" si="8"/>
        <v>11.606022931344109</v>
      </c>
      <c r="P44" s="10"/>
    </row>
    <row r="45" spans="1:16">
      <c r="A45" s="13"/>
      <c r="B45" s="40">
        <v>351.1</v>
      </c>
      <c r="C45" s="21" t="s">
        <v>53</v>
      </c>
      <c r="D45" s="47">
        <v>0</v>
      </c>
      <c r="E45" s="47">
        <v>118042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10"/>
        <v>118042</v>
      </c>
      <c r="O45" s="48">
        <f t="shared" si="8"/>
        <v>8.1531979555187188</v>
      </c>
      <c r="P45" s="9"/>
    </row>
    <row r="46" spans="1:16">
      <c r="A46" s="13"/>
      <c r="B46" s="40">
        <v>351.3</v>
      </c>
      <c r="C46" s="21" t="s">
        <v>54</v>
      </c>
      <c r="D46" s="47">
        <v>0</v>
      </c>
      <c r="E46" s="47">
        <v>14169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10"/>
        <v>14169</v>
      </c>
      <c r="O46" s="48">
        <f t="shared" si="8"/>
        <v>0.97865727310401984</v>
      </c>
      <c r="P46" s="9"/>
    </row>
    <row r="47" spans="1:16">
      <c r="A47" s="13"/>
      <c r="B47" s="40">
        <v>351.4</v>
      </c>
      <c r="C47" s="21" t="s">
        <v>55</v>
      </c>
      <c r="D47" s="47">
        <v>0</v>
      </c>
      <c r="E47" s="47">
        <v>35821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35821</v>
      </c>
      <c r="O47" s="48">
        <f t="shared" si="8"/>
        <v>2.4741677027213704</v>
      </c>
      <c r="P47" s="9"/>
    </row>
    <row r="48" spans="1:16" ht="15.75">
      <c r="A48" s="29" t="s">
        <v>3</v>
      </c>
      <c r="B48" s="30"/>
      <c r="C48" s="31"/>
      <c r="D48" s="32">
        <f t="shared" ref="D48:M48" si="11">SUM(D49:D52)</f>
        <v>148753</v>
      </c>
      <c r="E48" s="32">
        <f t="shared" si="11"/>
        <v>36951</v>
      </c>
      <c r="F48" s="32">
        <f t="shared" si="11"/>
        <v>234</v>
      </c>
      <c r="G48" s="32">
        <f t="shared" si="11"/>
        <v>0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10"/>
        <v>185938</v>
      </c>
      <c r="O48" s="46">
        <f t="shared" si="8"/>
        <v>12.842795966293687</v>
      </c>
      <c r="P48" s="10"/>
    </row>
    <row r="49" spans="1:119">
      <c r="A49" s="12"/>
      <c r="B49" s="25">
        <v>361.1</v>
      </c>
      <c r="C49" s="20" t="s">
        <v>57</v>
      </c>
      <c r="D49" s="47">
        <v>15493</v>
      </c>
      <c r="E49" s="47">
        <v>1937</v>
      </c>
      <c r="F49" s="47">
        <v>234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17664</v>
      </c>
      <c r="O49" s="48">
        <f t="shared" si="8"/>
        <v>1.2200580190634065</v>
      </c>
      <c r="P49" s="9"/>
    </row>
    <row r="50" spans="1:119">
      <c r="A50" s="12"/>
      <c r="B50" s="25">
        <v>362</v>
      </c>
      <c r="C50" s="20" t="s">
        <v>58</v>
      </c>
      <c r="D50" s="47">
        <v>11501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11501</v>
      </c>
      <c r="O50" s="48">
        <f t="shared" si="8"/>
        <v>0.79437767647465118</v>
      </c>
      <c r="P50" s="9"/>
    </row>
    <row r="51" spans="1:119">
      <c r="A51" s="12"/>
      <c r="B51" s="25">
        <v>366</v>
      </c>
      <c r="C51" s="20" t="s">
        <v>60</v>
      </c>
      <c r="D51" s="47">
        <v>6995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6995</v>
      </c>
      <c r="O51" s="48">
        <f t="shared" si="8"/>
        <v>0.48314684348666942</v>
      </c>
      <c r="P51" s="9"/>
    </row>
    <row r="52" spans="1:119">
      <c r="A52" s="12"/>
      <c r="B52" s="25">
        <v>369.9</v>
      </c>
      <c r="C52" s="20" t="s">
        <v>62</v>
      </c>
      <c r="D52" s="47">
        <v>114764</v>
      </c>
      <c r="E52" s="47">
        <v>35014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149778</v>
      </c>
      <c r="O52" s="48">
        <f t="shared" si="8"/>
        <v>10.345213427268959</v>
      </c>
      <c r="P52" s="9"/>
    </row>
    <row r="53" spans="1:119" ht="15.75">
      <c r="A53" s="29" t="s">
        <v>37</v>
      </c>
      <c r="B53" s="30"/>
      <c r="C53" s="31"/>
      <c r="D53" s="32">
        <f t="shared" ref="D53:M53" si="12">SUM(D54:D54)</f>
        <v>3439763</v>
      </c>
      <c r="E53" s="32">
        <f t="shared" si="12"/>
        <v>2803685</v>
      </c>
      <c r="F53" s="32">
        <f t="shared" si="12"/>
        <v>264490</v>
      </c>
      <c r="G53" s="32">
        <f t="shared" si="12"/>
        <v>0</v>
      </c>
      <c r="H53" s="32">
        <f t="shared" si="12"/>
        <v>0</v>
      </c>
      <c r="I53" s="32">
        <f t="shared" si="12"/>
        <v>0</v>
      </c>
      <c r="J53" s="32">
        <f t="shared" si="12"/>
        <v>0</v>
      </c>
      <c r="K53" s="32">
        <f t="shared" si="12"/>
        <v>0</v>
      </c>
      <c r="L53" s="32">
        <f t="shared" si="12"/>
        <v>0</v>
      </c>
      <c r="M53" s="32">
        <f t="shared" si="12"/>
        <v>0</v>
      </c>
      <c r="N53" s="32">
        <f t="shared" si="10"/>
        <v>6507938</v>
      </c>
      <c r="O53" s="46">
        <f t="shared" si="8"/>
        <v>449.50531841414562</v>
      </c>
      <c r="P53" s="9"/>
    </row>
    <row r="54" spans="1:119" ht="15.75" thickBot="1">
      <c r="A54" s="12"/>
      <c r="B54" s="25">
        <v>381</v>
      </c>
      <c r="C54" s="20" t="s">
        <v>63</v>
      </c>
      <c r="D54" s="47">
        <v>3439763</v>
      </c>
      <c r="E54" s="47">
        <v>2803685</v>
      </c>
      <c r="F54" s="47">
        <v>264490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6507938</v>
      </c>
      <c r="O54" s="48">
        <f t="shared" si="8"/>
        <v>449.50531841414562</v>
      </c>
      <c r="P54" s="9"/>
    </row>
    <row r="55" spans="1:119" ht="16.5" thickBot="1">
      <c r="A55" s="14" t="s">
        <v>50</v>
      </c>
      <c r="B55" s="23"/>
      <c r="C55" s="22"/>
      <c r="D55" s="15">
        <f t="shared" ref="D55:M55" si="13">SUM(D5,D10,D15,D34,D44,D48,D53)</f>
        <v>13347966</v>
      </c>
      <c r="E55" s="15">
        <f t="shared" si="13"/>
        <v>9991546</v>
      </c>
      <c r="F55" s="15">
        <f t="shared" si="13"/>
        <v>289774</v>
      </c>
      <c r="G55" s="15">
        <f t="shared" si="13"/>
        <v>0</v>
      </c>
      <c r="H55" s="15">
        <f t="shared" si="13"/>
        <v>0</v>
      </c>
      <c r="I55" s="15">
        <f t="shared" si="13"/>
        <v>0</v>
      </c>
      <c r="J55" s="15">
        <f t="shared" si="13"/>
        <v>0</v>
      </c>
      <c r="K55" s="15">
        <f t="shared" si="13"/>
        <v>0</v>
      </c>
      <c r="L55" s="15">
        <f t="shared" si="13"/>
        <v>0</v>
      </c>
      <c r="M55" s="15">
        <f t="shared" si="13"/>
        <v>0</v>
      </c>
      <c r="N55" s="15">
        <f t="shared" si="10"/>
        <v>23629286</v>
      </c>
      <c r="O55" s="38">
        <f t="shared" si="8"/>
        <v>1632.0821936731593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1"/>
      <c r="B57" s="42"/>
      <c r="C57" s="42"/>
      <c r="D57" s="43"/>
      <c r="E57" s="43"/>
      <c r="F57" s="43"/>
      <c r="G57" s="43"/>
      <c r="H57" s="43"/>
      <c r="I57" s="43"/>
      <c r="J57" s="43"/>
      <c r="K57" s="43"/>
      <c r="L57" s="52" t="s">
        <v>104</v>
      </c>
      <c r="M57" s="52"/>
      <c r="N57" s="52"/>
      <c r="O57" s="44">
        <v>14478</v>
      </c>
    </row>
    <row r="58" spans="1:119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5"/>
    </row>
    <row r="59" spans="1:119" ht="15.75" customHeight="1" thickBot="1">
      <c r="A59" s="56" t="s">
        <v>83</v>
      </c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8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72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77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65</v>
      </c>
      <c r="B3" s="66"/>
      <c r="C3" s="67"/>
      <c r="D3" s="71" t="s">
        <v>31</v>
      </c>
      <c r="E3" s="72"/>
      <c r="F3" s="72"/>
      <c r="G3" s="72"/>
      <c r="H3" s="73"/>
      <c r="I3" s="71" t="s">
        <v>32</v>
      </c>
      <c r="J3" s="73"/>
      <c r="K3" s="71" t="s">
        <v>34</v>
      </c>
      <c r="L3" s="73"/>
      <c r="M3" s="36"/>
      <c r="N3" s="37"/>
      <c r="O3" s="74" t="s">
        <v>70</v>
      </c>
      <c r="P3" s="11"/>
      <c r="Q3"/>
    </row>
    <row r="4" spans="1:133" ht="32.25" customHeight="1" thickBot="1">
      <c r="A4" s="68"/>
      <c r="B4" s="69"/>
      <c r="C4" s="70"/>
      <c r="D4" s="34" t="s">
        <v>4</v>
      </c>
      <c r="E4" s="34" t="s">
        <v>66</v>
      </c>
      <c r="F4" s="34" t="s">
        <v>67</v>
      </c>
      <c r="G4" s="34" t="s">
        <v>68</v>
      </c>
      <c r="H4" s="34" t="s">
        <v>5</v>
      </c>
      <c r="I4" s="34" t="s">
        <v>6</v>
      </c>
      <c r="J4" s="35" t="s">
        <v>69</v>
      </c>
      <c r="K4" s="35" t="s">
        <v>7</v>
      </c>
      <c r="L4" s="35" t="s">
        <v>8</v>
      </c>
      <c r="M4" s="35" t="s">
        <v>9</v>
      </c>
      <c r="N4" s="35" t="s">
        <v>33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SUM(D6:D8)</f>
        <v>4363396</v>
      </c>
      <c r="E5" s="27">
        <f t="shared" si="0"/>
        <v>2113681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4" si="1">SUM(D5:M5)</f>
        <v>6477077</v>
      </c>
      <c r="O5" s="33">
        <f t="shared" ref="O5:O36" si="2">(N5/O$56)</f>
        <v>441.63896086185736</v>
      </c>
      <c r="P5" s="6"/>
    </row>
    <row r="6" spans="1:133">
      <c r="A6" s="12"/>
      <c r="B6" s="25">
        <v>311</v>
      </c>
      <c r="C6" s="20" t="s">
        <v>2</v>
      </c>
      <c r="D6" s="47">
        <v>3691232</v>
      </c>
      <c r="E6" s="47">
        <v>880678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4571910</v>
      </c>
      <c r="O6" s="48">
        <f t="shared" si="2"/>
        <v>311.73530615027954</v>
      </c>
      <c r="P6" s="9"/>
    </row>
    <row r="7" spans="1:133">
      <c r="A7" s="12"/>
      <c r="B7" s="25">
        <v>312.10000000000002</v>
      </c>
      <c r="C7" s="20" t="s">
        <v>10</v>
      </c>
      <c r="D7" s="47">
        <v>672164</v>
      </c>
      <c r="E7" s="47">
        <v>598385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1270549</v>
      </c>
      <c r="O7" s="48">
        <f t="shared" si="2"/>
        <v>86.63227873994272</v>
      </c>
      <c r="P7" s="9"/>
    </row>
    <row r="8" spans="1:133">
      <c r="A8" s="12"/>
      <c r="B8" s="25">
        <v>319</v>
      </c>
      <c r="C8" s="20" t="s">
        <v>13</v>
      </c>
      <c r="D8" s="47">
        <v>0</v>
      </c>
      <c r="E8" s="47">
        <v>634618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634618</v>
      </c>
      <c r="O8" s="48">
        <f t="shared" si="2"/>
        <v>43.271375971635074</v>
      </c>
      <c r="P8" s="9"/>
    </row>
    <row r="9" spans="1:133" ht="15.75">
      <c r="A9" s="29" t="s">
        <v>14</v>
      </c>
      <c r="B9" s="30"/>
      <c r="C9" s="31"/>
      <c r="D9" s="32">
        <f t="shared" ref="D9:M9" si="3">SUM(D10:D11)</f>
        <v>158122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5">
        <f t="shared" si="1"/>
        <v>158122</v>
      </c>
      <c r="O9" s="46">
        <f t="shared" si="2"/>
        <v>10.781535524342015</v>
      </c>
      <c r="P9" s="10"/>
    </row>
    <row r="10" spans="1:133">
      <c r="A10" s="12"/>
      <c r="B10" s="25">
        <v>322</v>
      </c>
      <c r="C10" s="20" t="s">
        <v>0</v>
      </c>
      <c r="D10" s="47">
        <v>97219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97219</v>
      </c>
      <c r="O10" s="48">
        <f t="shared" si="2"/>
        <v>6.6288694940679118</v>
      </c>
      <c r="P10" s="9"/>
    </row>
    <row r="11" spans="1:133">
      <c r="A11" s="12"/>
      <c r="B11" s="25">
        <v>329</v>
      </c>
      <c r="C11" s="20" t="s">
        <v>15</v>
      </c>
      <c r="D11" s="47">
        <v>60903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60903</v>
      </c>
      <c r="O11" s="48">
        <f t="shared" si="2"/>
        <v>4.1526660302741032</v>
      </c>
      <c r="P11" s="9"/>
    </row>
    <row r="12" spans="1:133" ht="15.75">
      <c r="A12" s="29" t="s">
        <v>16</v>
      </c>
      <c r="B12" s="30"/>
      <c r="C12" s="31"/>
      <c r="D12" s="32">
        <f t="shared" ref="D12:M12" si="4">SUM(D13:D29)</f>
        <v>3666480</v>
      </c>
      <c r="E12" s="32">
        <f t="shared" si="4"/>
        <v>2363948</v>
      </c>
      <c r="F12" s="32">
        <f t="shared" si="4"/>
        <v>276815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5">
        <f t="shared" si="1"/>
        <v>6307243</v>
      </c>
      <c r="O12" s="46">
        <f t="shared" si="2"/>
        <v>430.05884358379927</v>
      </c>
      <c r="P12" s="10"/>
    </row>
    <row r="13" spans="1:133">
      <c r="A13" s="12"/>
      <c r="B13" s="25">
        <v>331.5</v>
      </c>
      <c r="C13" s="20" t="s">
        <v>17</v>
      </c>
      <c r="D13" s="47">
        <v>423151</v>
      </c>
      <c r="E13" s="47">
        <v>853206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1276357</v>
      </c>
      <c r="O13" s="48">
        <f t="shared" si="2"/>
        <v>87.02829674076095</v>
      </c>
      <c r="P13" s="9"/>
    </row>
    <row r="14" spans="1:133">
      <c r="A14" s="12"/>
      <c r="B14" s="25">
        <v>334.2</v>
      </c>
      <c r="C14" s="20" t="s">
        <v>18</v>
      </c>
      <c r="D14" s="47">
        <v>27354</v>
      </c>
      <c r="E14" s="47">
        <v>208712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236066</v>
      </c>
      <c r="O14" s="48">
        <f t="shared" si="2"/>
        <v>16.096140733669714</v>
      </c>
      <c r="P14" s="9"/>
    </row>
    <row r="15" spans="1:133">
      <c r="A15" s="12"/>
      <c r="B15" s="25">
        <v>334.5</v>
      </c>
      <c r="C15" s="20" t="s">
        <v>78</v>
      </c>
      <c r="D15" s="47">
        <v>1813</v>
      </c>
      <c r="E15" s="47">
        <v>380011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8" si="5">SUM(D15:M15)</f>
        <v>381824</v>
      </c>
      <c r="O15" s="48">
        <f t="shared" si="2"/>
        <v>26.034637938088096</v>
      </c>
      <c r="P15" s="9"/>
    </row>
    <row r="16" spans="1:133">
      <c r="A16" s="12"/>
      <c r="B16" s="25">
        <v>334.7</v>
      </c>
      <c r="C16" s="20" t="s">
        <v>20</v>
      </c>
      <c r="D16" s="47">
        <v>134312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5"/>
        <v>134312</v>
      </c>
      <c r="O16" s="48">
        <f t="shared" si="2"/>
        <v>9.1580526387563079</v>
      </c>
      <c r="P16" s="9"/>
    </row>
    <row r="17" spans="1:16">
      <c r="A17" s="12"/>
      <c r="B17" s="25">
        <v>335.12</v>
      </c>
      <c r="C17" s="20" t="s">
        <v>21</v>
      </c>
      <c r="D17" s="47">
        <v>268391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5"/>
        <v>268391</v>
      </c>
      <c r="O17" s="48">
        <f t="shared" si="2"/>
        <v>18.300218191735986</v>
      </c>
      <c r="P17" s="9"/>
    </row>
    <row r="18" spans="1:16">
      <c r="A18" s="12"/>
      <c r="B18" s="25">
        <v>335.13</v>
      </c>
      <c r="C18" s="20" t="s">
        <v>22</v>
      </c>
      <c r="D18" s="47">
        <v>16199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5"/>
        <v>16199</v>
      </c>
      <c r="O18" s="48">
        <f t="shared" si="2"/>
        <v>1.1045274785217509</v>
      </c>
      <c r="P18" s="9"/>
    </row>
    <row r="19" spans="1:16">
      <c r="A19" s="12"/>
      <c r="B19" s="25">
        <v>335.14</v>
      </c>
      <c r="C19" s="20" t="s">
        <v>23</v>
      </c>
      <c r="D19" s="47">
        <v>6968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6968</v>
      </c>
      <c r="O19" s="48">
        <f t="shared" si="2"/>
        <v>0.47511250511386882</v>
      </c>
      <c r="P19" s="9"/>
    </row>
    <row r="20" spans="1:16">
      <c r="A20" s="12"/>
      <c r="B20" s="25">
        <v>335.15</v>
      </c>
      <c r="C20" s="20" t="s">
        <v>24</v>
      </c>
      <c r="D20" s="47">
        <v>1844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1844</v>
      </c>
      <c r="O20" s="48">
        <f t="shared" si="2"/>
        <v>0.12573298786308468</v>
      </c>
      <c r="P20" s="9"/>
    </row>
    <row r="21" spans="1:16">
      <c r="A21" s="12"/>
      <c r="B21" s="25">
        <v>335.16</v>
      </c>
      <c r="C21" s="20" t="s">
        <v>25</v>
      </c>
      <c r="D21" s="47">
        <v>111625</v>
      </c>
      <c r="E21" s="47">
        <v>111625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223250</v>
      </c>
      <c r="O21" s="48">
        <f t="shared" si="2"/>
        <v>15.222282831037774</v>
      </c>
      <c r="P21" s="9"/>
    </row>
    <row r="22" spans="1:16">
      <c r="A22" s="12"/>
      <c r="B22" s="25">
        <v>335.17</v>
      </c>
      <c r="C22" s="20" t="s">
        <v>26</v>
      </c>
      <c r="D22" s="47">
        <v>9994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9994</v>
      </c>
      <c r="O22" s="48">
        <f t="shared" si="2"/>
        <v>0.68144006545752078</v>
      </c>
      <c r="P22" s="9"/>
    </row>
    <row r="23" spans="1:16">
      <c r="A23" s="12"/>
      <c r="B23" s="25">
        <v>335.18</v>
      </c>
      <c r="C23" s="20" t="s">
        <v>27</v>
      </c>
      <c r="D23" s="47">
        <v>763321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763321</v>
      </c>
      <c r="O23" s="48">
        <f t="shared" si="2"/>
        <v>52.046979408154918</v>
      </c>
      <c r="P23" s="9"/>
    </row>
    <row r="24" spans="1:16">
      <c r="A24" s="12"/>
      <c r="B24" s="25">
        <v>335.19</v>
      </c>
      <c r="C24" s="20" t="s">
        <v>38</v>
      </c>
      <c r="D24" s="47">
        <v>1224804</v>
      </c>
      <c r="E24" s="47">
        <v>6036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1230840</v>
      </c>
      <c r="O24" s="48">
        <f t="shared" si="2"/>
        <v>83.924723851084138</v>
      </c>
      <c r="P24" s="9"/>
    </row>
    <row r="25" spans="1:16">
      <c r="A25" s="12"/>
      <c r="B25" s="25">
        <v>335.29</v>
      </c>
      <c r="C25" s="20" t="s">
        <v>28</v>
      </c>
      <c r="D25" s="47">
        <v>4654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4654</v>
      </c>
      <c r="O25" s="48">
        <f t="shared" si="2"/>
        <v>0.3173326060275467</v>
      </c>
      <c r="P25" s="9"/>
    </row>
    <row r="26" spans="1:16">
      <c r="A26" s="12"/>
      <c r="B26" s="25">
        <v>335.49</v>
      </c>
      <c r="C26" s="20" t="s">
        <v>79</v>
      </c>
      <c r="D26" s="47">
        <v>0</v>
      </c>
      <c r="E26" s="47">
        <v>769289</v>
      </c>
      <c r="F26" s="47">
        <v>276815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1046104</v>
      </c>
      <c r="O26" s="48">
        <f t="shared" si="2"/>
        <v>71.32851493249693</v>
      </c>
      <c r="P26" s="9"/>
    </row>
    <row r="27" spans="1:16">
      <c r="A27" s="12"/>
      <c r="B27" s="25">
        <v>335.8</v>
      </c>
      <c r="C27" s="20" t="s">
        <v>29</v>
      </c>
      <c r="D27" s="47">
        <v>407279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407279</v>
      </c>
      <c r="O27" s="48">
        <f t="shared" si="2"/>
        <v>27.770285012955135</v>
      </c>
      <c r="P27" s="9"/>
    </row>
    <row r="28" spans="1:16">
      <c r="A28" s="12"/>
      <c r="B28" s="25">
        <v>335.9</v>
      </c>
      <c r="C28" s="20" t="s">
        <v>30</v>
      </c>
      <c r="D28" s="47">
        <v>11820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11820</v>
      </c>
      <c r="O28" s="48">
        <f t="shared" si="2"/>
        <v>0.80594572480567295</v>
      </c>
      <c r="P28" s="9"/>
    </row>
    <row r="29" spans="1:16">
      <c r="A29" s="12"/>
      <c r="B29" s="25">
        <v>337.2</v>
      </c>
      <c r="C29" s="20" t="s">
        <v>74</v>
      </c>
      <c r="D29" s="47">
        <v>252951</v>
      </c>
      <c r="E29" s="47">
        <v>35069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288020</v>
      </c>
      <c r="O29" s="48">
        <f t="shared" si="2"/>
        <v>19.638619937269876</v>
      </c>
      <c r="P29" s="9"/>
    </row>
    <row r="30" spans="1:16" ht="15.75">
      <c r="A30" s="29" t="s">
        <v>35</v>
      </c>
      <c r="B30" s="30"/>
      <c r="C30" s="31"/>
      <c r="D30" s="32">
        <f t="shared" ref="D30:M30" si="6">SUM(D31:D40)</f>
        <v>1205301</v>
      </c>
      <c r="E30" s="32">
        <f t="shared" si="6"/>
        <v>1690140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0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>SUM(D30:M30)</f>
        <v>2895441</v>
      </c>
      <c r="O30" s="46">
        <f t="shared" si="2"/>
        <v>197.42540570025909</v>
      </c>
      <c r="P30" s="10"/>
    </row>
    <row r="31" spans="1:16">
      <c r="A31" s="12"/>
      <c r="B31" s="25">
        <v>341.51</v>
      </c>
      <c r="C31" s="20" t="s">
        <v>39</v>
      </c>
      <c r="D31" s="47">
        <v>344433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40" si="7">SUM(D31:M31)</f>
        <v>344433</v>
      </c>
      <c r="O31" s="48">
        <f t="shared" si="2"/>
        <v>23.485135687985817</v>
      </c>
      <c r="P31" s="9"/>
    </row>
    <row r="32" spans="1:16">
      <c r="A32" s="12"/>
      <c r="B32" s="25">
        <v>341.53</v>
      </c>
      <c r="C32" s="20" t="s">
        <v>75</v>
      </c>
      <c r="D32" s="47">
        <v>16280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16280</v>
      </c>
      <c r="O32" s="48">
        <f t="shared" si="2"/>
        <v>1.1100504568389473</v>
      </c>
      <c r="P32" s="9"/>
    </row>
    <row r="33" spans="1:16">
      <c r="A33" s="12"/>
      <c r="B33" s="25">
        <v>341.9</v>
      </c>
      <c r="C33" s="20" t="s">
        <v>43</v>
      </c>
      <c r="D33" s="47">
        <v>163620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163620</v>
      </c>
      <c r="O33" s="48">
        <f t="shared" si="2"/>
        <v>11.156416200736397</v>
      </c>
      <c r="P33" s="9"/>
    </row>
    <row r="34" spans="1:16">
      <c r="A34" s="12"/>
      <c r="B34" s="25">
        <v>342.1</v>
      </c>
      <c r="C34" s="20" t="s">
        <v>80</v>
      </c>
      <c r="D34" s="47">
        <v>0</v>
      </c>
      <c r="E34" s="47">
        <v>18445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18445</v>
      </c>
      <c r="O34" s="48">
        <f t="shared" si="2"/>
        <v>1.2576708032183281</v>
      </c>
      <c r="P34" s="9"/>
    </row>
    <row r="35" spans="1:16">
      <c r="A35" s="12"/>
      <c r="B35" s="25">
        <v>342.4</v>
      </c>
      <c r="C35" s="20" t="s">
        <v>45</v>
      </c>
      <c r="D35" s="47">
        <v>7503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7503</v>
      </c>
      <c r="O35" s="48">
        <f t="shared" si="2"/>
        <v>0.51159143597436252</v>
      </c>
      <c r="P35" s="9"/>
    </row>
    <row r="36" spans="1:16">
      <c r="A36" s="12"/>
      <c r="B36" s="25">
        <v>342.6</v>
      </c>
      <c r="C36" s="20" t="s">
        <v>46</v>
      </c>
      <c r="D36" s="47">
        <v>669524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669524</v>
      </c>
      <c r="O36" s="48">
        <f t="shared" si="2"/>
        <v>45.651438701759169</v>
      </c>
      <c r="P36" s="9"/>
    </row>
    <row r="37" spans="1:16">
      <c r="A37" s="12"/>
      <c r="B37" s="25">
        <v>343.4</v>
      </c>
      <c r="C37" s="20" t="s">
        <v>47</v>
      </c>
      <c r="D37" s="47">
        <v>0</v>
      </c>
      <c r="E37" s="47">
        <v>1571618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1571618</v>
      </c>
      <c r="O37" s="48">
        <f t="shared" ref="O37:O54" si="8">(N37/O$56)</f>
        <v>107.16064366562117</v>
      </c>
      <c r="P37" s="9"/>
    </row>
    <row r="38" spans="1:16">
      <c r="A38" s="12"/>
      <c r="B38" s="25">
        <v>343.9</v>
      </c>
      <c r="C38" s="20" t="s">
        <v>48</v>
      </c>
      <c r="D38" s="47">
        <v>0</v>
      </c>
      <c r="E38" s="47">
        <v>100077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100077</v>
      </c>
      <c r="O38" s="48">
        <f t="shared" si="8"/>
        <v>6.8237419882721939</v>
      </c>
      <c r="P38" s="9"/>
    </row>
    <row r="39" spans="1:16">
      <c r="A39" s="12"/>
      <c r="B39" s="25">
        <v>346.4</v>
      </c>
      <c r="C39" s="20" t="s">
        <v>49</v>
      </c>
      <c r="D39" s="47">
        <v>1460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1460</v>
      </c>
      <c r="O39" s="48">
        <f t="shared" si="8"/>
        <v>9.9549979544524755E-2</v>
      </c>
      <c r="P39" s="9"/>
    </row>
    <row r="40" spans="1:16">
      <c r="A40" s="12"/>
      <c r="B40" s="25">
        <v>347.2</v>
      </c>
      <c r="C40" s="20" t="s">
        <v>81</v>
      </c>
      <c r="D40" s="47">
        <v>2481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2481</v>
      </c>
      <c r="O40" s="48">
        <f t="shared" si="8"/>
        <v>0.16916678030819582</v>
      </c>
      <c r="P40" s="9"/>
    </row>
    <row r="41" spans="1:16" ht="15.75">
      <c r="A41" s="29" t="s">
        <v>36</v>
      </c>
      <c r="B41" s="30"/>
      <c r="C41" s="31"/>
      <c r="D41" s="32">
        <f t="shared" ref="D41:M41" si="9">SUM(D42:D44)</f>
        <v>0</v>
      </c>
      <c r="E41" s="32">
        <f t="shared" si="9"/>
        <v>198437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ref="N41:N54" si="10">SUM(D41:M41)</f>
        <v>198437</v>
      </c>
      <c r="O41" s="46">
        <f t="shared" si="8"/>
        <v>13.530410473203327</v>
      </c>
      <c r="P41" s="10"/>
    </row>
    <row r="42" spans="1:16">
      <c r="A42" s="13"/>
      <c r="B42" s="40">
        <v>351.1</v>
      </c>
      <c r="C42" s="21" t="s">
        <v>53</v>
      </c>
      <c r="D42" s="47">
        <v>0</v>
      </c>
      <c r="E42" s="47">
        <v>141006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10"/>
        <v>141006</v>
      </c>
      <c r="O42" s="48">
        <f t="shared" si="8"/>
        <v>9.6144824764762031</v>
      </c>
      <c r="P42" s="9"/>
    </row>
    <row r="43" spans="1:16">
      <c r="A43" s="13"/>
      <c r="B43" s="40">
        <v>351.3</v>
      </c>
      <c r="C43" s="21" t="s">
        <v>54</v>
      </c>
      <c r="D43" s="47">
        <v>0</v>
      </c>
      <c r="E43" s="47">
        <v>17588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10"/>
        <v>17588</v>
      </c>
      <c r="O43" s="48">
        <f t="shared" si="8"/>
        <v>1.199236328924042</v>
      </c>
      <c r="P43" s="9"/>
    </row>
    <row r="44" spans="1:16">
      <c r="A44" s="13"/>
      <c r="B44" s="40">
        <v>351.4</v>
      </c>
      <c r="C44" s="21" t="s">
        <v>55</v>
      </c>
      <c r="D44" s="47">
        <v>0</v>
      </c>
      <c r="E44" s="47">
        <v>39843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10"/>
        <v>39843</v>
      </c>
      <c r="O44" s="48">
        <f t="shared" si="8"/>
        <v>2.7166916678030821</v>
      </c>
      <c r="P44" s="9"/>
    </row>
    <row r="45" spans="1:16" ht="15.75">
      <c r="A45" s="29" t="s">
        <v>3</v>
      </c>
      <c r="B45" s="30"/>
      <c r="C45" s="31"/>
      <c r="D45" s="32">
        <f t="shared" ref="D45:M45" si="11">SUM(D46:D50)</f>
        <v>294821</v>
      </c>
      <c r="E45" s="32">
        <f t="shared" si="11"/>
        <v>10957</v>
      </c>
      <c r="F45" s="32">
        <f t="shared" si="11"/>
        <v>51</v>
      </c>
      <c r="G45" s="32">
        <f t="shared" si="11"/>
        <v>0</v>
      </c>
      <c r="H45" s="32">
        <f t="shared" si="11"/>
        <v>0</v>
      </c>
      <c r="I45" s="32">
        <f t="shared" si="11"/>
        <v>0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si="10"/>
        <v>305829</v>
      </c>
      <c r="O45" s="46">
        <f t="shared" si="8"/>
        <v>20.852925132960589</v>
      </c>
      <c r="P45" s="10"/>
    </row>
    <row r="46" spans="1:16">
      <c r="A46" s="12"/>
      <c r="B46" s="25">
        <v>361.1</v>
      </c>
      <c r="C46" s="20" t="s">
        <v>57</v>
      </c>
      <c r="D46" s="47">
        <v>25519</v>
      </c>
      <c r="E46" s="47">
        <v>2748</v>
      </c>
      <c r="F46" s="47">
        <v>51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10"/>
        <v>28318</v>
      </c>
      <c r="O46" s="48">
        <f t="shared" si="8"/>
        <v>1.9308604936588027</v>
      </c>
      <c r="P46" s="9"/>
    </row>
    <row r="47" spans="1:16">
      <c r="A47" s="12"/>
      <c r="B47" s="25">
        <v>362</v>
      </c>
      <c r="C47" s="20" t="s">
        <v>58</v>
      </c>
      <c r="D47" s="47">
        <v>17871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17871</v>
      </c>
      <c r="O47" s="48">
        <f t="shared" si="8"/>
        <v>1.2185326605754807</v>
      </c>
      <c r="P47" s="9"/>
    </row>
    <row r="48" spans="1:16">
      <c r="A48" s="12"/>
      <c r="B48" s="25">
        <v>366</v>
      </c>
      <c r="C48" s="20" t="s">
        <v>60</v>
      </c>
      <c r="D48" s="47">
        <v>45359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45359</v>
      </c>
      <c r="O48" s="48">
        <f t="shared" si="8"/>
        <v>3.0927996727123959</v>
      </c>
      <c r="P48" s="9"/>
    </row>
    <row r="49" spans="1:119">
      <c r="A49" s="12"/>
      <c r="B49" s="25">
        <v>369.3</v>
      </c>
      <c r="C49" s="20" t="s">
        <v>61</v>
      </c>
      <c r="D49" s="47">
        <v>34538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34538</v>
      </c>
      <c r="O49" s="48">
        <f t="shared" si="8"/>
        <v>2.3549706804854766</v>
      </c>
      <c r="P49" s="9"/>
    </row>
    <row r="50" spans="1:119">
      <c r="A50" s="12"/>
      <c r="B50" s="25">
        <v>369.9</v>
      </c>
      <c r="C50" s="20" t="s">
        <v>62</v>
      </c>
      <c r="D50" s="47">
        <v>171534</v>
      </c>
      <c r="E50" s="47">
        <v>8209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179743</v>
      </c>
      <c r="O50" s="48">
        <f t="shared" si="8"/>
        <v>12.255761625528432</v>
      </c>
      <c r="P50" s="9"/>
    </row>
    <row r="51" spans="1:119" ht="15.75">
      <c r="A51" s="29" t="s">
        <v>37</v>
      </c>
      <c r="B51" s="30"/>
      <c r="C51" s="31"/>
      <c r="D51" s="32">
        <f t="shared" ref="D51:M51" si="12">SUM(D52:D53)</f>
        <v>3384349</v>
      </c>
      <c r="E51" s="32">
        <f t="shared" si="12"/>
        <v>3113715</v>
      </c>
      <c r="F51" s="32">
        <f t="shared" si="12"/>
        <v>264140</v>
      </c>
      <c r="G51" s="32">
        <f t="shared" si="12"/>
        <v>0</v>
      </c>
      <c r="H51" s="32">
        <f t="shared" si="12"/>
        <v>0</v>
      </c>
      <c r="I51" s="32">
        <f t="shared" si="12"/>
        <v>0</v>
      </c>
      <c r="J51" s="32">
        <f t="shared" si="12"/>
        <v>0</v>
      </c>
      <c r="K51" s="32">
        <f t="shared" si="12"/>
        <v>0</v>
      </c>
      <c r="L51" s="32">
        <f t="shared" si="12"/>
        <v>0</v>
      </c>
      <c r="M51" s="32">
        <f t="shared" si="12"/>
        <v>0</v>
      </c>
      <c r="N51" s="32">
        <f t="shared" si="10"/>
        <v>6762204</v>
      </c>
      <c r="O51" s="46">
        <f t="shared" si="8"/>
        <v>461.08032183281057</v>
      </c>
      <c r="P51" s="9"/>
    </row>
    <row r="52" spans="1:119">
      <c r="A52" s="12"/>
      <c r="B52" s="25">
        <v>381</v>
      </c>
      <c r="C52" s="20" t="s">
        <v>63</v>
      </c>
      <c r="D52" s="47">
        <v>3384349</v>
      </c>
      <c r="E52" s="47">
        <v>2974446</v>
      </c>
      <c r="F52" s="47">
        <v>264140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6622935</v>
      </c>
      <c r="O52" s="48">
        <f t="shared" si="8"/>
        <v>451.58427655802535</v>
      </c>
      <c r="P52" s="9"/>
    </row>
    <row r="53" spans="1:119" ht="15.75" thickBot="1">
      <c r="A53" s="12"/>
      <c r="B53" s="25">
        <v>383</v>
      </c>
      <c r="C53" s="20" t="s">
        <v>64</v>
      </c>
      <c r="D53" s="47">
        <v>0</v>
      </c>
      <c r="E53" s="47">
        <v>139269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139269</v>
      </c>
      <c r="O53" s="48">
        <f t="shared" si="8"/>
        <v>9.4960452747852173</v>
      </c>
      <c r="P53" s="9"/>
    </row>
    <row r="54" spans="1:119" ht="16.5" thickBot="1">
      <c r="A54" s="14" t="s">
        <v>50</v>
      </c>
      <c r="B54" s="23"/>
      <c r="C54" s="22"/>
      <c r="D54" s="15">
        <f t="shared" ref="D54:M54" si="13">SUM(D5,D9,D12,D30,D41,D45,D51)</f>
        <v>13072469</v>
      </c>
      <c r="E54" s="15">
        <f t="shared" si="13"/>
        <v>9490878</v>
      </c>
      <c r="F54" s="15">
        <f t="shared" si="13"/>
        <v>541006</v>
      </c>
      <c r="G54" s="15">
        <f t="shared" si="13"/>
        <v>0</v>
      </c>
      <c r="H54" s="15">
        <f t="shared" si="13"/>
        <v>0</v>
      </c>
      <c r="I54" s="15">
        <f t="shared" si="13"/>
        <v>0</v>
      </c>
      <c r="J54" s="15">
        <f t="shared" si="13"/>
        <v>0</v>
      </c>
      <c r="K54" s="15">
        <f t="shared" si="13"/>
        <v>0</v>
      </c>
      <c r="L54" s="15">
        <f t="shared" si="13"/>
        <v>0</v>
      </c>
      <c r="M54" s="15">
        <f t="shared" si="13"/>
        <v>0</v>
      </c>
      <c r="N54" s="15">
        <f t="shared" si="10"/>
        <v>23104353</v>
      </c>
      <c r="O54" s="38">
        <f t="shared" si="8"/>
        <v>1575.3684031092323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1"/>
      <c r="B56" s="42"/>
      <c r="C56" s="42"/>
      <c r="D56" s="43"/>
      <c r="E56" s="43"/>
      <c r="F56" s="43"/>
      <c r="G56" s="43"/>
      <c r="H56" s="43"/>
      <c r="I56" s="43"/>
      <c r="J56" s="43"/>
      <c r="K56" s="43"/>
      <c r="L56" s="52" t="s">
        <v>82</v>
      </c>
      <c r="M56" s="52"/>
      <c r="N56" s="52"/>
      <c r="O56" s="44">
        <v>14666</v>
      </c>
    </row>
    <row r="57" spans="1:119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5"/>
    </row>
    <row r="58" spans="1:119" ht="15.75" customHeight="1" thickBot="1">
      <c r="A58" s="56" t="s">
        <v>83</v>
      </c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8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72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73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65</v>
      </c>
      <c r="B3" s="66"/>
      <c r="C3" s="67"/>
      <c r="D3" s="71" t="s">
        <v>31</v>
      </c>
      <c r="E3" s="72"/>
      <c r="F3" s="72"/>
      <c r="G3" s="72"/>
      <c r="H3" s="73"/>
      <c r="I3" s="71" t="s">
        <v>32</v>
      </c>
      <c r="J3" s="73"/>
      <c r="K3" s="71" t="s">
        <v>34</v>
      </c>
      <c r="L3" s="73"/>
      <c r="M3" s="36"/>
      <c r="N3" s="37"/>
      <c r="O3" s="74" t="s">
        <v>70</v>
      </c>
      <c r="P3" s="11"/>
      <c r="Q3"/>
    </row>
    <row r="4" spans="1:133" ht="32.25" customHeight="1" thickBot="1">
      <c r="A4" s="68"/>
      <c r="B4" s="69"/>
      <c r="C4" s="70"/>
      <c r="D4" s="34" t="s">
        <v>4</v>
      </c>
      <c r="E4" s="34" t="s">
        <v>66</v>
      </c>
      <c r="F4" s="34" t="s">
        <v>67</v>
      </c>
      <c r="G4" s="34" t="s">
        <v>68</v>
      </c>
      <c r="H4" s="34" t="s">
        <v>5</v>
      </c>
      <c r="I4" s="34" t="s">
        <v>6</v>
      </c>
      <c r="J4" s="35" t="s">
        <v>69</v>
      </c>
      <c r="K4" s="35" t="s">
        <v>7</v>
      </c>
      <c r="L4" s="35" t="s">
        <v>8</v>
      </c>
      <c r="M4" s="35" t="s">
        <v>9</v>
      </c>
      <c r="N4" s="35" t="s">
        <v>33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4314703</v>
      </c>
      <c r="E5" s="27">
        <f t="shared" si="0"/>
        <v>4176248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6" si="1">SUM(D5:M5)</f>
        <v>8490951</v>
      </c>
      <c r="O5" s="33">
        <f t="shared" ref="O5:O36" si="2">(N5/O$60)</f>
        <v>575.22871079195181</v>
      </c>
      <c r="P5" s="6"/>
    </row>
    <row r="6" spans="1:133">
      <c r="A6" s="12"/>
      <c r="B6" s="25">
        <v>311</v>
      </c>
      <c r="C6" s="20" t="s">
        <v>2</v>
      </c>
      <c r="D6" s="47">
        <v>4261219</v>
      </c>
      <c r="E6" s="47">
        <v>919985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5181204</v>
      </c>
      <c r="O6" s="48">
        <f t="shared" si="2"/>
        <v>351.0063003861527</v>
      </c>
      <c r="P6" s="9"/>
    </row>
    <row r="7" spans="1:133">
      <c r="A7" s="12"/>
      <c r="B7" s="25">
        <v>312.10000000000002</v>
      </c>
      <c r="C7" s="20" t="s">
        <v>10</v>
      </c>
      <c r="D7" s="47">
        <v>53484</v>
      </c>
      <c r="E7" s="47">
        <v>646541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700025</v>
      </c>
      <c r="O7" s="48">
        <f t="shared" si="2"/>
        <v>47.423955016597795</v>
      </c>
      <c r="P7" s="9"/>
    </row>
    <row r="8" spans="1:133">
      <c r="A8" s="12"/>
      <c r="B8" s="25">
        <v>312.41000000000003</v>
      </c>
      <c r="C8" s="20" t="s">
        <v>11</v>
      </c>
      <c r="D8" s="47">
        <v>0</v>
      </c>
      <c r="E8" s="47">
        <v>797625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797625</v>
      </c>
      <c r="O8" s="48">
        <f t="shared" si="2"/>
        <v>54.035973172549284</v>
      </c>
      <c r="P8" s="9"/>
    </row>
    <row r="9" spans="1:133">
      <c r="A9" s="12"/>
      <c r="B9" s="25">
        <v>315</v>
      </c>
      <c r="C9" s="20" t="s">
        <v>12</v>
      </c>
      <c r="D9" s="47">
        <v>0</v>
      </c>
      <c r="E9" s="47">
        <v>76536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76536</v>
      </c>
      <c r="O9" s="48">
        <f t="shared" si="2"/>
        <v>5.1850145654088475</v>
      </c>
      <c r="P9" s="9"/>
    </row>
    <row r="10" spans="1:133">
      <c r="A10" s="12"/>
      <c r="B10" s="25">
        <v>319</v>
      </c>
      <c r="C10" s="20" t="s">
        <v>13</v>
      </c>
      <c r="D10" s="47">
        <v>0</v>
      </c>
      <c r="E10" s="47">
        <v>1735561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1735561</v>
      </c>
      <c r="O10" s="48">
        <f t="shared" si="2"/>
        <v>117.57746765124314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SUM(D12:D13)</f>
        <v>139825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139825</v>
      </c>
      <c r="O11" s="46">
        <f t="shared" si="2"/>
        <v>9.4725967075401396</v>
      </c>
      <c r="P11" s="10"/>
    </row>
    <row r="12" spans="1:133">
      <c r="A12" s="12"/>
      <c r="B12" s="25">
        <v>322</v>
      </c>
      <c r="C12" s="20" t="s">
        <v>0</v>
      </c>
      <c r="D12" s="47">
        <v>86741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86741</v>
      </c>
      <c r="O12" s="48">
        <f t="shared" si="2"/>
        <v>5.8763633900142267</v>
      </c>
      <c r="P12" s="9"/>
    </row>
    <row r="13" spans="1:133">
      <c r="A13" s="12"/>
      <c r="B13" s="25">
        <v>329</v>
      </c>
      <c r="C13" s="20" t="s">
        <v>15</v>
      </c>
      <c r="D13" s="47">
        <v>53084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53084</v>
      </c>
      <c r="O13" s="48">
        <f t="shared" si="2"/>
        <v>3.5962333175259129</v>
      </c>
      <c r="P13" s="9"/>
    </row>
    <row r="14" spans="1:133" ht="15.75">
      <c r="A14" s="29" t="s">
        <v>16</v>
      </c>
      <c r="B14" s="30"/>
      <c r="C14" s="31"/>
      <c r="D14" s="32">
        <f t="shared" ref="D14:M14" si="4">SUM(D15:D30)</f>
        <v>4671112</v>
      </c>
      <c r="E14" s="32">
        <f t="shared" si="4"/>
        <v>4695064</v>
      </c>
      <c r="F14" s="32">
        <f t="shared" si="4"/>
        <v>360118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5">
        <f t="shared" si="1"/>
        <v>9726294</v>
      </c>
      <c r="O14" s="46">
        <f t="shared" si="2"/>
        <v>658.91836596436553</v>
      </c>
      <c r="P14" s="10"/>
    </row>
    <row r="15" spans="1:133">
      <c r="A15" s="12"/>
      <c r="B15" s="25">
        <v>331.5</v>
      </c>
      <c r="C15" s="20" t="s">
        <v>17</v>
      </c>
      <c r="D15" s="47">
        <v>1542970</v>
      </c>
      <c r="E15" s="47">
        <v>831120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2374090</v>
      </c>
      <c r="O15" s="48">
        <f t="shared" si="2"/>
        <v>160.83530926089017</v>
      </c>
      <c r="P15" s="9"/>
    </row>
    <row r="16" spans="1:133">
      <c r="A16" s="12"/>
      <c r="B16" s="25">
        <v>334.2</v>
      </c>
      <c r="C16" s="20" t="s">
        <v>18</v>
      </c>
      <c r="D16" s="47">
        <v>660221</v>
      </c>
      <c r="E16" s="47">
        <v>50302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710523</v>
      </c>
      <c r="O16" s="48">
        <f t="shared" si="2"/>
        <v>48.135153444888559</v>
      </c>
      <c r="P16" s="9"/>
    </row>
    <row r="17" spans="1:16">
      <c r="A17" s="12"/>
      <c r="B17" s="25">
        <v>334.49</v>
      </c>
      <c r="C17" s="20" t="s">
        <v>19</v>
      </c>
      <c r="D17" s="47">
        <v>0</v>
      </c>
      <c r="E17" s="47">
        <v>3162533</v>
      </c>
      <c r="F17" s="47">
        <v>360118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ref="N17:N29" si="5">SUM(D17:M17)</f>
        <v>3522651</v>
      </c>
      <c r="O17" s="48">
        <f t="shared" si="2"/>
        <v>238.64582345369556</v>
      </c>
      <c r="P17" s="9"/>
    </row>
    <row r="18" spans="1:16">
      <c r="A18" s="12"/>
      <c r="B18" s="25">
        <v>334.7</v>
      </c>
      <c r="C18" s="20" t="s">
        <v>20</v>
      </c>
      <c r="D18" s="47">
        <v>107307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5"/>
        <v>107307</v>
      </c>
      <c r="O18" s="48">
        <f t="shared" si="2"/>
        <v>7.2696294289004806</v>
      </c>
      <c r="P18" s="9"/>
    </row>
    <row r="19" spans="1:16">
      <c r="A19" s="12"/>
      <c r="B19" s="25">
        <v>335.12</v>
      </c>
      <c r="C19" s="20" t="s">
        <v>21</v>
      </c>
      <c r="D19" s="47">
        <v>279116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279116</v>
      </c>
      <c r="O19" s="48">
        <f t="shared" si="2"/>
        <v>18.909017004268005</v>
      </c>
      <c r="P19" s="9"/>
    </row>
    <row r="20" spans="1:16">
      <c r="A20" s="12"/>
      <c r="B20" s="25">
        <v>335.13</v>
      </c>
      <c r="C20" s="20" t="s">
        <v>22</v>
      </c>
      <c r="D20" s="47">
        <v>13766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13766</v>
      </c>
      <c r="O20" s="48">
        <f t="shared" si="2"/>
        <v>0.93259264277487974</v>
      </c>
      <c r="P20" s="9"/>
    </row>
    <row r="21" spans="1:16">
      <c r="A21" s="12"/>
      <c r="B21" s="25">
        <v>335.14</v>
      </c>
      <c r="C21" s="20" t="s">
        <v>23</v>
      </c>
      <c r="D21" s="47">
        <v>8410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8410</v>
      </c>
      <c r="O21" s="48">
        <f t="shared" si="2"/>
        <v>0.56974459724950888</v>
      </c>
      <c r="P21" s="9"/>
    </row>
    <row r="22" spans="1:16">
      <c r="A22" s="12"/>
      <c r="B22" s="25">
        <v>335.15</v>
      </c>
      <c r="C22" s="20" t="s">
        <v>24</v>
      </c>
      <c r="D22" s="47">
        <v>1664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1664</v>
      </c>
      <c r="O22" s="48">
        <f t="shared" si="2"/>
        <v>0.1127294898719599</v>
      </c>
      <c r="P22" s="9"/>
    </row>
    <row r="23" spans="1:16">
      <c r="A23" s="12"/>
      <c r="B23" s="25">
        <v>335.16</v>
      </c>
      <c r="C23" s="20" t="s">
        <v>25</v>
      </c>
      <c r="D23" s="47">
        <v>111625</v>
      </c>
      <c r="E23" s="47">
        <v>111625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223250</v>
      </c>
      <c r="O23" s="48">
        <f t="shared" si="2"/>
        <v>15.124314070862408</v>
      </c>
      <c r="P23" s="9"/>
    </row>
    <row r="24" spans="1:16">
      <c r="A24" s="12"/>
      <c r="B24" s="25">
        <v>335.17</v>
      </c>
      <c r="C24" s="20" t="s">
        <v>26</v>
      </c>
      <c r="D24" s="47">
        <v>10869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10869</v>
      </c>
      <c r="O24" s="48">
        <f t="shared" si="2"/>
        <v>0.73633222681390154</v>
      </c>
      <c r="P24" s="9"/>
    </row>
    <row r="25" spans="1:16">
      <c r="A25" s="12"/>
      <c r="B25" s="25">
        <v>335.18</v>
      </c>
      <c r="C25" s="20" t="s">
        <v>27</v>
      </c>
      <c r="D25" s="47">
        <v>764082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764082</v>
      </c>
      <c r="O25" s="48">
        <f t="shared" si="2"/>
        <v>51.763566154054601</v>
      </c>
      <c r="P25" s="9"/>
    </row>
    <row r="26" spans="1:16">
      <c r="A26" s="12"/>
      <c r="B26" s="25">
        <v>335.19</v>
      </c>
      <c r="C26" s="20" t="s">
        <v>38</v>
      </c>
      <c r="D26" s="47">
        <v>681001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681001</v>
      </c>
      <c r="O26" s="48">
        <f t="shared" si="2"/>
        <v>46.135153444888559</v>
      </c>
      <c r="P26" s="9"/>
    </row>
    <row r="27" spans="1:16">
      <c r="A27" s="12"/>
      <c r="B27" s="25">
        <v>335.29</v>
      </c>
      <c r="C27" s="20" t="s">
        <v>28</v>
      </c>
      <c r="D27" s="47">
        <v>150818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150818</v>
      </c>
      <c r="O27" s="48">
        <f t="shared" si="2"/>
        <v>10.217329449224307</v>
      </c>
      <c r="P27" s="9"/>
    </row>
    <row r="28" spans="1:16">
      <c r="A28" s="12"/>
      <c r="B28" s="25">
        <v>335.8</v>
      </c>
      <c r="C28" s="20" t="s">
        <v>29</v>
      </c>
      <c r="D28" s="47">
        <v>328091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328091</v>
      </c>
      <c r="O28" s="48">
        <f t="shared" si="2"/>
        <v>22.22688164758485</v>
      </c>
      <c r="P28" s="9"/>
    </row>
    <row r="29" spans="1:16">
      <c r="A29" s="12"/>
      <c r="B29" s="25">
        <v>335.9</v>
      </c>
      <c r="C29" s="20" t="s">
        <v>30</v>
      </c>
      <c r="D29" s="47">
        <v>11172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11172</v>
      </c>
      <c r="O29" s="48">
        <f t="shared" si="2"/>
        <v>0.756859291375923</v>
      </c>
      <c r="P29" s="9"/>
    </row>
    <row r="30" spans="1:16">
      <c r="A30" s="12"/>
      <c r="B30" s="25">
        <v>337.2</v>
      </c>
      <c r="C30" s="20" t="s">
        <v>74</v>
      </c>
      <c r="D30" s="47">
        <v>0</v>
      </c>
      <c r="E30" s="47">
        <v>539484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539484</v>
      </c>
      <c r="O30" s="48">
        <f t="shared" si="2"/>
        <v>36.547930357021883</v>
      </c>
      <c r="P30" s="9"/>
    </row>
    <row r="31" spans="1:16" ht="15.75">
      <c r="A31" s="29" t="s">
        <v>35</v>
      </c>
      <c r="B31" s="30"/>
      <c r="C31" s="31"/>
      <c r="D31" s="32">
        <f t="shared" ref="D31:M31" si="6">SUM(D32:D43)</f>
        <v>1298408</v>
      </c>
      <c r="E31" s="32">
        <f t="shared" si="6"/>
        <v>1676203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0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>SUM(D31:M31)</f>
        <v>2974611</v>
      </c>
      <c r="O31" s="46">
        <f t="shared" si="2"/>
        <v>201.51825757062531</v>
      </c>
      <c r="P31" s="10"/>
    </row>
    <row r="32" spans="1:16">
      <c r="A32" s="12"/>
      <c r="B32" s="25">
        <v>341.51</v>
      </c>
      <c r="C32" s="20" t="s">
        <v>39</v>
      </c>
      <c r="D32" s="47">
        <v>358793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43" si="7">SUM(D32:M32)</f>
        <v>358793</v>
      </c>
      <c r="O32" s="48">
        <f t="shared" si="2"/>
        <v>24.306822031027707</v>
      </c>
      <c r="P32" s="9"/>
    </row>
    <row r="33" spans="1:16">
      <c r="A33" s="12"/>
      <c r="B33" s="25">
        <v>341.52</v>
      </c>
      <c r="C33" s="20" t="s">
        <v>40</v>
      </c>
      <c r="D33" s="47">
        <v>0</v>
      </c>
      <c r="E33" s="47">
        <v>15892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15892</v>
      </c>
      <c r="O33" s="48">
        <f t="shared" si="2"/>
        <v>1.0766208251473477</v>
      </c>
      <c r="P33" s="9"/>
    </row>
    <row r="34" spans="1:16">
      <c r="A34" s="12"/>
      <c r="B34" s="25">
        <v>341.53</v>
      </c>
      <c r="C34" s="20" t="s">
        <v>75</v>
      </c>
      <c r="D34" s="47">
        <v>16900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16900</v>
      </c>
      <c r="O34" s="48">
        <f t="shared" si="2"/>
        <v>1.1449088815120927</v>
      </c>
      <c r="P34" s="9"/>
    </row>
    <row r="35" spans="1:16">
      <c r="A35" s="12"/>
      <c r="B35" s="25">
        <v>341.55</v>
      </c>
      <c r="C35" s="20" t="s">
        <v>41</v>
      </c>
      <c r="D35" s="47">
        <v>574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574</v>
      </c>
      <c r="O35" s="48">
        <f t="shared" si="2"/>
        <v>3.8886254318813089E-2</v>
      </c>
      <c r="P35" s="9"/>
    </row>
    <row r="36" spans="1:16">
      <c r="A36" s="12"/>
      <c r="B36" s="25">
        <v>341.56</v>
      </c>
      <c r="C36" s="20" t="s">
        <v>42</v>
      </c>
      <c r="D36" s="47">
        <v>4362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4362</v>
      </c>
      <c r="O36" s="48">
        <f t="shared" si="2"/>
        <v>0.29550843438791408</v>
      </c>
      <c r="P36" s="9"/>
    </row>
    <row r="37" spans="1:16">
      <c r="A37" s="12"/>
      <c r="B37" s="25">
        <v>341.9</v>
      </c>
      <c r="C37" s="20" t="s">
        <v>43</v>
      </c>
      <c r="D37" s="47">
        <v>138733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138733</v>
      </c>
      <c r="O37" s="48">
        <f t="shared" ref="O37:O58" si="8">(N37/O$60)</f>
        <v>9.3986179798116662</v>
      </c>
      <c r="P37" s="9"/>
    </row>
    <row r="38" spans="1:16">
      <c r="A38" s="12"/>
      <c r="B38" s="25">
        <v>342.2</v>
      </c>
      <c r="C38" s="20" t="s">
        <v>44</v>
      </c>
      <c r="D38" s="47">
        <v>0</v>
      </c>
      <c r="E38" s="47">
        <v>4473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4473</v>
      </c>
      <c r="O38" s="48">
        <f t="shared" si="8"/>
        <v>0.30302825011855566</v>
      </c>
      <c r="P38" s="9"/>
    </row>
    <row r="39" spans="1:16">
      <c r="A39" s="12"/>
      <c r="B39" s="25">
        <v>342.4</v>
      </c>
      <c r="C39" s="20" t="s">
        <v>45</v>
      </c>
      <c r="D39" s="47">
        <v>5019</v>
      </c>
      <c r="E39" s="47">
        <v>1250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6269</v>
      </c>
      <c r="O39" s="48">
        <f t="shared" si="8"/>
        <v>0.42470022356208931</v>
      </c>
      <c r="P39" s="9"/>
    </row>
    <row r="40" spans="1:16">
      <c r="A40" s="12"/>
      <c r="B40" s="25">
        <v>342.6</v>
      </c>
      <c r="C40" s="20" t="s">
        <v>46</v>
      </c>
      <c r="D40" s="47">
        <v>772597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772597</v>
      </c>
      <c r="O40" s="48">
        <f t="shared" si="8"/>
        <v>52.340424090508776</v>
      </c>
      <c r="P40" s="9"/>
    </row>
    <row r="41" spans="1:16">
      <c r="A41" s="12"/>
      <c r="B41" s="25">
        <v>343.4</v>
      </c>
      <c r="C41" s="20" t="s">
        <v>47</v>
      </c>
      <c r="D41" s="47">
        <v>0</v>
      </c>
      <c r="E41" s="47">
        <v>1616415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1616415</v>
      </c>
      <c r="O41" s="48">
        <f t="shared" si="8"/>
        <v>109.50579229049522</v>
      </c>
      <c r="P41" s="9"/>
    </row>
    <row r="42" spans="1:16">
      <c r="A42" s="12"/>
      <c r="B42" s="25">
        <v>343.9</v>
      </c>
      <c r="C42" s="20" t="s">
        <v>48</v>
      </c>
      <c r="D42" s="47">
        <v>0</v>
      </c>
      <c r="E42" s="47">
        <v>38173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38173</v>
      </c>
      <c r="O42" s="48">
        <f t="shared" si="8"/>
        <v>2.5860714043763973</v>
      </c>
      <c r="P42" s="9"/>
    </row>
    <row r="43" spans="1:16">
      <c r="A43" s="12"/>
      <c r="B43" s="25">
        <v>346.4</v>
      </c>
      <c r="C43" s="20" t="s">
        <v>49</v>
      </c>
      <c r="D43" s="47">
        <v>1430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1430</v>
      </c>
      <c r="O43" s="48">
        <f t="shared" si="8"/>
        <v>9.6876905358715529E-2</v>
      </c>
      <c r="P43" s="9"/>
    </row>
    <row r="44" spans="1:16" ht="15.75">
      <c r="A44" s="29" t="s">
        <v>36</v>
      </c>
      <c r="B44" s="30"/>
      <c r="C44" s="31"/>
      <c r="D44" s="32">
        <f t="shared" ref="D44:M44" si="9">SUM(D45:D47)</f>
        <v>0</v>
      </c>
      <c r="E44" s="32">
        <f t="shared" si="9"/>
        <v>184405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0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ref="N44:N58" si="10">SUM(D44:M44)</f>
        <v>184405</v>
      </c>
      <c r="O44" s="46">
        <f t="shared" si="8"/>
        <v>12.492717295576181</v>
      </c>
      <c r="P44" s="10"/>
    </row>
    <row r="45" spans="1:16">
      <c r="A45" s="13"/>
      <c r="B45" s="40">
        <v>351.1</v>
      </c>
      <c r="C45" s="21" t="s">
        <v>53</v>
      </c>
      <c r="D45" s="47">
        <v>0</v>
      </c>
      <c r="E45" s="47">
        <v>123249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10"/>
        <v>123249</v>
      </c>
      <c r="O45" s="48">
        <f t="shared" si="8"/>
        <v>8.3496375584310005</v>
      </c>
      <c r="P45" s="9"/>
    </row>
    <row r="46" spans="1:16">
      <c r="A46" s="13"/>
      <c r="B46" s="40">
        <v>351.3</v>
      </c>
      <c r="C46" s="21" t="s">
        <v>54</v>
      </c>
      <c r="D46" s="47">
        <v>0</v>
      </c>
      <c r="E46" s="47">
        <v>17463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10"/>
        <v>17463</v>
      </c>
      <c r="O46" s="48">
        <f t="shared" si="8"/>
        <v>1.1830499288666079</v>
      </c>
      <c r="P46" s="9"/>
    </row>
    <row r="47" spans="1:16">
      <c r="A47" s="13"/>
      <c r="B47" s="40">
        <v>351.4</v>
      </c>
      <c r="C47" s="21" t="s">
        <v>55</v>
      </c>
      <c r="D47" s="47">
        <v>0</v>
      </c>
      <c r="E47" s="47">
        <v>43693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43693</v>
      </c>
      <c r="O47" s="48">
        <f t="shared" si="8"/>
        <v>2.9600298082785721</v>
      </c>
      <c r="P47" s="9"/>
    </row>
    <row r="48" spans="1:16" ht="15.75">
      <c r="A48" s="29" t="s">
        <v>3</v>
      </c>
      <c r="B48" s="30"/>
      <c r="C48" s="31"/>
      <c r="D48" s="32">
        <f t="shared" ref="D48:M48" si="11">SUM(D49:D54)</f>
        <v>168640</v>
      </c>
      <c r="E48" s="32">
        <f t="shared" si="11"/>
        <v>57820</v>
      </c>
      <c r="F48" s="32">
        <f t="shared" si="11"/>
        <v>202</v>
      </c>
      <c r="G48" s="32">
        <f t="shared" si="11"/>
        <v>10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10"/>
        <v>226672</v>
      </c>
      <c r="O48" s="46">
        <f t="shared" si="8"/>
        <v>15.35614118284669</v>
      </c>
      <c r="P48" s="10"/>
    </row>
    <row r="49" spans="1:119">
      <c r="A49" s="12"/>
      <c r="B49" s="25">
        <v>361.1</v>
      </c>
      <c r="C49" s="20" t="s">
        <v>57</v>
      </c>
      <c r="D49" s="47">
        <v>15800</v>
      </c>
      <c r="E49" s="47">
        <v>5525</v>
      </c>
      <c r="F49" s="47">
        <v>202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21527</v>
      </c>
      <c r="O49" s="48">
        <f t="shared" si="8"/>
        <v>1.4583700291308177</v>
      </c>
      <c r="P49" s="9"/>
    </row>
    <row r="50" spans="1:119">
      <c r="A50" s="12"/>
      <c r="B50" s="25">
        <v>362</v>
      </c>
      <c r="C50" s="20" t="s">
        <v>58</v>
      </c>
      <c r="D50" s="47">
        <v>8798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8798</v>
      </c>
      <c r="O50" s="48">
        <f t="shared" si="8"/>
        <v>0.59603007926292262</v>
      </c>
      <c r="P50" s="9"/>
    </row>
    <row r="51" spans="1:119">
      <c r="A51" s="12"/>
      <c r="B51" s="25">
        <v>364</v>
      </c>
      <c r="C51" s="20" t="s">
        <v>59</v>
      </c>
      <c r="D51" s="47">
        <v>56482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56482</v>
      </c>
      <c r="O51" s="48">
        <f t="shared" si="8"/>
        <v>3.8264345234062733</v>
      </c>
      <c r="P51" s="9"/>
    </row>
    <row r="52" spans="1:119">
      <c r="A52" s="12"/>
      <c r="B52" s="25">
        <v>366</v>
      </c>
      <c r="C52" s="20" t="s">
        <v>60</v>
      </c>
      <c r="D52" s="47">
        <v>7419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7419</v>
      </c>
      <c r="O52" s="48">
        <f t="shared" si="8"/>
        <v>0.50260822437504238</v>
      </c>
      <c r="P52" s="9"/>
    </row>
    <row r="53" spans="1:119">
      <c r="A53" s="12"/>
      <c r="B53" s="25">
        <v>369.3</v>
      </c>
      <c r="C53" s="20" t="s">
        <v>61</v>
      </c>
      <c r="D53" s="47">
        <v>18552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18552</v>
      </c>
      <c r="O53" s="48">
        <f t="shared" si="8"/>
        <v>1.2568254183320913</v>
      </c>
      <c r="P53" s="9"/>
    </row>
    <row r="54" spans="1:119">
      <c r="A54" s="12"/>
      <c r="B54" s="25">
        <v>369.9</v>
      </c>
      <c r="C54" s="20" t="s">
        <v>62</v>
      </c>
      <c r="D54" s="47">
        <v>61589</v>
      </c>
      <c r="E54" s="47">
        <v>52295</v>
      </c>
      <c r="F54" s="47">
        <v>0</v>
      </c>
      <c r="G54" s="47">
        <v>10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113894</v>
      </c>
      <c r="O54" s="48">
        <f t="shared" si="8"/>
        <v>7.7158729083395432</v>
      </c>
      <c r="P54" s="9"/>
    </row>
    <row r="55" spans="1:119" ht="15.75">
      <c r="A55" s="29" t="s">
        <v>37</v>
      </c>
      <c r="B55" s="30"/>
      <c r="C55" s="31"/>
      <c r="D55" s="32">
        <f t="shared" ref="D55:M55" si="12">SUM(D56:D57)</f>
        <v>5397328</v>
      </c>
      <c r="E55" s="32">
        <f t="shared" si="12"/>
        <v>3645883</v>
      </c>
      <c r="F55" s="32">
        <f t="shared" si="12"/>
        <v>264475</v>
      </c>
      <c r="G55" s="32">
        <f t="shared" si="12"/>
        <v>0</v>
      </c>
      <c r="H55" s="32">
        <f t="shared" si="12"/>
        <v>0</v>
      </c>
      <c r="I55" s="32">
        <f t="shared" si="12"/>
        <v>0</v>
      </c>
      <c r="J55" s="32">
        <f t="shared" si="12"/>
        <v>0</v>
      </c>
      <c r="K55" s="32">
        <f t="shared" si="12"/>
        <v>0</v>
      </c>
      <c r="L55" s="32">
        <f t="shared" si="12"/>
        <v>0</v>
      </c>
      <c r="M55" s="32">
        <f t="shared" si="12"/>
        <v>0</v>
      </c>
      <c r="N55" s="32">
        <f t="shared" si="10"/>
        <v>9307686</v>
      </c>
      <c r="O55" s="46">
        <f t="shared" si="8"/>
        <v>630.55931169974929</v>
      </c>
      <c r="P55" s="9"/>
    </row>
    <row r="56" spans="1:119">
      <c r="A56" s="12"/>
      <c r="B56" s="25">
        <v>381</v>
      </c>
      <c r="C56" s="20" t="s">
        <v>63</v>
      </c>
      <c r="D56" s="47">
        <v>5397328</v>
      </c>
      <c r="E56" s="47">
        <v>3432948</v>
      </c>
      <c r="F56" s="47">
        <v>264475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9094751</v>
      </c>
      <c r="O56" s="48">
        <f t="shared" si="8"/>
        <v>616.13379852313528</v>
      </c>
      <c r="P56" s="9"/>
    </row>
    <row r="57" spans="1:119" ht="15.75" thickBot="1">
      <c r="A57" s="12"/>
      <c r="B57" s="25">
        <v>383</v>
      </c>
      <c r="C57" s="20" t="s">
        <v>64</v>
      </c>
      <c r="D57" s="47">
        <v>0</v>
      </c>
      <c r="E57" s="47">
        <v>212935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212935</v>
      </c>
      <c r="O57" s="48">
        <f t="shared" si="8"/>
        <v>14.42551317661405</v>
      </c>
      <c r="P57" s="9"/>
    </row>
    <row r="58" spans="1:119" ht="16.5" thickBot="1">
      <c r="A58" s="14" t="s">
        <v>50</v>
      </c>
      <c r="B58" s="23"/>
      <c r="C58" s="22"/>
      <c r="D58" s="15">
        <f t="shared" ref="D58:M58" si="13">SUM(D5,D11,D14,D31,D44,D48,D55)</f>
        <v>15990016</v>
      </c>
      <c r="E58" s="15">
        <f t="shared" si="13"/>
        <v>14435623</v>
      </c>
      <c r="F58" s="15">
        <f t="shared" si="13"/>
        <v>624795</v>
      </c>
      <c r="G58" s="15">
        <f t="shared" si="13"/>
        <v>10</v>
      </c>
      <c r="H58" s="15">
        <f t="shared" si="13"/>
        <v>0</v>
      </c>
      <c r="I58" s="15">
        <f t="shared" si="13"/>
        <v>0</v>
      </c>
      <c r="J58" s="15">
        <f t="shared" si="13"/>
        <v>0</v>
      </c>
      <c r="K58" s="15">
        <f t="shared" si="13"/>
        <v>0</v>
      </c>
      <c r="L58" s="15">
        <f t="shared" si="13"/>
        <v>0</v>
      </c>
      <c r="M58" s="15">
        <f t="shared" si="13"/>
        <v>0</v>
      </c>
      <c r="N58" s="15">
        <f t="shared" si="10"/>
        <v>31050444</v>
      </c>
      <c r="O58" s="38">
        <f t="shared" si="8"/>
        <v>2103.5461012126548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1"/>
      <c r="B60" s="42"/>
      <c r="C60" s="42"/>
      <c r="D60" s="43"/>
      <c r="E60" s="43"/>
      <c r="F60" s="43"/>
      <c r="G60" s="43"/>
      <c r="H60" s="43"/>
      <c r="I60" s="43"/>
      <c r="J60" s="43"/>
      <c r="K60" s="43"/>
      <c r="L60" s="52" t="s">
        <v>76</v>
      </c>
      <c r="M60" s="52"/>
      <c r="N60" s="52"/>
      <c r="O60" s="44">
        <v>14761</v>
      </c>
    </row>
    <row r="61" spans="1:119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5"/>
    </row>
    <row r="62" spans="1:119" ht="15.75" thickBot="1">
      <c r="A62" s="56" t="s">
        <v>83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8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72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52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65</v>
      </c>
      <c r="B3" s="66"/>
      <c r="C3" s="67"/>
      <c r="D3" s="71" t="s">
        <v>31</v>
      </c>
      <c r="E3" s="72"/>
      <c r="F3" s="72"/>
      <c r="G3" s="72"/>
      <c r="H3" s="73"/>
      <c r="I3" s="71" t="s">
        <v>32</v>
      </c>
      <c r="J3" s="73"/>
      <c r="K3" s="71" t="s">
        <v>34</v>
      </c>
      <c r="L3" s="73"/>
      <c r="M3" s="36"/>
      <c r="N3" s="37"/>
      <c r="O3" s="74" t="s">
        <v>70</v>
      </c>
      <c r="P3" s="11"/>
      <c r="Q3"/>
    </row>
    <row r="4" spans="1:133" ht="32.25" customHeight="1" thickBot="1">
      <c r="A4" s="68"/>
      <c r="B4" s="69"/>
      <c r="C4" s="70"/>
      <c r="D4" s="34" t="s">
        <v>4</v>
      </c>
      <c r="E4" s="34" t="s">
        <v>66</v>
      </c>
      <c r="F4" s="34" t="s">
        <v>67</v>
      </c>
      <c r="G4" s="34" t="s">
        <v>68</v>
      </c>
      <c r="H4" s="34" t="s">
        <v>5</v>
      </c>
      <c r="I4" s="34" t="s">
        <v>6</v>
      </c>
      <c r="J4" s="35" t="s">
        <v>69</v>
      </c>
      <c r="K4" s="35" t="s">
        <v>7</v>
      </c>
      <c r="L4" s="35" t="s">
        <v>8</v>
      </c>
      <c r="M4" s="35" t="s">
        <v>9</v>
      </c>
      <c r="N4" s="35" t="s">
        <v>33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3952205</v>
      </c>
      <c r="E5" s="27">
        <f t="shared" si="0"/>
        <v>3833618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6" si="1">SUM(D5:M5)</f>
        <v>7785823</v>
      </c>
      <c r="O5" s="33">
        <f t="shared" ref="O5:O36" si="2">(N5/O$60)</f>
        <v>530.47782244327857</v>
      </c>
      <c r="P5" s="6"/>
    </row>
    <row r="6" spans="1:133">
      <c r="A6" s="12"/>
      <c r="B6" s="25">
        <v>311</v>
      </c>
      <c r="C6" s="20" t="s">
        <v>2</v>
      </c>
      <c r="D6" s="47">
        <v>3920552</v>
      </c>
      <c r="E6" s="47">
        <v>919184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4839736</v>
      </c>
      <c r="O6" s="48">
        <f t="shared" si="2"/>
        <v>329.74967636437964</v>
      </c>
      <c r="P6" s="9"/>
    </row>
    <row r="7" spans="1:133">
      <c r="A7" s="12"/>
      <c r="B7" s="25">
        <v>312.10000000000002</v>
      </c>
      <c r="C7" s="20" t="s">
        <v>10</v>
      </c>
      <c r="D7" s="47">
        <v>31653</v>
      </c>
      <c r="E7" s="47">
        <v>670290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701943</v>
      </c>
      <c r="O7" s="48">
        <f t="shared" si="2"/>
        <v>47.82605437078422</v>
      </c>
      <c r="P7" s="9"/>
    </row>
    <row r="8" spans="1:133">
      <c r="A8" s="12"/>
      <c r="B8" s="25">
        <v>312.41000000000003</v>
      </c>
      <c r="C8" s="20" t="s">
        <v>11</v>
      </c>
      <c r="D8" s="47">
        <v>0</v>
      </c>
      <c r="E8" s="47">
        <v>776339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776339</v>
      </c>
      <c r="O8" s="48">
        <f t="shared" si="2"/>
        <v>52.894937657559446</v>
      </c>
      <c r="P8" s="9"/>
    </row>
    <row r="9" spans="1:133">
      <c r="A9" s="12"/>
      <c r="B9" s="25">
        <v>315</v>
      </c>
      <c r="C9" s="20" t="s">
        <v>12</v>
      </c>
      <c r="D9" s="47">
        <v>0</v>
      </c>
      <c r="E9" s="47">
        <v>94063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94063</v>
      </c>
      <c r="O9" s="48">
        <f t="shared" si="2"/>
        <v>6.4088710226885599</v>
      </c>
      <c r="P9" s="9"/>
    </row>
    <row r="10" spans="1:133">
      <c r="A10" s="12"/>
      <c r="B10" s="25">
        <v>319</v>
      </c>
      <c r="C10" s="20" t="s">
        <v>13</v>
      </c>
      <c r="D10" s="47">
        <v>0</v>
      </c>
      <c r="E10" s="47">
        <v>1373742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1373742</v>
      </c>
      <c r="O10" s="48">
        <f t="shared" si="2"/>
        <v>93.598283027866728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SUM(D12:D13)</f>
        <v>185167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185167</v>
      </c>
      <c r="O11" s="46">
        <f t="shared" si="2"/>
        <v>12.61613408734755</v>
      </c>
      <c r="P11" s="10"/>
    </row>
    <row r="12" spans="1:133">
      <c r="A12" s="12"/>
      <c r="B12" s="25">
        <v>322</v>
      </c>
      <c r="C12" s="20" t="s">
        <v>0</v>
      </c>
      <c r="D12" s="47">
        <v>111436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111436</v>
      </c>
      <c r="O12" s="48">
        <f t="shared" si="2"/>
        <v>7.5925597874224975</v>
      </c>
      <c r="P12" s="9"/>
    </row>
    <row r="13" spans="1:133">
      <c r="A13" s="12"/>
      <c r="B13" s="25">
        <v>329</v>
      </c>
      <c r="C13" s="20" t="s">
        <v>15</v>
      </c>
      <c r="D13" s="47">
        <v>73731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73731</v>
      </c>
      <c r="O13" s="48">
        <f t="shared" si="2"/>
        <v>5.0235742999250528</v>
      </c>
      <c r="P13" s="9"/>
    </row>
    <row r="14" spans="1:133" ht="15.75">
      <c r="A14" s="29" t="s">
        <v>16</v>
      </c>
      <c r="B14" s="30"/>
      <c r="C14" s="31"/>
      <c r="D14" s="32">
        <f t="shared" ref="D14:M14" si="4">SUM(D15:D29)</f>
        <v>4228488</v>
      </c>
      <c r="E14" s="32">
        <f t="shared" si="4"/>
        <v>8319286</v>
      </c>
      <c r="F14" s="32">
        <f t="shared" si="4"/>
        <v>251996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5">
        <f t="shared" si="1"/>
        <v>12799770</v>
      </c>
      <c r="O14" s="46">
        <f t="shared" si="2"/>
        <v>872.09715881992236</v>
      </c>
      <c r="P14" s="10"/>
    </row>
    <row r="15" spans="1:133">
      <c r="A15" s="12"/>
      <c r="B15" s="25">
        <v>331.5</v>
      </c>
      <c r="C15" s="20" t="s">
        <v>17</v>
      </c>
      <c r="D15" s="47">
        <v>0</v>
      </c>
      <c r="E15" s="47">
        <v>1542199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1542199</v>
      </c>
      <c r="O15" s="48">
        <f t="shared" si="2"/>
        <v>105.07590106970089</v>
      </c>
      <c r="P15" s="9"/>
    </row>
    <row r="16" spans="1:133">
      <c r="A16" s="12"/>
      <c r="B16" s="25">
        <v>334.2</v>
      </c>
      <c r="C16" s="20" t="s">
        <v>18</v>
      </c>
      <c r="D16" s="47">
        <v>1243864</v>
      </c>
      <c r="E16" s="47">
        <v>131052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1374916</v>
      </c>
      <c r="O16" s="48">
        <f t="shared" si="2"/>
        <v>93.678272126456363</v>
      </c>
      <c r="P16" s="9"/>
    </row>
    <row r="17" spans="1:16">
      <c r="A17" s="12"/>
      <c r="B17" s="25">
        <v>334.49</v>
      </c>
      <c r="C17" s="20" t="s">
        <v>19</v>
      </c>
      <c r="D17" s="47">
        <v>0</v>
      </c>
      <c r="E17" s="47">
        <v>6534410</v>
      </c>
      <c r="F17" s="47">
        <v>251996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ref="N17:N26" si="5">SUM(D17:M17)</f>
        <v>6786406</v>
      </c>
      <c r="O17" s="48">
        <f t="shared" si="2"/>
        <v>462.38372964502281</v>
      </c>
      <c r="P17" s="9"/>
    </row>
    <row r="18" spans="1:16">
      <c r="A18" s="12"/>
      <c r="B18" s="25">
        <v>334.7</v>
      </c>
      <c r="C18" s="20" t="s">
        <v>20</v>
      </c>
      <c r="D18" s="47">
        <v>512862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5"/>
        <v>512862</v>
      </c>
      <c r="O18" s="48">
        <f t="shared" si="2"/>
        <v>34.94324453226136</v>
      </c>
      <c r="P18" s="9"/>
    </row>
    <row r="19" spans="1:16">
      <c r="A19" s="12"/>
      <c r="B19" s="25">
        <v>335.12</v>
      </c>
      <c r="C19" s="20" t="s">
        <v>21</v>
      </c>
      <c r="D19" s="47">
        <v>226858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226858</v>
      </c>
      <c r="O19" s="48">
        <f t="shared" si="2"/>
        <v>15.456700960686788</v>
      </c>
      <c r="P19" s="9"/>
    </row>
    <row r="20" spans="1:16">
      <c r="A20" s="12"/>
      <c r="B20" s="25">
        <v>335.13</v>
      </c>
      <c r="C20" s="20" t="s">
        <v>22</v>
      </c>
      <c r="D20" s="47">
        <v>19921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19921</v>
      </c>
      <c r="O20" s="48">
        <f t="shared" si="2"/>
        <v>1.3572937248756558</v>
      </c>
      <c r="P20" s="9"/>
    </row>
    <row r="21" spans="1:16">
      <c r="A21" s="12"/>
      <c r="B21" s="25">
        <v>335.14</v>
      </c>
      <c r="C21" s="20" t="s">
        <v>23</v>
      </c>
      <c r="D21" s="47">
        <v>10188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10188</v>
      </c>
      <c r="O21" s="48">
        <f t="shared" si="2"/>
        <v>0.69414730530762414</v>
      </c>
      <c r="P21" s="9"/>
    </row>
    <row r="22" spans="1:16">
      <c r="A22" s="12"/>
      <c r="B22" s="25">
        <v>335.15</v>
      </c>
      <c r="C22" s="20" t="s">
        <v>24</v>
      </c>
      <c r="D22" s="47">
        <v>3314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3314</v>
      </c>
      <c r="O22" s="48">
        <f t="shared" si="2"/>
        <v>0.22579546228793351</v>
      </c>
      <c r="P22" s="9"/>
    </row>
    <row r="23" spans="1:16">
      <c r="A23" s="12"/>
      <c r="B23" s="25">
        <v>335.16</v>
      </c>
      <c r="C23" s="20" t="s">
        <v>25</v>
      </c>
      <c r="D23" s="47">
        <v>111625</v>
      </c>
      <c r="E23" s="47">
        <v>111625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223250</v>
      </c>
      <c r="O23" s="48">
        <f t="shared" si="2"/>
        <v>15.210874156844042</v>
      </c>
      <c r="P23" s="9"/>
    </row>
    <row r="24" spans="1:16">
      <c r="A24" s="12"/>
      <c r="B24" s="25">
        <v>335.17</v>
      </c>
      <c r="C24" s="20" t="s">
        <v>26</v>
      </c>
      <c r="D24" s="47">
        <v>10679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10679</v>
      </c>
      <c r="O24" s="48">
        <f t="shared" si="2"/>
        <v>0.72760100838045927</v>
      </c>
      <c r="P24" s="9"/>
    </row>
    <row r="25" spans="1:16">
      <c r="A25" s="12"/>
      <c r="B25" s="25">
        <v>335.18</v>
      </c>
      <c r="C25" s="20" t="s">
        <v>27</v>
      </c>
      <c r="D25" s="47">
        <v>809130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809130</v>
      </c>
      <c r="O25" s="48">
        <f t="shared" si="2"/>
        <v>55.129113579069291</v>
      </c>
      <c r="P25" s="9"/>
    </row>
    <row r="26" spans="1:16">
      <c r="A26" s="12"/>
      <c r="B26" s="25">
        <v>335.19</v>
      </c>
      <c r="C26" s="20" t="s">
        <v>38</v>
      </c>
      <c r="D26" s="47">
        <v>737760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737760</v>
      </c>
      <c r="O26" s="48">
        <f t="shared" si="2"/>
        <v>50.266403215916057</v>
      </c>
      <c r="P26" s="9"/>
    </row>
    <row r="27" spans="1:16">
      <c r="A27" s="12"/>
      <c r="B27" s="25">
        <v>335.29</v>
      </c>
      <c r="C27" s="20" t="s">
        <v>28</v>
      </c>
      <c r="D27" s="47">
        <v>27966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27966</v>
      </c>
      <c r="O27" s="48">
        <f t="shared" si="2"/>
        <v>1.9054302650405397</v>
      </c>
      <c r="P27" s="9"/>
    </row>
    <row r="28" spans="1:16">
      <c r="A28" s="12"/>
      <c r="B28" s="25">
        <v>335.8</v>
      </c>
      <c r="C28" s="20" t="s">
        <v>29</v>
      </c>
      <c r="D28" s="47">
        <v>83674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83674</v>
      </c>
      <c r="O28" s="48">
        <f t="shared" si="2"/>
        <v>5.7010288206036659</v>
      </c>
      <c r="P28" s="9"/>
    </row>
    <row r="29" spans="1:16">
      <c r="A29" s="12"/>
      <c r="B29" s="25">
        <v>335.9</v>
      </c>
      <c r="C29" s="20" t="s">
        <v>30</v>
      </c>
      <c r="D29" s="47">
        <v>430647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430647</v>
      </c>
      <c r="O29" s="48">
        <f t="shared" si="2"/>
        <v>29.341622947468828</v>
      </c>
      <c r="P29" s="9"/>
    </row>
    <row r="30" spans="1:16" ht="15.75">
      <c r="A30" s="29" t="s">
        <v>35</v>
      </c>
      <c r="B30" s="30"/>
      <c r="C30" s="31"/>
      <c r="D30" s="32">
        <f t="shared" ref="D30:M30" si="6">SUM(D31:D42)</f>
        <v>1993754</v>
      </c>
      <c r="E30" s="32">
        <f t="shared" si="6"/>
        <v>1539821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0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>SUM(D30:M30)</f>
        <v>3533575</v>
      </c>
      <c r="O30" s="46">
        <f t="shared" si="2"/>
        <v>240.75594467534236</v>
      </c>
      <c r="P30" s="10"/>
    </row>
    <row r="31" spans="1:16">
      <c r="A31" s="12"/>
      <c r="B31" s="25">
        <v>341.51</v>
      </c>
      <c r="C31" s="20" t="s">
        <v>39</v>
      </c>
      <c r="D31" s="47">
        <v>400455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41" si="7">SUM(D31:M31)</f>
        <v>400455</v>
      </c>
      <c r="O31" s="48">
        <f t="shared" si="2"/>
        <v>27.284526810656129</v>
      </c>
      <c r="P31" s="9"/>
    </row>
    <row r="32" spans="1:16">
      <c r="A32" s="12"/>
      <c r="B32" s="25">
        <v>341.52</v>
      </c>
      <c r="C32" s="20" t="s">
        <v>40</v>
      </c>
      <c r="D32" s="47">
        <v>0</v>
      </c>
      <c r="E32" s="47">
        <v>11817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11817</v>
      </c>
      <c r="O32" s="48">
        <f t="shared" si="2"/>
        <v>0.80513728963684672</v>
      </c>
      <c r="P32" s="9"/>
    </row>
    <row r="33" spans="1:16">
      <c r="A33" s="12"/>
      <c r="B33" s="25">
        <v>341.55</v>
      </c>
      <c r="C33" s="20" t="s">
        <v>41</v>
      </c>
      <c r="D33" s="47">
        <v>58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58</v>
      </c>
      <c r="O33" s="48">
        <f t="shared" si="2"/>
        <v>3.9517612591128976E-3</v>
      </c>
      <c r="P33" s="9"/>
    </row>
    <row r="34" spans="1:16">
      <c r="A34" s="12"/>
      <c r="B34" s="25">
        <v>341.56</v>
      </c>
      <c r="C34" s="20" t="s">
        <v>42</v>
      </c>
      <c r="D34" s="47">
        <v>10609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10609</v>
      </c>
      <c r="O34" s="48">
        <f t="shared" si="2"/>
        <v>0.72283164134359879</v>
      </c>
      <c r="P34" s="9"/>
    </row>
    <row r="35" spans="1:16">
      <c r="A35" s="12"/>
      <c r="B35" s="25">
        <v>341.9</v>
      </c>
      <c r="C35" s="20" t="s">
        <v>43</v>
      </c>
      <c r="D35" s="47">
        <v>136966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136966</v>
      </c>
      <c r="O35" s="48">
        <f t="shared" si="2"/>
        <v>9.3320160795802956</v>
      </c>
      <c r="P35" s="9"/>
    </row>
    <row r="36" spans="1:16">
      <c r="A36" s="12"/>
      <c r="B36" s="25">
        <v>342.2</v>
      </c>
      <c r="C36" s="20" t="s">
        <v>44</v>
      </c>
      <c r="D36" s="47">
        <v>0</v>
      </c>
      <c r="E36" s="47">
        <v>2930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2930</v>
      </c>
      <c r="O36" s="48">
        <f t="shared" si="2"/>
        <v>0.19963207740001362</v>
      </c>
      <c r="P36" s="9"/>
    </row>
    <row r="37" spans="1:16">
      <c r="A37" s="12"/>
      <c r="B37" s="25">
        <v>342.4</v>
      </c>
      <c r="C37" s="20" t="s">
        <v>45</v>
      </c>
      <c r="D37" s="47">
        <v>38031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38031</v>
      </c>
      <c r="O37" s="48">
        <f t="shared" ref="O37:O58" si="8">(N37/O$60)</f>
        <v>2.591197111126252</v>
      </c>
      <c r="P37" s="9"/>
    </row>
    <row r="38" spans="1:16">
      <c r="A38" s="12"/>
      <c r="B38" s="25">
        <v>342.6</v>
      </c>
      <c r="C38" s="20" t="s">
        <v>46</v>
      </c>
      <c r="D38" s="47">
        <v>1280004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1280004</v>
      </c>
      <c r="O38" s="48">
        <f t="shared" si="8"/>
        <v>87.211555494992169</v>
      </c>
      <c r="P38" s="9"/>
    </row>
    <row r="39" spans="1:16">
      <c r="A39" s="12"/>
      <c r="B39" s="25">
        <v>343.4</v>
      </c>
      <c r="C39" s="20" t="s">
        <v>47</v>
      </c>
      <c r="D39" s="47">
        <v>77830</v>
      </c>
      <c r="E39" s="47">
        <v>1478441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1556271</v>
      </c>
      <c r="O39" s="48">
        <f t="shared" si="8"/>
        <v>106.03468011173946</v>
      </c>
      <c r="P39" s="9"/>
    </row>
    <row r="40" spans="1:16">
      <c r="A40" s="12"/>
      <c r="B40" s="25">
        <v>343.9</v>
      </c>
      <c r="C40" s="20" t="s">
        <v>48</v>
      </c>
      <c r="D40" s="47">
        <v>0</v>
      </c>
      <c r="E40" s="47">
        <v>46633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46633</v>
      </c>
      <c r="O40" s="48">
        <f t="shared" si="8"/>
        <v>3.1772841861415819</v>
      </c>
      <c r="P40" s="9"/>
    </row>
    <row r="41" spans="1:16">
      <c r="A41" s="12"/>
      <c r="B41" s="25">
        <v>346.4</v>
      </c>
      <c r="C41" s="20" t="s">
        <v>49</v>
      </c>
      <c r="D41" s="47">
        <v>2210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2210</v>
      </c>
      <c r="O41" s="48">
        <f t="shared" si="8"/>
        <v>0.15057573073516387</v>
      </c>
      <c r="P41" s="9"/>
    </row>
    <row r="42" spans="1:16">
      <c r="A42" s="12"/>
      <c r="B42" s="25">
        <v>348.48</v>
      </c>
      <c r="C42" s="39" t="s">
        <v>51</v>
      </c>
      <c r="D42" s="47">
        <v>47591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58" si="9">SUM(D42:M42)</f>
        <v>47591</v>
      </c>
      <c r="O42" s="48">
        <f t="shared" si="8"/>
        <v>3.2425563807317572</v>
      </c>
      <c r="P42" s="9"/>
    </row>
    <row r="43" spans="1:16" ht="15.75">
      <c r="A43" s="29" t="s">
        <v>36</v>
      </c>
      <c r="B43" s="30"/>
      <c r="C43" s="31"/>
      <c r="D43" s="32">
        <f t="shared" ref="D43:M43" si="10">SUM(D44:D47)</f>
        <v>0</v>
      </c>
      <c r="E43" s="32">
        <f t="shared" si="10"/>
        <v>188718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si="9"/>
        <v>188718</v>
      </c>
      <c r="O43" s="46">
        <f t="shared" si="8"/>
        <v>12.858077263745997</v>
      </c>
      <c r="P43" s="10"/>
    </row>
    <row r="44" spans="1:16">
      <c r="A44" s="13"/>
      <c r="B44" s="40">
        <v>351.1</v>
      </c>
      <c r="C44" s="21" t="s">
        <v>53</v>
      </c>
      <c r="D44" s="47">
        <v>0</v>
      </c>
      <c r="E44" s="47">
        <v>105987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105987</v>
      </c>
      <c r="O44" s="48">
        <f t="shared" si="8"/>
        <v>7.2212986305103222</v>
      </c>
      <c r="P44" s="9"/>
    </row>
    <row r="45" spans="1:16">
      <c r="A45" s="13"/>
      <c r="B45" s="40">
        <v>351.3</v>
      </c>
      <c r="C45" s="21" t="s">
        <v>54</v>
      </c>
      <c r="D45" s="47">
        <v>0</v>
      </c>
      <c r="E45" s="47">
        <v>25400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25400</v>
      </c>
      <c r="O45" s="48">
        <f t="shared" si="8"/>
        <v>1.7305988962322001</v>
      </c>
      <c r="P45" s="9"/>
    </row>
    <row r="46" spans="1:16">
      <c r="A46" s="13"/>
      <c r="B46" s="40">
        <v>351.4</v>
      </c>
      <c r="C46" s="21" t="s">
        <v>55</v>
      </c>
      <c r="D46" s="47">
        <v>0</v>
      </c>
      <c r="E46" s="47">
        <v>57216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57216</v>
      </c>
      <c r="O46" s="48">
        <f t="shared" si="8"/>
        <v>3.8983443483000615</v>
      </c>
      <c r="P46" s="9"/>
    </row>
    <row r="47" spans="1:16">
      <c r="A47" s="13"/>
      <c r="B47" s="40">
        <v>351.5</v>
      </c>
      <c r="C47" s="21" t="s">
        <v>56</v>
      </c>
      <c r="D47" s="47">
        <v>0</v>
      </c>
      <c r="E47" s="47">
        <v>115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115</v>
      </c>
      <c r="O47" s="48">
        <f t="shared" si="8"/>
        <v>7.8353887034135049E-3</v>
      </c>
      <c r="P47" s="9"/>
    </row>
    <row r="48" spans="1:16" ht="15.75">
      <c r="A48" s="29" t="s">
        <v>3</v>
      </c>
      <c r="B48" s="30"/>
      <c r="C48" s="31"/>
      <c r="D48" s="32">
        <f t="shared" ref="D48:M48" si="11">SUM(D49:D54)</f>
        <v>131321</v>
      </c>
      <c r="E48" s="32">
        <f t="shared" si="11"/>
        <v>14000</v>
      </c>
      <c r="F48" s="32">
        <f t="shared" si="11"/>
        <v>4103</v>
      </c>
      <c r="G48" s="32">
        <f t="shared" si="11"/>
        <v>23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9"/>
        <v>149447</v>
      </c>
      <c r="O48" s="46">
        <f t="shared" si="8"/>
        <v>10.182394222252505</v>
      </c>
      <c r="P48" s="10"/>
    </row>
    <row r="49" spans="1:119">
      <c r="A49" s="12"/>
      <c r="B49" s="25">
        <v>361.1</v>
      </c>
      <c r="C49" s="20" t="s">
        <v>57</v>
      </c>
      <c r="D49" s="47">
        <v>34694</v>
      </c>
      <c r="E49" s="47">
        <v>13730</v>
      </c>
      <c r="F49" s="47">
        <v>4103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52527</v>
      </c>
      <c r="O49" s="48">
        <f t="shared" si="8"/>
        <v>3.5788648906452272</v>
      </c>
      <c r="P49" s="9"/>
    </row>
    <row r="50" spans="1:119">
      <c r="A50" s="12"/>
      <c r="B50" s="25">
        <v>362</v>
      </c>
      <c r="C50" s="20" t="s">
        <v>58</v>
      </c>
      <c r="D50" s="47">
        <v>14150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14150</v>
      </c>
      <c r="O50" s="48">
        <f t="shared" si="8"/>
        <v>0.96409347959392244</v>
      </c>
      <c r="P50" s="9"/>
    </row>
    <row r="51" spans="1:119">
      <c r="A51" s="12"/>
      <c r="B51" s="25">
        <v>364</v>
      </c>
      <c r="C51" s="20" t="s">
        <v>59</v>
      </c>
      <c r="D51" s="47">
        <v>60625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60625</v>
      </c>
      <c r="O51" s="48">
        <f t="shared" si="8"/>
        <v>4.1306125229951629</v>
      </c>
      <c r="P51" s="9"/>
    </row>
    <row r="52" spans="1:119">
      <c r="A52" s="12"/>
      <c r="B52" s="25">
        <v>366</v>
      </c>
      <c r="C52" s="20" t="s">
        <v>60</v>
      </c>
      <c r="D52" s="47">
        <v>8914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8914</v>
      </c>
      <c r="O52" s="48">
        <f t="shared" si="8"/>
        <v>0.60734482523676503</v>
      </c>
      <c r="P52" s="9"/>
    </row>
    <row r="53" spans="1:119">
      <c r="A53" s="12"/>
      <c r="B53" s="25">
        <v>369.3</v>
      </c>
      <c r="C53" s="20" t="s">
        <v>61</v>
      </c>
      <c r="D53" s="47">
        <v>16617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16617</v>
      </c>
      <c r="O53" s="48">
        <f t="shared" si="8"/>
        <v>1.1321796007358451</v>
      </c>
      <c r="P53" s="9"/>
    </row>
    <row r="54" spans="1:119">
      <c r="A54" s="12"/>
      <c r="B54" s="25">
        <v>369.9</v>
      </c>
      <c r="C54" s="20" t="s">
        <v>62</v>
      </c>
      <c r="D54" s="47">
        <v>-3679</v>
      </c>
      <c r="E54" s="47">
        <v>270</v>
      </c>
      <c r="F54" s="47">
        <v>0</v>
      </c>
      <c r="G54" s="47">
        <v>23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-3386</v>
      </c>
      <c r="O54" s="48">
        <f t="shared" si="8"/>
        <v>-0.23070109695441848</v>
      </c>
      <c r="P54" s="9"/>
    </row>
    <row r="55" spans="1:119" ht="15.75">
      <c r="A55" s="29" t="s">
        <v>37</v>
      </c>
      <c r="B55" s="30"/>
      <c r="C55" s="31"/>
      <c r="D55" s="32">
        <f t="shared" ref="D55:M55" si="12">SUM(D56:D57)</f>
        <v>3836823</v>
      </c>
      <c r="E55" s="32">
        <f t="shared" si="12"/>
        <v>2490767</v>
      </c>
      <c r="F55" s="32">
        <f t="shared" si="12"/>
        <v>264495</v>
      </c>
      <c r="G55" s="32">
        <f t="shared" si="12"/>
        <v>0</v>
      </c>
      <c r="H55" s="32">
        <f t="shared" si="12"/>
        <v>0</v>
      </c>
      <c r="I55" s="32">
        <f t="shared" si="12"/>
        <v>0</v>
      </c>
      <c r="J55" s="32">
        <f t="shared" si="12"/>
        <v>0</v>
      </c>
      <c r="K55" s="32">
        <f t="shared" si="12"/>
        <v>0</v>
      </c>
      <c r="L55" s="32">
        <f t="shared" si="12"/>
        <v>0</v>
      </c>
      <c r="M55" s="32">
        <f t="shared" si="12"/>
        <v>0</v>
      </c>
      <c r="N55" s="32">
        <f t="shared" si="9"/>
        <v>6592085</v>
      </c>
      <c r="O55" s="46">
        <f t="shared" si="8"/>
        <v>449.14389861688358</v>
      </c>
      <c r="P55" s="9"/>
    </row>
    <row r="56" spans="1:119">
      <c r="A56" s="12"/>
      <c r="B56" s="25">
        <v>381</v>
      </c>
      <c r="C56" s="20" t="s">
        <v>63</v>
      </c>
      <c r="D56" s="47">
        <v>3836823</v>
      </c>
      <c r="E56" s="47">
        <v>2216122</v>
      </c>
      <c r="F56" s="47">
        <v>264495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6317440</v>
      </c>
      <c r="O56" s="48">
        <f t="shared" si="8"/>
        <v>430.43128704776183</v>
      </c>
      <c r="P56" s="9"/>
    </row>
    <row r="57" spans="1:119" ht="15.75" thickBot="1">
      <c r="A57" s="12"/>
      <c r="B57" s="25">
        <v>383</v>
      </c>
      <c r="C57" s="20" t="s">
        <v>64</v>
      </c>
      <c r="D57" s="47">
        <v>0</v>
      </c>
      <c r="E57" s="47">
        <v>274645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274645</v>
      </c>
      <c r="O57" s="48">
        <f t="shared" si="8"/>
        <v>18.712611569121755</v>
      </c>
      <c r="P57" s="9"/>
    </row>
    <row r="58" spans="1:119" ht="16.5" thickBot="1">
      <c r="A58" s="14" t="s">
        <v>50</v>
      </c>
      <c r="B58" s="23"/>
      <c r="C58" s="22"/>
      <c r="D58" s="15">
        <f t="shared" ref="D58:M58" si="13">SUM(D5,D11,D14,D30,D43,D48,D55)</f>
        <v>14327758</v>
      </c>
      <c r="E58" s="15">
        <f t="shared" si="13"/>
        <v>16386210</v>
      </c>
      <c r="F58" s="15">
        <f t="shared" si="13"/>
        <v>520594</v>
      </c>
      <c r="G58" s="15">
        <f t="shared" si="13"/>
        <v>23</v>
      </c>
      <c r="H58" s="15">
        <f t="shared" si="13"/>
        <v>0</v>
      </c>
      <c r="I58" s="15">
        <f t="shared" si="13"/>
        <v>0</v>
      </c>
      <c r="J58" s="15">
        <f t="shared" si="13"/>
        <v>0</v>
      </c>
      <c r="K58" s="15">
        <f t="shared" si="13"/>
        <v>0</v>
      </c>
      <c r="L58" s="15">
        <f t="shared" si="13"/>
        <v>0</v>
      </c>
      <c r="M58" s="15">
        <f t="shared" si="13"/>
        <v>0</v>
      </c>
      <c r="N58" s="15">
        <f t="shared" si="9"/>
        <v>31234585</v>
      </c>
      <c r="O58" s="38">
        <f t="shared" si="8"/>
        <v>2128.131430128773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1"/>
      <c r="B60" s="42"/>
      <c r="C60" s="42"/>
      <c r="D60" s="43"/>
      <c r="E60" s="43"/>
      <c r="F60" s="43"/>
      <c r="G60" s="43"/>
      <c r="H60" s="43"/>
      <c r="I60" s="43"/>
      <c r="J60" s="43"/>
      <c r="K60" s="43"/>
      <c r="L60" s="52" t="s">
        <v>71</v>
      </c>
      <c r="M60" s="52"/>
      <c r="N60" s="52"/>
      <c r="O60" s="44">
        <v>14677</v>
      </c>
    </row>
    <row r="61" spans="1:119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5"/>
    </row>
    <row r="62" spans="1:119" ht="15.75" thickBot="1">
      <c r="A62" s="56" t="s">
        <v>83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8"/>
    </row>
  </sheetData>
  <mergeCells count="10">
    <mergeCell ref="A62:O62"/>
    <mergeCell ref="A61:O61"/>
    <mergeCell ref="L60:N6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72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84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65</v>
      </c>
      <c r="B3" s="66"/>
      <c r="C3" s="67"/>
      <c r="D3" s="71" t="s">
        <v>31</v>
      </c>
      <c r="E3" s="72"/>
      <c r="F3" s="72"/>
      <c r="G3" s="72"/>
      <c r="H3" s="73"/>
      <c r="I3" s="71" t="s">
        <v>32</v>
      </c>
      <c r="J3" s="73"/>
      <c r="K3" s="71" t="s">
        <v>34</v>
      </c>
      <c r="L3" s="73"/>
      <c r="M3" s="36"/>
      <c r="N3" s="37"/>
      <c r="O3" s="74" t="s">
        <v>70</v>
      </c>
      <c r="P3" s="11"/>
      <c r="Q3"/>
    </row>
    <row r="4" spans="1:133" ht="32.25" customHeight="1" thickBot="1">
      <c r="A4" s="68"/>
      <c r="B4" s="69"/>
      <c r="C4" s="70"/>
      <c r="D4" s="34" t="s">
        <v>4</v>
      </c>
      <c r="E4" s="34" t="s">
        <v>66</v>
      </c>
      <c r="F4" s="34" t="s">
        <v>67</v>
      </c>
      <c r="G4" s="34" t="s">
        <v>68</v>
      </c>
      <c r="H4" s="34" t="s">
        <v>5</v>
      </c>
      <c r="I4" s="34" t="s">
        <v>6</v>
      </c>
      <c r="J4" s="35" t="s">
        <v>69</v>
      </c>
      <c r="K4" s="35" t="s">
        <v>7</v>
      </c>
      <c r="L4" s="35" t="s">
        <v>8</v>
      </c>
      <c r="M4" s="35" t="s">
        <v>9</v>
      </c>
      <c r="N4" s="35" t="s">
        <v>33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3772214</v>
      </c>
      <c r="E5" s="27">
        <f t="shared" si="0"/>
        <v>3205147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6977361</v>
      </c>
      <c r="O5" s="33">
        <f t="shared" ref="O5:O36" si="2">(N5/O$68)</f>
        <v>479.44485673057102</v>
      </c>
      <c r="P5" s="6"/>
    </row>
    <row r="6" spans="1:133">
      <c r="A6" s="12"/>
      <c r="B6" s="25">
        <v>311</v>
      </c>
      <c r="C6" s="20" t="s">
        <v>2</v>
      </c>
      <c r="D6" s="47">
        <v>3740437</v>
      </c>
      <c r="E6" s="47">
        <v>944934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4685371</v>
      </c>
      <c r="O6" s="48">
        <f t="shared" si="2"/>
        <v>321.95224352367211</v>
      </c>
      <c r="P6" s="9"/>
    </row>
    <row r="7" spans="1:133">
      <c r="A7" s="12"/>
      <c r="B7" s="25">
        <v>312.10000000000002</v>
      </c>
      <c r="C7" s="20" t="s">
        <v>10</v>
      </c>
      <c r="D7" s="47">
        <v>31777</v>
      </c>
      <c r="E7" s="47">
        <v>722383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754160</v>
      </c>
      <c r="O7" s="48">
        <f t="shared" si="2"/>
        <v>51.82161753590325</v>
      </c>
      <c r="P7" s="9"/>
    </row>
    <row r="8" spans="1:133">
      <c r="A8" s="12"/>
      <c r="B8" s="25">
        <v>312.41000000000003</v>
      </c>
      <c r="C8" s="20" t="s">
        <v>11</v>
      </c>
      <c r="D8" s="47">
        <v>0</v>
      </c>
      <c r="E8" s="47">
        <v>693025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693025</v>
      </c>
      <c r="O8" s="48">
        <f t="shared" si="2"/>
        <v>47.620765477908336</v>
      </c>
      <c r="P8" s="9"/>
    </row>
    <row r="9" spans="1:133">
      <c r="A9" s="12"/>
      <c r="B9" s="25">
        <v>312.42</v>
      </c>
      <c r="C9" s="20" t="s">
        <v>85</v>
      </c>
      <c r="D9" s="47">
        <v>0</v>
      </c>
      <c r="E9" s="47">
        <v>142508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142508</v>
      </c>
      <c r="O9" s="48">
        <f t="shared" si="2"/>
        <v>9.7923452209166495</v>
      </c>
      <c r="P9" s="9"/>
    </row>
    <row r="10" spans="1:133">
      <c r="A10" s="12"/>
      <c r="B10" s="25">
        <v>315</v>
      </c>
      <c r="C10" s="20" t="s">
        <v>12</v>
      </c>
      <c r="D10" s="47">
        <v>0</v>
      </c>
      <c r="E10" s="47">
        <v>80353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80353</v>
      </c>
      <c r="O10" s="48">
        <f t="shared" si="2"/>
        <v>5.5214045214045218</v>
      </c>
      <c r="P10" s="9"/>
    </row>
    <row r="11" spans="1:133">
      <c r="A11" s="12"/>
      <c r="B11" s="25">
        <v>319</v>
      </c>
      <c r="C11" s="20" t="s">
        <v>13</v>
      </c>
      <c r="D11" s="47">
        <v>0</v>
      </c>
      <c r="E11" s="47">
        <v>621944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621944</v>
      </c>
      <c r="O11" s="48">
        <f t="shared" si="2"/>
        <v>42.736480450766166</v>
      </c>
      <c r="P11" s="9"/>
    </row>
    <row r="12" spans="1:133" ht="15.75">
      <c r="A12" s="29" t="s">
        <v>86</v>
      </c>
      <c r="B12" s="30"/>
      <c r="C12" s="31"/>
      <c r="D12" s="32">
        <f t="shared" ref="D12:M12" si="3">SUM(D13:D14)</f>
        <v>388959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388959</v>
      </c>
      <c r="O12" s="46">
        <f t="shared" si="2"/>
        <v>26.727066584209442</v>
      </c>
      <c r="P12" s="10"/>
    </row>
    <row r="13" spans="1:133">
      <c r="A13" s="12"/>
      <c r="B13" s="25">
        <v>322</v>
      </c>
      <c r="C13" s="20" t="s">
        <v>0</v>
      </c>
      <c r="D13" s="47">
        <v>149966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149966</v>
      </c>
      <c r="O13" s="48">
        <f t="shared" si="2"/>
        <v>10.304816876245448</v>
      </c>
      <c r="P13" s="9"/>
    </row>
    <row r="14" spans="1:133">
      <c r="A14" s="12"/>
      <c r="B14" s="25">
        <v>329</v>
      </c>
      <c r="C14" s="20" t="s">
        <v>87</v>
      </c>
      <c r="D14" s="47">
        <v>238993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238993</v>
      </c>
      <c r="O14" s="48">
        <f t="shared" si="2"/>
        <v>16.422249707963992</v>
      </c>
      <c r="P14" s="9"/>
    </row>
    <row r="15" spans="1:133" ht="15.75">
      <c r="A15" s="29" t="s">
        <v>16</v>
      </c>
      <c r="B15" s="30"/>
      <c r="C15" s="31"/>
      <c r="D15" s="32">
        <f t="shared" ref="D15:M15" si="4">SUM(D16:D34)</f>
        <v>2829549</v>
      </c>
      <c r="E15" s="32">
        <f t="shared" si="4"/>
        <v>2459307</v>
      </c>
      <c r="F15" s="32">
        <f t="shared" si="4"/>
        <v>284407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5573263</v>
      </c>
      <c r="O15" s="46">
        <f t="shared" si="2"/>
        <v>382.96316910602627</v>
      </c>
      <c r="P15" s="10"/>
    </row>
    <row r="16" spans="1:133">
      <c r="A16" s="12"/>
      <c r="B16" s="25">
        <v>331.5</v>
      </c>
      <c r="C16" s="20" t="s">
        <v>17</v>
      </c>
      <c r="D16" s="47">
        <v>0</v>
      </c>
      <c r="E16" s="47">
        <v>1279971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1279971</v>
      </c>
      <c r="O16" s="48">
        <f t="shared" si="2"/>
        <v>87.952380952380949</v>
      </c>
      <c r="P16" s="9"/>
    </row>
    <row r="17" spans="1:16">
      <c r="A17" s="12"/>
      <c r="B17" s="25">
        <v>334.2</v>
      </c>
      <c r="C17" s="20" t="s">
        <v>18</v>
      </c>
      <c r="D17" s="47">
        <v>75756</v>
      </c>
      <c r="E17" s="47">
        <v>50178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125934</v>
      </c>
      <c r="O17" s="48">
        <f t="shared" si="2"/>
        <v>8.6534735106163669</v>
      </c>
      <c r="P17" s="9"/>
    </row>
    <row r="18" spans="1:16">
      <c r="A18" s="12"/>
      <c r="B18" s="25">
        <v>334.49</v>
      </c>
      <c r="C18" s="20" t="s">
        <v>19</v>
      </c>
      <c r="D18" s="47">
        <v>0</v>
      </c>
      <c r="E18" s="47">
        <v>704193</v>
      </c>
      <c r="F18" s="47">
        <v>284407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ref="N18:N33" si="5">SUM(D18:M18)</f>
        <v>988600</v>
      </c>
      <c r="O18" s="48">
        <f t="shared" si="2"/>
        <v>67.931010788153642</v>
      </c>
      <c r="P18" s="9"/>
    </row>
    <row r="19" spans="1:16">
      <c r="A19" s="12"/>
      <c r="B19" s="25">
        <v>334.61</v>
      </c>
      <c r="C19" s="20" t="s">
        <v>88</v>
      </c>
      <c r="D19" s="47">
        <v>103000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103000</v>
      </c>
      <c r="O19" s="48">
        <f t="shared" si="2"/>
        <v>7.0775785061499343</v>
      </c>
      <c r="P19" s="9"/>
    </row>
    <row r="20" spans="1:16">
      <c r="A20" s="12"/>
      <c r="B20" s="25">
        <v>334.7</v>
      </c>
      <c r="C20" s="20" t="s">
        <v>20</v>
      </c>
      <c r="D20" s="47">
        <v>131662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131662</v>
      </c>
      <c r="O20" s="48">
        <f t="shared" si="2"/>
        <v>9.047069332783618</v>
      </c>
      <c r="P20" s="9"/>
    </row>
    <row r="21" spans="1:16">
      <c r="A21" s="12"/>
      <c r="B21" s="25">
        <v>334.89</v>
      </c>
      <c r="C21" s="20" t="s">
        <v>89</v>
      </c>
      <c r="D21" s="47">
        <v>144000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144000</v>
      </c>
      <c r="O21" s="48">
        <f t="shared" si="2"/>
        <v>9.8948670377241807</v>
      </c>
      <c r="P21" s="9"/>
    </row>
    <row r="22" spans="1:16">
      <c r="A22" s="12"/>
      <c r="B22" s="25">
        <v>334.9</v>
      </c>
      <c r="C22" s="20" t="s">
        <v>90</v>
      </c>
      <c r="D22" s="47">
        <v>0</v>
      </c>
      <c r="E22" s="47">
        <v>210541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210541</v>
      </c>
      <c r="O22" s="48">
        <f t="shared" si="2"/>
        <v>14.467188895760325</v>
      </c>
      <c r="P22" s="9"/>
    </row>
    <row r="23" spans="1:16">
      <c r="A23" s="12"/>
      <c r="B23" s="25">
        <v>335.12</v>
      </c>
      <c r="C23" s="20" t="s">
        <v>21</v>
      </c>
      <c r="D23" s="47">
        <v>269989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269989</v>
      </c>
      <c r="O23" s="48">
        <f t="shared" si="2"/>
        <v>18.552119837834123</v>
      </c>
      <c r="P23" s="9"/>
    </row>
    <row r="24" spans="1:16">
      <c r="A24" s="12"/>
      <c r="B24" s="25">
        <v>335.13</v>
      </c>
      <c r="C24" s="20" t="s">
        <v>22</v>
      </c>
      <c r="D24" s="47">
        <v>28672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28672</v>
      </c>
      <c r="O24" s="48">
        <f t="shared" si="2"/>
        <v>1.9701779701779703</v>
      </c>
      <c r="P24" s="9"/>
    </row>
    <row r="25" spans="1:16">
      <c r="A25" s="12"/>
      <c r="B25" s="25">
        <v>335.14</v>
      </c>
      <c r="C25" s="20" t="s">
        <v>23</v>
      </c>
      <c r="D25" s="47">
        <v>8028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8028</v>
      </c>
      <c r="O25" s="48">
        <f t="shared" si="2"/>
        <v>0.55163883735312302</v>
      </c>
      <c r="P25" s="9"/>
    </row>
    <row r="26" spans="1:16">
      <c r="A26" s="12"/>
      <c r="B26" s="25">
        <v>335.15</v>
      </c>
      <c r="C26" s="20" t="s">
        <v>24</v>
      </c>
      <c r="D26" s="47">
        <v>638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638</v>
      </c>
      <c r="O26" s="48">
        <f t="shared" si="2"/>
        <v>4.383975812547241E-2</v>
      </c>
      <c r="P26" s="9"/>
    </row>
    <row r="27" spans="1:16">
      <c r="A27" s="12"/>
      <c r="B27" s="25">
        <v>335.16</v>
      </c>
      <c r="C27" s="20" t="s">
        <v>25</v>
      </c>
      <c r="D27" s="47">
        <v>111625</v>
      </c>
      <c r="E27" s="47">
        <v>111625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223250</v>
      </c>
      <c r="O27" s="48">
        <f t="shared" si="2"/>
        <v>15.340479626193911</v>
      </c>
      <c r="P27" s="9"/>
    </row>
    <row r="28" spans="1:16">
      <c r="A28" s="12"/>
      <c r="B28" s="25">
        <v>335.17</v>
      </c>
      <c r="C28" s="20" t="s">
        <v>26</v>
      </c>
      <c r="D28" s="47">
        <v>14898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14898</v>
      </c>
      <c r="O28" s="48">
        <f t="shared" si="2"/>
        <v>1.0237064522778809</v>
      </c>
      <c r="P28" s="9"/>
    </row>
    <row r="29" spans="1:16">
      <c r="A29" s="12"/>
      <c r="B29" s="25">
        <v>335.18</v>
      </c>
      <c r="C29" s="20" t="s">
        <v>27</v>
      </c>
      <c r="D29" s="47">
        <v>949462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949462</v>
      </c>
      <c r="O29" s="48">
        <f t="shared" si="2"/>
        <v>65.241668384525525</v>
      </c>
      <c r="P29" s="9"/>
    </row>
    <row r="30" spans="1:16">
      <c r="A30" s="12"/>
      <c r="B30" s="25">
        <v>335.19</v>
      </c>
      <c r="C30" s="20" t="s">
        <v>38</v>
      </c>
      <c r="D30" s="47">
        <v>726335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726335</v>
      </c>
      <c r="O30" s="48">
        <f t="shared" si="2"/>
        <v>49.909640623926336</v>
      </c>
      <c r="P30" s="9"/>
    </row>
    <row r="31" spans="1:16">
      <c r="A31" s="12"/>
      <c r="B31" s="25">
        <v>335.29</v>
      </c>
      <c r="C31" s="20" t="s">
        <v>28</v>
      </c>
      <c r="D31" s="47">
        <v>12021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12021</v>
      </c>
      <c r="O31" s="48">
        <f t="shared" si="2"/>
        <v>0.82601525458668312</v>
      </c>
      <c r="P31" s="9"/>
    </row>
    <row r="32" spans="1:16">
      <c r="A32" s="12"/>
      <c r="B32" s="25">
        <v>335.69</v>
      </c>
      <c r="C32" s="20" t="s">
        <v>91</v>
      </c>
      <c r="D32" s="47">
        <v>248782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248782</v>
      </c>
      <c r="O32" s="48">
        <f t="shared" si="2"/>
        <v>17.094894523465953</v>
      </c>
      <c r="P32" s="9"/>
    </row>
    <row r="33" spans="1:16">
      <c r="A33" s="12"/>
      <c r="B33" s="25">
        <v>336</v>
      </c>
      <c r="C33" s="20" t="s">
        <v>92</v>
      </c>
      <c r="D33" s="47">
        <v>4681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4681</v>
      </c>
      <c r="O33" s="48">
        <f t="shared" si="2"/>
        <v>0.32165189308046449</v>
      </c>
      <c r="P33" s="9"/>
    </row>
    <row r="34" spans="1:16">
      <c r="A34" s="12"/>
      <c r="B34" s="25">
        <v>337.2</v>
      </c>
      <c r="C34" s="20" t="s">
        <v>74</v>
      </c>
      <c r="D34" s="47">
        <v>0</v>
      </c>
      <c r="E34" s="47">
        <v>102799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>SUM(D34:M34)</f>
        <v>102799</v>
      </c>
      <c r="O34" s="48">
        <f t="shared" si="2"/>
        <v>7.063766920909778</v>
      </c>
      <c r="P34" s="9"/>
    </row>
    <row r="35" spans="1:16" ht="15.75">
      <c r="A35" s="29" t="s">
        <v>35</v>
      </c>
      <c r="B35" s="30"/>
      <c r="C35" s="31"/>
      <c r="D35" s="32">
        <f t="shared" ref="D35:M35" si="6">SUM(D36:D47)</f>
        <v>1519272</v>
      </c>
      <c r="E35" s="32">
        <f t="shared" si="6"/>
        <v>1704066</v>
      </c>
      <c r="F35" s="32">
        <f t="shared" si="6"/>
        <v>0</v>
      </c>
      <c r="G35" s="32">
        <f t="shared" si="6"/>
        <v>0</v>
      </c>
      <c r="H35" s="32">
        <f t="shared" si="6"/>
        <v>0</v>
      </c>
      <c r="I35" s="32">
        <f t="shared" si="6"/>
        <v>0</v>
      </c>
      <c r="J35" s="32">
        <f t="shared" si="6"/>
        <v>0</v>
      </c>
      <c r="K35" s="32">
        <f t="shared" si="6"/>
        <v>0</v>
      </c>
      <c r="L35" s="32">
        <f t="shared" si="6"/>
        <v>0</v>
      </c>
      <c r="M35" s="32">
        <f t="shared" si="6"/>
        <v>0</v>
      </c>
      <c r="N35" s="32">
        <f>SUM(D35:M35)</f>
        <v>3223338</v>
      </c>
      <c r="O35" s="46">
        <f t="shared" si="2"/>
        <v>221.48958977530407</v>
      </c>
      <c r="P35" s="10"/>
    </row>
    <row r="36" spans="1:16">
      <c r="A36" s="12"/>
      <c r="B36" s="25">
        <v>341.1</v>
      </c>
      <c r="C36" s="20" t="s">
        <v>93</v>
      </c>
      <c r="D36" s="47">
        <v>26684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>SUM(D36:M36)</f>
        <v>26684</v>
      </c>
      <c r="O36" s="48">
        <f t="shared" si="2"/>
        <v>1.8335738335738336</v>
      </c>
      <c r="P36" s="9"/>
    </row>
    <row r="37" spans="1:16">
      <c r="A37" s="12"/>
      <c r="B37" s="25">
        <v>341.51</v>
      </c>
      <c r="C37" s="20" t="s">
        <v>39</v>
      </c>
      <c r="D37" s="47">
        <v>342030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ref="N37:N47" si="7">SUM(D37:M37)</f>
        <v>342030</v>
      </c>
      <c r="O37" s="48">
        <f t="shared" ref="O37:O66" si="8">(N37/O$68)</f>
        <v>23.502370645227789</v>
      </c>
      <c r="P37" s="9"/>
    </row>
    <row r="38" spans="1:16">
      <c r="A38" s="12"/>
      <c r="B38" s="25">
        <v>341.52</v>
      </c>
      <c r="C38" s="20" t="s">
        <v>40</v>
      </c>
      <c r="D38" s="47">
        <v>0</v>
      </c>
      <c r="E38" s="47">
        <v>14610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14610</v>
      </c>
      <c r="O38" s="48">
        <f t="shared" si="8"/>
        <v>1.0039167182024324</v>
      </c>
      <c r="P38" s="9"/>
    </row>
    <row r="39" spans="1:16">
      <c r="A39" s="12"/>
      <c r="B39" s="25">
        <v>341.55</v>
      </c>
      <c r="C39" s="20" t="s">
        <v>41</v>
      </c>
      <c r="D39" s="47">
        <v>2592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2592</v>
      </c>
      <c r="O39" s="48">
        <f t="shared" si="8"/>
        <v>0.17810760667903525</v>
      </c>
      <c r="P39" s="9"/>
    </row>
    <row r="40" spans="1:16">
      <c r="A40" s="12"/>
      <c r="B40" s="25">
        <v>341.56</v>
      </c>
      <c r="C40" s="20" t="s">
        <v>42</v>
      </c>
      <c r="D40" s="47">
        <v>392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392</v>
      </c>
      <c r="O40" s="48">
        <f t="shared" si="8"/>
        <v>2.6936026936026935E-2</v>
      </c>
      <c r="P40" s="9"/>
    </row>
    <row r="41" spans="1:16">
      <c r="A41" s="12"/>
      <c r="B41" s="25">
        <v>342.2</v>
      </c>
      <c r="C41" s="20" t="s">
        <v>44</v>
      </c>
      <c r="D41" s="47">
        <v>0</v>
      </c>
      <c r="E41" s="47">
        <v>2785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2785</v>
      </c>
      <c r="O41" s="48">
        <f t="shared" si="8"/>
        <v>0.19136947708376278</v>
      </c>
      <c r="P41" s="9"/>
    </row>
    <row r="42" spans="1:16">
      <c r="A42" s="12"/>
      <c r="B42" s="25">
        <v>342.4</v>
      </c>
      <c r="C42" s="20" t="s">
        <v>45</v>
      </c>
      <c r="D42" s="47">
        <v>0</v>
      </c>
      <c r="E42" s="47">
        <v>49517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49517</v>
      </c>
      <c r="O42" s="48">
        <f t="shared" si="8"/>
        <v>3.4025286882429739</v>
      </c>
      <c r="P42" s="9"/>
    </row>
    <row r="43" spans="1:16">
      <c r="A43" s="12"/>
      <c r="B43" s="25">
        <v>342.6</v>
      </c>
      <c r="C43" s="20" t="s">
        <v>46</v>
      </c>
      <c r="D43" s="47">
        <v>1033985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1033985</v>
      </c>
      <c r="O43" s="48">
        <f t="shared" si="8"/>
        <v>71.049611763897474</v>
      </c>
      <c r="P43" s="9"/>
    </row>
    <row r="44" spans="1:16">
      <c r="A44" s="12"/>
      <c r="B44" s="25">
        <v>343.4</v>
      </c>
      <c r="C44" s="20" t="s">
        <v>47</v>
      </c>
      <c r="D44" s="47">
        <v>105966</v>
      </c>
      <c r="E44" s="47">
        <v>1581274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1687240</v>
      </c>
      <c r="O44" s="48">
        <f t="shared" si="8"/>
        <v>115.9376073661788</v>
      </c>
      <c r="P44" s="9"/>
    </row>
    <row r="45" spans="1:16">
      <c r="A45" s="12"/>
      <c r="B45" s="25">
        <v>343.9</v>
      </c>
      <c r="C45" s="20" t="s">
        <v>48</v>
      </c>
      <c r="D45" s="47">
        <v>0</v>
      </c>
      <c r="E45" s="47">
        <v>41797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41797</v>
      </c>
      <c r="O45" s="48">
        <f t="shared" si="8"/>
        <v>2.872053872053872</v>
      </c>
      <c r="P45" s="9"/>
    </row>
    <row r="46" spans="1:16">
      <c r="A46" s="12"/>
      <c r="B46" s="25">
        <v>344.9</v>
      </c>
      <c r="C46" s="20" t="s">
        <v>94</v>
      </c>
      <c r="D46" s="47">
        <v>0</v>
      </c>
      <c r="E46" s="47">
        <v>14083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14083</v>
      </c>
      <c r="O46" s="48">
        <f t="shared" si="8"/>
        <v>0.96770425341853916</v>
      </c>
      <c r="P46" s="9"/>
    </row>
    <row r="47" spans="1:16">
      <c r="A47" s="12"/>
      <c r="B47" s="25">
        <v>346.4</v>
      </c>
      <c r="C47" s="20" t="s">
        <v>49</v>
      </c>
      <c r="D47" s="47">
        <v>7623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7623</v>
      </c>
      <c r="O47" s="48">
        <f t="shared" si="8"/>
        <v>0.52380952380952384</v>
      </c>
      <c r="P47" s="9"/>
    </row>
    <row r="48" spans="1:16" ht="15.75">
      <c r="A48" s="29" t="s">
        <v>36</v>
      </c>
      <c r="B48" s="30"/>
      <c r="C48" s="31"/>
      <c r="D48" s="32">
        <f t="shared" ref="D48:M48" si="9">SUM(D49:D52)</f>
        <v>0</v>
      </c>
      <c r="E48" s="32">
        <f t="shared" si="9"/>
        <v>186928</v>
      </c>
      <c r="F48" s="32">
        <f t="shared" si="9"/>
        <v>0</v>
      </c>
      <c r="G48" s="32">
        <f t="shared" si="9"/>
        <v>0</v>
      </c>
      <c r="H48" s="32">
        <f t="shared" si="9"/>
        <v>0</v>
      </c>
      <c r="I48" s="32">
        <f t="shared" si="9"/>
        <v>0</v>
      </c>
      <c r="J48" s="32">
        <f t="shared" si="9"/>
        <v>0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 t="shared" ref="N48:N54" si="10">SUM(D48:M48)</f>
        <v>186928</v>
      </c>
      <c r="O48" s="46">
        <f t="shared" si="8"/>
        <v>12.844636844636845</v>
      </c>
      <c r="P48" s="10"/>
    </row>
    <row r="49" spans="1:16">
      <c r="A49" s="13"/>
      <c r="B49" s="40">
        <v>351.1</v>
      </c>
      <c r="C49" s="21" t="s">
        <v>53</v>
      </c>
      <c r="D49" s="47">
        <v>0</v>
      </c>
      <c r="E49" s="47">
        <v>91214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91214</v>
      </c>
      <c r="O49" s="48">
        <f t="shared" si="8"/>
        <v>6.2677111248539816</v>
      </c>
      <c r="P49" s="9"/>
    </row>
    <row r="50" spans="1:16">
      <c r="A50" s="13"/>
      <c r="B50" s="40">
        <v>351.3</v>
      </c>
      <c r="C50" s="21" t="s">
        <v>54</v>
      </c>
      <c r="D50" s="47">
        <v>0</v>
      </c>
      <c r="E50" s="47">
        <v>21684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21684</v>
      </c>
      <c r="O50" s="48">
        <f t="shared" si="8"/>
        <v>1.4900020614306329</v>
      </c>
      <c r="P50" s="9"/>
    </row>
    <row r="51" spans="1:16">
      <c r="A51" s="13"/>
      <c r="B51" s="40">
        <v>351.4</v>
      </c>
      <c r="C51" s="21" t="s">
        <v>55</v>
      </c>
      <c r="D51" s="47">
        <v>0</v>
      </c>
      <c r="E51" s="47">
        <v>62415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62415</v>
      </c>
      <c r="O51" s="48">
        <f t="shared" si="8"/>
        <v>4.2888064316635743</v>
      </c>
      <c r="P51" s="9"/>
    </row>
    <row r="52" spans="1:16">
      <c r="A52" s="13"/>
      <c r="B52" s="40">
        <v>351.5</v>
      </c>
      <c r="C52" s="21" t="s">
        <v>56</v>
      </c>
      <c r="D52" s="47">
        <v>0</v>
      </c>
      <c r="E52" s="47">
        <v>11615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11615</v>
      </c>
      <c r="O52" s="48">
        <f t="shared" si="8"/>
        <v>0.79811722668865526</v>
      </c>
      <c r="P52" s="9"/>
    </row>
    <row r="53" spans="1:16" ht="15.75">
      <c r="A53" s="29" t="s">
        <v>3</v>
      </c>
      <c r="B53" s="30"/>
      <c r="C53" s="31"/>
      <c r="D53" s="32">
        <f t="shared" ref="D53:M53" si="11">SUM(D54:D63)</f>
        <v>648534</v>
      </c>
      <c r="E53" s="32">
        <f t="shared" si="11"/>
        <v>38840</v>
      </c>
      <c r="F53" s="32">
        <f t="shared" si="11"/>
        <v>8983</v>
      </c>
      <c r="G53" s="32">
        <f t="shared" si="11"/>
        <v>58</v>
      </c>
      <c r="H53" s="32">
        <f t="shared" si="11"/>
        <v>0</v>
      </c>
      <c r="I53" s="32">
        <f t="shared" si="11"/>
        <v>0</v>
      </c>
      <c r="J53" s="32">
        <f t="shared" si="11"/>
        <v>0</v>
      </c>
      <c r="K53" s="32">
        <f t="shared" si="11"/>
        <v>0</v>
      </c>
      <c r="L53" s="32">
        <f t="shared" si="11"/>
        <v>0</v>
      </c>
      <c r="M53" s="32">
        <f t="shared" si="11"/>
        <v>0</v>
      </c>
      <c r="N53" s="32">
        <f t="shared" si="10"/>
        <v>696415</v>
      </c>
      <c r="O53" s="46">
        <f t="shared" si="8"/>
        <v>47.853707139421424</v>
      </c>
      <c r="P53" s="10"/>
    </row>
    <row r="54" spans="1:16">
      <c r="A54" s="12"/>
      <c r="B54" s="25">
        <v>361.1</v>
      </c>
      <c r="C54" s="20" t="s">
        <v>57</v>
      </c>
      <c r="D54" s="47">
        <v>73137</v>
      </c>
      <c r="E54" s="47">
        <v>30348</v>
      </c>
      <c r="F54" s="47">
        <v>8983</v>
      </c>
      <c r="G54" s="47">
        <v>58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112526</v>
      </c>
      <c r="O54" s="48">
        <f t="shared" si="8"/>
        <v>7.732151446437161</v>
      </c>
      <c r="P54" s="9"/>
    </row>
    <row r="55" spans="1:16">
      <c r="A55" s="12"/>
      <c r="B55" s="25">
        <v>362</v>
      </c>
      <c r="C55" s="20" t="s">
        <v>58</v>
      </c>
      <c r="D55" s="47">
        <v>15111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ref="N55:N63" si="12">SUM(D55:M55)</f>
        <v>15111</v>
      </c>
      <c r="O55" s="48">
        <f t="shared" si="8"/>
        <v>1.0383426097711812</v>
      </c>
      <c r="P55" s="9"/>
    </row>
    <row r="56" spans="1:16">
      <c r="A56" s="12"/>
      <c r="B56" s="25">
        <v>363.22</v>
      </c>
      <c r="C56" s="20" t="s">
        <v>95</v>
      </c>
      <c r="D56" s="47">
        <v>5785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2"/>
        <v>5785</v>
      </c>
      <c r="O56" s="48">
        <f t="shared" si="8"/>
        <v>0.39751254036968325</v>
      </c>
      <c r="P56" s="9"/>
    </row>
    <row r="57" spans="1:16">
      <c r="A57" s="12"/>
      <c r="B57" s="25">
        <v>363.23</v>
      </c>
      <c r="C57" s="20" t="s">
        <v>96</v>
      </c>
      <c r="D57" s="47">
        <v>15855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2"/>
        <v>15855</v>
      </c>
      <c r="O57" s="48">
        <f t="shared" si="8"/>
        <v>1.0894660894660895</v>
      </c>
      <c r="P57" s="9"/>
    </row>
    <row r="58" spans="1:16">
      <c r="A58" s="12"/>
      <c r="B58" s="25">
        <v>363.24</v>
      </c>
      <c r="C58" s="20" t="s">
        <v>97</v>
      </c>
      <c r="D58" s="47">
        <v>29634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2"/>
        <v>29634</v>
      </c>
      <c r="O58" s="48">
        <f t="shared" si="8"/>
        <v>2.0362811791383222</v>
      </c>
      <c r="P58" s="9"/>
    </row>
    <row r="59" spans="1:16">
      <c r="A59" s="12"/>
      <c r="B59" s="25">
        <v>363.26</v>
      </c>
      <c r="C59" s="20" t="s">
        <v>98</v>
      </c>
      <c r="D59" s="47">
        <v>24940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2"/>
        <v>24940</v>
      </c>
      <c r="O59" s="48">
        <f t="shared" si="8"/>
        <v>1.7137359994502852</v>
      </c>
      <c r="P59" s="9"/>
    </row>
    <row r="60" spans="1:16">
      <c r="A60" s="12"/>
      <c r="B60" s="25">
        <v>364</v>
      </c>
      <c r="C60" s="20" t="s">
        <v>59</v>
      </c>
      <c r="D60" s="47">
        <v>152234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2"/>
        <v>152234</v>
      </c>
      <c r="O60" s="48">
        <f t="shared" si="8"/>
        <v>10.460661032089604</v>
      </c>
      <c r="P60" s="9"/>
    </row>
    <row r="61" spans="1:16">
      <c r="A61" s="12"/>
      <c r="B61" s="25">
        <v>366</v>
      </c>
      <c r="C61" s="20" t="s">
        <v>60</v>
      </c>
      <c r="D61" s="47">
        <v>212766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2"/>
        <v>212766</v>
      </c>
      <c r="O61" s="48">
        <f t="shared" si="8"/>
        <v>14.620078334364049</v>
      </c>
      <c r="P61" s="9"/>
    </row>
    <row r="62" spans="1:16">
      <c r="A62" s="12"/>
      <c r="B62" s="25">
        <v>369.3</v>
      </c>
      <c r="C62" s="20" t="s">
        <v>61</v>
      </c>
      <c r="D62" s="47">
        <v>119072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2"/>
        <v>119072</v>
      </c>
      <c r="O62" s="48">
        <f t="shared" si="8"/>
        <v>8.181955610527039</v>
      </c>
      <c r="P62" s="9"/>
    </row>
    <row r="63" spans="1:16">
      <c r="A63" s="12"/>
      <c r="B63" s="25">
        <v>369.9</v>
      </c>
      <c r="C63" s="20" t="s">
        <v>62</v>
      </c>
      <c r="D63" s="47">
        <v>0</v>
      </c>
      <c r="E63" s="47">
        <v>8492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2"/>
        <v>8492</v>
      </c>
      <c r="O63" s="48">
        <f t="shared" si="8"/>
        <v>0.58352229780801212</v>
      </c>
      <c r="P63" s="9"/>
    </row>
    <row r="64" spans="1:16" ht="15.75">
      <c r="A64" s="29" t="s">
        <v>37</v>
      </c>
      <c r="B64" s="30"/>
      <c r="C64" s="31"/>
      <c r="D64" s="32">
        <f t="shared" ref="D64:M64" si="13">SUM(D65:D65)</f>
        <v>732551</v>
      </c>
      <c r="E64" s="32">
        <f t="shared" si="13"/>
        <v>2565686</v>
      </c>
      <c r="F64" s="32">
        <f t="shared" si="13"/>
        <v>298950</v>
      </c>
      <c r="G64" s="32">
        <f t="shared" si="13"/>
        <v>466107</v>
      </c>
      <c r="H64" s="32">
        <f t="shared" si="13"/>
        <v>0</v>
      </c>
      <c r="I64" s="32">
        <f t="shared" si="13"/>
        <v>0</v>
      </c>
      <c r="J64" s="32">
        <f t="shared" si="13"/>
        <v>0</v>
      </c>
      <c r="K64" s="32">
        <f t="shared" si="13"/>
        <v>0</v>
      </c>
      <c r="L64" s="32">
        <f t="shared" si="13"/>
        <v>0</v>
      </c>
      <c r="M64" s="32">
        <f t="shared" si="13"/>
        <v>0</v>
      </c>
      <c r="N64" s="32">
        <f>SUM(D64:M64)</f>
        <v>4063294</v>
      </c>
      <c r="O64" s="46">
        <f t="shared" si="8"/>
        <v>279.20662406376692</v>
      </c>
      <c r="P64" s="9"/>
    </row>
    <row r="65" spans="1:119" ht="15.75" thickBot="1">
      <c r="A65" s="12"/>
      <c r="B65" s="25">
        <v>381</v>
      </c>
      <c r="C65" s="20" t="s">
        <v>63</v>
      </c>
      <c r="D65" s="47">
        <v>732551</v>
      </c>
      <c r="E65" s="47">
        <v>2565686</v>
      </c>
      <c r="F65" s="47">
        <v>298950</v>
      </c>
      <c r="G65" s="47">
        <v>466107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>SUM(D65:M65)</f>
        <v>4063294</v>
      </c>
      <c r="O65" s="48">
        <f t="shared" si="8"/>
        <v>279.20662406376692</v>
      </c>
      <c r="P65" s="9"/>
    </row>
    <row r="66" spans="1:119" ht="16.5" thickBot="1">
      <c r="A66" s="14" t="s">
        <v>50</v>
      </c>
      <c r="B66" s="23"/>
      <c r="C66" s="22"/>
      <c r="D66" s="15">
        <f t="shared" ref="D66:M66" si="14">SUM(D5,D12,D15,D35,D48,D53,D64)</f>
        <v>9891079</v>
      </c>
      <c r="E66" s="15">
        <f t="shared" si="14"/>
        <v>10159974</v>
      </c>
      <c r="F66" s="15">
        <f t="shared" si="14"/>
        <v>592340</v>
      </c>
      <c r="G66" s="15">
        <f t="shared" si="14"/>
        <v>466165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>SUM(D66:M66)</f>
        <v>21109558</v>
      </c>
      <c r="O66" s="38">
        <f t="shared" si="8"/>
        <v>1450.529650243936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1"/>
      <c r="B68" s="42"/>
      <c r="C68" s="42"/>
      <c r="D68" s="43"/>
      <c r="E68" s="43"/>
      <c r="F68" s="43"/>
      <c r="G68" s="43"/>
      <c r="H68" s="43"/>
      <c r="I68" s="43"/>
      <c r="J68" s="43"/>
      <c r="K68" s="43"/>
      <c r="L68" s="52" t="s">
        <v>99</v>
      </c>
      <c r="M68" s="52"/>
      <c r="N68" s="52"/>
      <c r="O68" s="44">
        <v>14553</v>
      </c>
    </row>
    <row r="69" spans="1:119">
      <c r="A69" s="53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5"/>
    </row>
    <row r="70" spans="1:119" ht="15.75" customHeight="1" thickBot="1">
      <c r="A70" s="56" t="s">
        <v>83</v>
      </c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8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72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140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65</v>
      </c>
      <c r="B3" s="66"/>
      <c r="C3" s="67"/>
      <c r="D3" s="71" t="s">
        <v>31</v>
      </c>
      <c r="E3" s="72"/>
      <c r="F3" s="72"/>
      <c r="G3" s="72"/>
      <c r="H3" s="73"/>
      <c r="I3" s="71" t="s">
        <v>32</v>
      </c>
      <c r="J3" s="73"/>
      <c r="K3" s="71" t="s">
        <v>34</v>
      </c>
      <c r="L3" s="73"/>
      <c r="M3" s="36"/>
      <c r="N3" s="37"/>
      <c r="O3" s="74" t="s">
        <v>70</v>
      </c>
      <c r="P3" s="11"/>
      <c r="Q3"/>
    </row>
    <row r="4" spans="1:133" ht="32.25" customHeight="1" thickBot="1">
      <c r="A4" s="68"/>
      <c r="B4" s="69"/>
      <c r="C4" s="70"/>
      <c r="D4" s="34" t="s">
        <v>4</v>
      </c>
      <c r="E4" s="34" t="s">
        <v>66</v>
      </c>
      <c r="F4" s="34" t="s">
        <v>67</v>
      </c>
      <c r="G4" s="34" t="s">
        <v>68</v>
      </c>
      <c r="H4" s="34" t="s">
        <v>5</v>
      </c>
      <c r="I4" s="34" t="s">
        <v>6</v>
      </c>
      <c r="J4" s="35" t="s">
        <v>69</v>
      </c>
      <c r="K4" s="35" t="s">
        <v>7</v>
      </c>
      <c r="L4" s="35" t="s">
        <v>8</v>
      </c>
      <c r="M4" s="35" t="s">
        <v>9</v>
      </c>
      <c r="N4" s="35" t="s">
        <v>33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SUM(D6:D8)</f>
        <v>3965935</v>
      </c>
      <c r="E5" s="27">
        <f t="shared" si="0"/>
        <v>2733164</v>
      </c>
      <c r="F5" s="27">
        <f t="shared" si="0"/>
        <v>284410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6983509</v>
      </c>
      <c r="O5" s="33">
        <f t="shared" ref="O5:O36" si="2">(N5/O$63)</f>
        <v>481.82068442113979</v>
      </c>
      <c r="P5" s="6"/>
    </row>
    <row r="6" spans="1:133">
      <c r="A6" s="12"/>
      <c r="B6" s="25">
        <v>311</v>
      </c>
      <c r="C6" s="20" t="s">
        <v>2</v>
      </c>
      <c r="D6" s="47">
        <v>3948527</v>
      </c>
      <c r="E6" s="47">
        <v>1128205</v>
      </c>
      <c r="F6" s="47">
        <v>284410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5361142</v>
      </c>
      <c r="O6" s="48">
        <f t="shared" si="2"/>
        <v>369.88698771905615</v>
      </c>
      <c r="P6" s="9"/>
    </row>
    <row r="7" spans="1:133">
      <c r="A7" s="12"/>
      <c r="B7" s="25">
        <v>312.10000000000002</v>
      </c>
      <c r="C7" s="20" t="s">
        <v>10</v>
      </c>
      <c r="D7" s="47">
        <v>17408</v>
      </c>
      <c r="E7" s="47">
        <v>1456804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1474212</v>
      </c>
      <c r="O7" s="48">
        <f t="shared" si="2"/>
        <v>101.71188077825308</v>
      </c>
      <c r="P7" s="9"/>
    </row>
    <row r="8" spans="1:133">
      <c r="A8" s="12"/>
      <c r="B8" s="25">
        <v>312.3</v>
      </c>
      <c r="C8" s="20" t="s">
        <v>106</v>
      </c>
      <c r="D8" s="47">
        <v>0</v>
      </c>
      <c r="E8" s="47">
        <v>148155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148155</v>
      </c>
      <c r="O8" s="48">
        <f t="shared" si="2"/>
        <v>10.221815923830551</v>
      </c>
      <c r="P8" s="9"/>
    </row>
    <row r="9" spans="1:133" ht="15.75">
      <c r="A9" s="29" t="s">
        <v>141</v>
      </c>
      <c r="B9" s="30"/>
      <c r="C9" s="31"/>
      <c r="D9" s="32">
        <f t="shared" ref="D9:M9" si="3">SUM(D10:D12)</f>
        <v>342737</v>
      </c>
      <c r="E9" s="32">
        <f t="shared" si="3"/>
        <v>1060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5">
        <f t="shared" si="1"/>
        <v>343797</v>
      </c>
      <c r="O9" s="46">
        <f t="shared" si="2"/>
        <v>23.719953084034774</v>
      </c>
      <c r="P9" s="10"/>
    </row>
    <row r="10" spans="1:133">
      <c r="A10" s="12"/>
      <c r="B10" s="25">
        <v>321</v>
      </c>
      <c r="C10" s="20" t="s">
        <v>142</v>
      </c>
      <c r="D10" s="47">
        <v>9760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9760</v>
      </c>
      <c r="O10" s="48">
        <f t="shared" si="2"/>
        <v>0.67338208914033393</v>
      </c>
      <c r="P10" s="9"/>
    </row>
    <row r="11" spans="1:133">
      <c r="A11" s="12"/>
      <c r="B11" s="25">
        <v>322</v>
      </c>
      <c r="C11" s="20" t="s">
        <v>0</v>
      </c>
      <c r="D11" s="47">
        <v>167406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167406</v>
      </c>
      <c r="O11" s="48">
        <f t="shared" si="2"/>
        <v>11.550020698219953</v>
      </c>
      <c r="P11" s="9"/>
    </row>
    <row r="12" spans="1:133">
      <c r="A12" s="12"/>
      <c r="B12" s="25">
        <v>329</v>
      </c>
      <c r="C12" s="20" t="s">
        <v>143</v>
      </c>
      <c r="D12" s="47">
        <v>165571</v>
      </c>
      <c r="E12" s="47">
        <v>1060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166631</v>
      </c>
      <c r="O12" s="48">
        <f t="shared" si="2"/>
        <v>11.496550296674487</v>
      </c>
      <c r="P12" s="9"/>
    </row>
    <row r="13" spans="1:133" ht="15.75">
      <c r="A13" s="29" t="s">
        <v>16</v>
      </c>
      <c r="B13" s="30"/>
      <c r="C13" s="31"/>
      <c r="D13" s="32">
        <f t="shared" ref="D13:M13" si="4">SUM(D14:D31)</f>
        <v>3083667</v>
      </c>
      <c r="E13" s="32">
        <f t="shared" si="4"/>
        <v>2842180</v>
      </c>
      <c r="F13" s="32">
        <f t="shared" si="4"/>
        <v>0</v>
      </c>
      <c r="G13" s="32">
        <f t="shared" si="4"/>
        <v>4587968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5">
        <f t="shared" si="1"/>
        <v>10513815</v>
      </c>
      <c r="O13" s="46">
        <f t="shared" si="2"/>
        <v>725.3908513867807</v>
      </c>
      <c r="P13" s="10"/>
    </row>
    <row r="14" spans="1:133">
      <c r="A14" s="12"/>
      <c r="B14" s="25">
        <v>331.1</v>
      </c>
      <c r="C14" s="20" t="s">
        <v>110</v>
      </c>
      <c r="D14" s="47">
        <v>661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661</v>
      </c>
      <c r="O14" s="48">
        <f t="shared" si="2"/>
        <v>4.560507796329516E-2</v>
      </c>
      <c r="P14" s="9"/>
    </row>
    <row r="15" spans="1:133">
      <c r="A15" s="12"/>
      <c r="B15" s="25">
        <v>331.5</v>
      </c>
      <c r="C15" s="20" t="s">
        <v>17</v>
      </c>
      <c r="D15" s="47">
        <v>0</v>
      </c>
      <c r="E15" s="47">
        <v>1578071</v>
      </c>
      <c r="F15" s="47">
        <v>0</v>
      </c>
      <c r="G15" s="47">
        <v>1050294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2628365</v>
      </c>
      <c r="O15" s="48">
        <f t="shared" si="2"/>
        <v>181.34158962329241</v>
      </c>
      <c r="P15" s="9"/>
    </row>
    <row r="16" spans="1:133">
      <c r="A16" s="12"/>
      <c r="B16" s="25">
        <v>331.82</v>
      </c>
      <c r="C16" s="20" t="s">
        <v>144</v>
      </c>
      <c r="D16" s="47">
        <v>0</v>
      </c>
      <c r="E16" s="47">
        <v>92884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92884</v>
      </c>
      <c r="O16" s="48">
        <f t="shared" si="2"/>
        <v>6.4084448737408586</v>
      </c>
      <c r="P16" s="9"/>
    </row>
    <row r="17" spans="1:16">
      <c r="A17" s="12"/>
      <c r="B17" s="25">
        <v>334.2</v>
      </c>
      <c r="C17" s="20" t="s">
        <v>18</v>
      </c>
      <c r="D17" s="47">
        <v>338062</v>
      </c>
      <c r="E17" s="47">
        <v>33078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371140</v>
      </c>
      <c r="O17" s="48">
        <f t="shared" si="2"/>
        <v>25.606457844625361</v>
      </c>
      <c r="P17" s="9"/>
    </row>
    <row r="18" spans="1:16">
      <c r="A18" s="12"/>
      <c r="B18" s="25">
        <v>334.34</v>
      </c>
      <c r="C18" s="20" t="s">
        <v>138</v>
      </c>
      <c r="D18" s="47">
        <v>0</v>
      </c>
      <c r="E18" s="47">
        <v>246881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246881</v>
      </c>
      <c r="O18" s="48">
        <f t="shared" si="2"/>
        <v>17.033324134124467</v>
      </c>
      <c r="P18" s="9"/>
    </row>
    <row r="19" spans="1:16">
      <c r="A19" s="12"/>
      <c r="B19" s="25">
        <v>334.61</v>
      </c>
      <c r="C19" s="20" t="s">
        <v>88</v>
      </c>
      <c r="D19" s="47">
        <v>77250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30" si="5">SUM(D19:M19)</f>
        <v>77250</v>
      </c>
      <c r="O19" s="48">
        <f t="shared" si="2"/>
        <v>5.329791637919139</v>
      </c>
      <c r="P19" s="9"/>
    </row>
    <row r="20" spans="1:16">
      <c r="A20" s="12"/>
      <c r="B20" s="25">
        <v>334.7</v>
      </c>
      <c r="C20" s="20" t="s">
        <v>20</v>
      </c>
      <c r="D20" s="47">
        <v>140393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140393</v>
      </c>
      <c r="O20" s="48">
        <f t="shared" si="2"/>
        <v>9.6862839795777571</v>
      </c>
      <c r="P20" s="9"/>
    </row>
    <row r="21" spans="1:16">
      <c r="A21" s="12"/>
      <c r="B21" s="25">
        <v>334.89</v>
      </c>
      <c r="C21" s="20" t="s">
        <v>89</v>
      </c>
      <c r="D21" s="47">
        <v>350000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350000</v>
      </c>
      <c r="O21" s="48">
        <f t="shared" si="2"/>
        <v>24.147923278598039</v>
      </c>
      <c r="P21" s="9"/>
    </row>
    <row r="22" spans="1:16">
      <c r="A22" s="12"/>
      <c r="B22" s="25">
        <v>335.12</v>
      </c>
      <c r="C22" s="20" t="s">
        <v>21</v>
      </c>
      <c r="D22" s="47">
        <v>282903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282903</v>
      </c>
      <c r="O22" s="48">
        <f t="shared" si="2"/>
        <v>19.518628397957777</v>
      </c>
      <c r="P22" s="9"/>
    </row>
    <row r="23" spans="1:16">
      <c r="A23" s="12"/>
      <c r="B23" s="25">
        <v>335.13</v>
      </c>
      <c r="C23" s="20" t="s">
        <v>22</v>
      </c>
      <c r="D23" s="47">
        <v>17834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17834</v>
      </c>
      <c r="O23" s="48">
        <f t="shared" si="2"/>
        <v>1.2304401821443356</v>
      </c>
      <c r="P23" s="9"/>
    </row>
    <row r="24" spans="1:16">
      <c r="A24" s="12"/>
      <c r="B24" s="25">
        <v>335.14</v>
      </c>
      <c r="C24" s="20" t="s">
        <v>23</v>
      </c>
      <c r="D24" s="47">
        <v>6695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6695</v>
      </c>
      <c r="O24" s="48">
        <f t="shared" si="2"/>
        <v>0.46191527528632537</v>
      </c>
      <c r="P24" s="9"/>
    </row>
    <row r="25" spans="1:16">
      <c r="A25" s="12"/>
      <c r="B25" s="25">
        <v>335.15</v>
      </c>
      <c r="C25" s="20" t="s">
        <v>24</v>
      </c>
      <c r="D25" s="47">
        <v>2888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2888</v>
      </c>
      <c r="O25" s="48">
        <f t="shared" si="2"/>
        <v>0.19925486408168896</v>
      </c>
      <c r="P25" s="9"/>
    </row>
    <row r="26" spans="1:16">
      <c r="A26" s="12"/>
      <c r="B26" s="25">
        <v>335.16</v>
      </c>
      <c r="C26" s="20" t="s">
        <v>25</v>
      </c>
      <c r="D26" s="47">
        <v>111625</v>
      </c>
      <c r="E26" s="47">
        <v>111625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223250</v>
      </c>
      <c r="O26" s="48">
        <f t="shared" si="2"/>
        <v>15.402925348420036</v>
      </c>
      <c r="P26" s="9"/>
    </row>
    <row r="27" spans="1:16">
      <c r="A27" s="12"/>
      <c r="B27" s="25">
        <v>335.17</v>
      </c>
      <c r="C27" s="20" t="s">
        <v>26</v>
      </c>
      <c r="D27" s="47">
        <v>10657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10657</v>
      </c>
      <c r="O27" s="48">
        <f t="shared" si="2"/>
        <v>0.73526976680005518</v>
      </c>
      <c r="P27" s="9"/>
    </row>
    <row r="28" spans="1:16">
      <c r="A28" s="12"/>
      <c r="B28" s="25">
        <v>335.18</v>
      </c>
      <c r="C28" s="20" t="s">
        <v>27</v>
      </c>
      <c r="D28" s="47">
        <v>1725549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1725549</v>
      </c>
      <c r="O28" s="48">
        <f t="shared" si="2"/>
        <v>119.05264247274734</v>
      </c>
      <c r="P28" s="9"/>
    </row>
    <row r="29" spans="1:16">
      <c r="A29" s="12"/>
      <c r="B29" s="25">
        <v>335.49</v>
      </c>
      <c r="C29" s="20" t="s">
        <v>79</v>
      </c>
      <c r="D29" s="47">
        <v>0</v>
      </c>
      <c r="E29" s="47">
        <v>777677</v>
      </c>
      <c r="F29" s="47">
        <v>0</v>
      </c>
      <c r="G29" s="47">
        <v>3537674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4315351</v>
      </c>
      <c r="O29" s="48">
        <f t="shared" si="2"/>
        <v>297.73361390920383</v>
      </c>
      <c r="P29" s="9"/>
    </row>
    <row r="30" spans="1:16">
      <c r="A30" s="12"/>
      <c r="B30" s="25">
        <v>336</v>
      </c>
      <c r="C30" s="20" t="s">
        <v>92</v>
      </c>
      <c r="D30" s="47">
        <v>19150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19150</v>
      </c>
      <c r="O30" s="48">
        <f t="shared" si="2"/>
        <v>1.3212363736718642</v>
      </c>
      <c r="P30" s="9"/>
    </row>
    <row r="31" spans="1:16">
      <c r="A31" s="12"/>
      <c r="B31" s="25">
        <v>337.2</v>
      </c>
      <c r="C31" s="20" t="s">
        <v>74</v>
      </c>
      <c r="D31" s="47">
        <v>0</v>
      </c>
      <c r="E31" s="47">
        <v>1964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1964</v>
      </c>
      <c r="O31" s="48">
        <f t="shared" si="2"/>
        <v>0.13550434662619015</v>
      </c>
      <c r="P31" s="9"/>
    </row>
    <row r="32" spans="1:16" ht="15.75">
      <c r="A32" s="29" t="s">
        <v>35</v>
      </c>
      <c r="B32" s="30"/>
      <c r="C32" s="31"/>
      <c r="D32" s="32">
        <f t="shared" ref="D32:M32" si="6">SUM(D33:D47)</f>
        <v>926246</v>
      </c>
      <c r="E32" s="32">
        <f t="shared" si="6"/>
        <v>145374</v>
      </c>
      <c r="F32" s="32">
        <f t="shared" si="6"/>
        <v>0</v>
      </c>
      <c r="G32" s="32">
        <f t="shared" si="6"/>
        <v>0</v>
      </c>
      <c r="H32" s="32">
        <f t="shared" si="6"/>
        <v>0</v>
      </c>
      <c r="I32" s="32">
        <f t="shared" si="6"/>
        <v>0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32">
        <f>SUM(D32:M32)</f>
        <v>1071620</v>
      </c>
      <c r="O32" s="46">
        <f t="shared" si="2"/>
        <v>73.93542155374638</v>
      </c>
      <c r="P32" s="10"/>
    </row>
    <row r="33" spans="1:16">
      <c r="A33" s="12"/>
      <c r="B33" s="25">
        <v>341.1</v>
      </c>
      <c r="C33" s="20" t="s">
        <v>93</v>
      </c>
      <c r="D33" s="47">
        <v>31201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>SUM(D33:M33)</f>
        <v>31201</v>
      </c>
      <c r="O33" s="48">
        <f t="shared" si="2"/>
        <v>2.1526838691872499</v>
      </c>
      <c r="P33" s="9"/>
    </row>
    <row r="34" spans="1:16">
      <c r="A34" s="12"/>
      <c r="B34" s="25">
        <v>341.51</v>
      </c>
      <c r="C34" s="20" t="s">
        <v>39</v>
      </c>
      <c r="D34" s="47">
        <v>229688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ref="N34:N47" si="7">SUM(D34:M34)</f>
        <v>229688</v>
      </c>
      <c r="O34" s="48">
        <f t="shared" si="2"/>
        <v>15.847109148613219</v>
      </c>
      <c r="P34" s="9"/>
    </row>
    <row r="35" spans="1:16">
      <c r="A35" s="12"/>
      <c r="B35" s="25">
        <v>341.52</v>
      </c>
      <c r="C35" s="20" t="s">
        <v>40</v>
      </c>
      <c r="D35" s="47">
        <v>0</v>
      </c>
      <c r="E35" s="47">
        <v>17815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17815</v>
      </c>
      <c r="O35" s="48">
        <f t="shared" si="2"/>
        <v>1.2291292948806403</v>
      </c>
      <c r="P35" s="9"/>
    </row>
    <row r="36" spans="1:16">
      <c r="A36" s="12"/>
      <c r="B36" s="25">
        <v>341.55</v>
      </c>
      <c r="C36" s="20" t="s">
        <v>41</v>
      </c>
      <c r="D36" s="47">
        <v>542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542</v>
      </c>
      <c r="O36" s="48">
        <f t="shared" si="2"/>
        <v>3.7394784048571821E-2</v>
      </c>
      <c r="P36" s="9"/>
    </row>
    <row r="37" spans="1:16">
      <c r="A37" s="12"/>
      <c r="B37" s="25">
        <v>341.56</v>
      </c>
      <c r="C37" s="20" t="s">
        <v>42</v>
      </c>
      <c r="D37" s="47">
        <v>200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200</v>
      </c>
      <c r="O37" s="48">
        <f t="shared" ref="O37:O61" si="8">(N37/O$63)</f>
        <v>1.3798813302056023E-2</v>
      </c>
      <c r="P37" s="9"/>
    </row>
    <row r="38" spans="1:16">
      <c r="A38" s="12"/>
      <c r="B38" s="25">
        <v>341.9</v>
      </c>
      <c r="C38" s="20" t="s">
        <v>43</v>
      </c>
      <c r="D38" s="47">
        <v>6495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6495</v>
      </c>
      <c r="O38" s="48">
        <f t="shared" si="8"/>
        <v>0.44811646198426935</v>
      </c>
      <c r="P38" s="9"/>
    </row>
    <row r="39" spans="1:16">
      <c r="A39" s="12"/>
      <c r="B39" s="25">
        <v>342.2</v>
      </c>
      <c r="C39" s="20" t="s">
        <v>44</v>
      </c>
      <c r="D39" s="47">
        <v>0</v>
      </c>
      <c r="E39" s="47">
        <v>940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940</v>
      </c>
      <c r="O39" s="48">
        <f t="shared" si="8"/>
        <v>6.4854422519663307E-2</v>
      </c>
      <c r="P39" s="9"/>
    </row>
    <row r="40" spans="1:16">
      <c r="A40" s="12"/>
      <c r="B40" s="25">
        <v>342.6</v>
      </c>
      <c r="C40" s="20" t="s">
        <v>46</v>
      </c>
      <c r="D40" s="47">
        <v>544094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544094</v>
      </c>
      <c r="O40" s="48">
        <f t="shared" si="8"/>
        <v>37.53925762384435</v>
      </c>
      <c r="P40" s="9"/>
    </row>
    <row r="41" spans="1:16">
      <c r="A41" s="12"/>
      <c r="B41" s="25">
        <v>343.4</v>
      </c>
      <c r="C41" s="20" t="s">
        <v>47</v>
      </c>
      <c r="D41" s="47">
        <v>108691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108691</v>
      </c>
      <c r="O41" s="48">
        <f t="shared" si="8"/>
        <v>7.4990340830688558</v>
      </c>
      <c r="P41" s="9"/>
    </row>
    <row r="42" spans="1:16">
      <c r="A42" s="12"/>
      <c r="B42" s="25">
        <v>344.9</v>
      </c>
      <c r="C42" s="20" t="s">
        <v>94</v>
      </c>
      <c r="D42" s="47">
        <v>0</v>
      </c>
      <c r="E42" s="47">
        <v>24783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24783</v>
      </c>
      <c r="O42" s="48">
        <f t="shared" si="8"/>
        <v>1.7098799503242721</v>
      </c>
      <c r="P42" s="9"/>
    </row>
    <row r="43" spans="1:16">
      <c r="A43" s="12"/>
      <c r="B43" s="25">
        <v>346.4</v>
      </c>
      <c r="C43" s="20" t="s">
        <v>49</v>
      </c>
      <c r="D43" s="47">
        <v>5335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5335</v>
      </c>
      <c r="O43" s="48">
        <f t="shared" si="8"/>
        <v>0.36808334483234439</v>
      </c>
      <c r="P43" s="9"/>
    </row>
    <row r="44" spans="1:16">
      <c r="A44" s="12"/>
      <c r="B44" s="25">
        <v>348.51</v>
      </c>
      <c r="C44" s="39" t="s">
        <v>145</v>
      </c>
      <c r="D44" s="47">
        <v>0</v>
      </c>
      <c r="E44" s="47">
        <v>27730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27730</v>
      </c>
      <c r="O44" s="48">
        <f t="shared" si="8"/>
        <v>1.9132054643300676</v>
      </c>
      <c r="P44" s="9"/>
    </row>
    <row r="45" spans="1:16">
      <c r="A45" s="12"/>
      <c r="B45" s="25">
        <v>348.93</v>
      </c>
      <c r="C45" s="20" t="s">
        <v>146</v>
      </c>
      <c r="D45" s="47">
        <v>0</v>
      </c>
      <c r="E45" s="47">
        <v>55543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55543</v>
      </c>
      <c r="O45" s="48">
        <f t="shared" si="8"/>
        <v>3.8321374361804885</v>
      </c>
      <c r="P45" s="9"/>
    </row>
    <row r="46" spans="1:16">
      <c r="A46" s="12"/>
      <c r="B46" s="25">
        <v>348.93200000000002</v>
      </c>
      <c r="C46" s="20" t="s">
        <v>147</v>
      </c>
      <c r="D46" s="47">
        <v>0</v>
      </c>
      <c r="E46" s="47">
        <v>29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29</v>
      </c>
      <c r="O46" s="48">
        <f t="shared" si="8"/>
        <v>2.0008279287981232E-3</v>
      </c>
      <c r="P46" s="9"/>
    </row>
    <row r="47" spans="1:16">
      <c r="A47" s="12"/>
      <c r="B47" s="25">
        <v>349</v>
      </c>
      <c r="C47" s="20" t="s">
        <v>148</v>
      </c>
      <c r="D47" s="47">
        <v>0</v>
      </c>
      <c r="E47" s="47">
        <v>18534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18534</v>
      </c>
      <c r="O47" s="48">
        <f t="shared" si="8"/>
        <v>1.2787360287015317</v>
      </c>
      <c r="P47" s="9"/>
    </row>
    <row r="48" spans="1:16" ht="15.75">
      <c r="A48" s="29" t="s">
        <v>36</v>
      </c>
      <c r="B48" s="30"/>
      <c r="C48" s="31"/>
      <c r="D48" s="32">
        <f t="shared" ref="D48:M48" si="9">SUM(D49:D49)</f>
        <v>0</v>
      </c>
      <c r="E48" s="32">
        <f t="shared" si="9"/>
        <v>48117</v>
      </c>
      <c r="F48" s="32">
        <f t="shared" si="9"/>
        <v>0</v>
      </c>
      <c r="G48" s="32">
        <f t="shared" si="9"/>
        <v>0</v>
      </c>
      <c r="H48" s="32">
        <f t="shared" si="9"/>
        <v>0</v>
      </c>
      <c r="I48" s="32">
        <f t="shared" si="9"/>
        <v>0</v>
      </c>
      <c r="J48" s="32">
        <f t="shared" si="9"/>
        <v>0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>SUM(D48:M48)</f>
        <v>48117</v>
      </c>
      <c r="O48" s="46">
        <f t="shared" si="8"/>
        <v>3.3197874982751485</v>
      </c>
      <c r="P48" s="10"/>
    </row>
    <row r="49" spans="1:119">
      <c r="A49" s="13"/>
      <c r="B49" s="40">
        <v>351.9</v>
      </c>
      <c r="C49" s="21" t="s">
        <v>128</v>
      </c>
      <c r="D49" s="47">
        <v>0</v>
      </c>
      <c r="E49" s="47">
        <v>48117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>SUM(D49:M49)</f>
        <v>48117</v>
      </c>
      <c r="O49" s="48">
        <f t="shared" si="8"/>
        <v>3.3197874982751485</v>
      </c>
      <c r="P49" s="9"/>
    </row>
    <row r="50" spans="1:119" ht="15.75">
      <c r="A50" s="29" t="s">
        <v>3</v>
      </c>
      <c r="B50" s="30"/>
      <c r="C50" s="31"/>
      <c r="D50" s="32">
        <f t="shared" ref="D50:M50" si="10">SUM(D51:D58)</f>
        <v>268493</v>
      </c>
      <c r="E50" s="32">
        <f t="shared" si="10"/>
        <v>2141039</v>
      </c>
      <c r="F50" s="32">
        <f t="shared" si="10"/>
        <v>9080</v>
      </c>
      <c r="G50" s="32">
        <f t="shared" si="10"/>
        <v>74404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>SUM(D50:M50)</f>
        <v>2493016</v>
      </c>
      <c r="O50" s="46">
        <f t="shared" si="8"/>
        <v>172.0033117151925</v>
      </c>
      <c r="P50" s="10"/>
    </row>
    <row r="51" spans="1:119">
      <c r="A51" s="12"/>
      <c r="B51" s="25">
        <v>361.1</v>
      </c>
      <c r="C51" s="20" t="s">
        <v>57</v>
      </c>
      <c r="D51" s="47">
        <v>65471</v>
      </c>
      <c r="E51" s="47">
        <v>35903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>SUM(D51:M51)</f>
        <v>101374</v>
      </c>
      <c r="O51" s="48">
        <f t="shared" si="8"/>
        <v>6.9942044984131364</v>
      </c>
      <c r="P51" s="9"/>
    </row>
    <row r="52" spans="1:119">
      <c r="A52" s="12"/>
      <c r="B52" s="25">
        <v>362</v>
      </c>
      <c r="C52" s="20" t="s">
        <v>58</v>
      </c>
      <c r="D52" s="47">
        <v>19933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ref="N52:N58" si="11">SUM(D52:M52)</f>
        <v>19933</v>
      </c>
      <c r="O52" s="48">
        <f t="shared" si="8"/>
        <v>1.3752587277494135</v>
      </c>
      <c r="P52" s="9"/>
    </row>
    <row r="53" spans="1:119">
      <c r="A53" s="12"/>
      <c r="B53" s="25">
        <v>363.22</v>
      </c>
      <c r="C53" s="20" t="s">
        <v>95</v>
      </c>
      <c r="D53" s="47">
        <v>16867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1"/>
        <v>16867</v>
      </c>
      <c r="O53" s="48">
        <f t="shared" si="8"/>
        <v>1.1637229198288948</v>
      </c>
      <c r="P53" s="9"/>
    </row>
    <row r="54" spans="1:119">
      <c r="A54" s="12"/>
      <c r="B54" s="25">
        <v>363.23</v>
      </c>
      <c r="C54" s="20" t="s">
        <v>96</v>
      </c>
      <c r="D54" s="47">
        <v>3223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1"/>
        <v>3223</v>
      </c>
      <c r="O54" s="48">
        <f t="shared" si="8"/>
        <v>0.2223678763626328</v>
      </c>
      <c r="P54" s="9"/>
    </row>
    <row r="55" spans="1:119">
      <c r="A55" s="12"/>
      <c r="B55" s="25">
        <v>363.26</v>
      </c>
      <c r="C55" s="20" t="s">
        <v>98</v>
      </c>
      <c r="D55" s="47">
        <v>26702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1"/>
        <v>26702</v>
      </c>
      <c r="O55" s="48">
        <f t="shared" si="8"/>
        <v>1.8422795639574996</v>
      </c>
      <c r="P55" s="9"/>
    </row>
    <row r="56" spans="1:119">
      <c r="A56" s="12"/>
      <c r="B56" s="25">
        <v>364</v>
      </c>
      <c r="C56" s="20" t="s">
        <v>135</v>
      </c>
      <c r="D56" s="47">
        <v>500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1"/>
        <v>500</v>
      </c>
      <c r="O56" s="48">
        <f t="shared" si="8"/>
        <v>3.4497033255140058E-2</v>
      </c>
      <c r="P56" s="9"/>
    </row>
    <row r="57" spans="1:119">
      <c r="A57" s="12"/>
      <c r="B57" s="25">
        <v>366</v>
      </c>
      <c r="C57" s="20" t="s">
        <v>60</v>
      </c>
      <c r="D57" s="47">
        <v>8000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8000</v>
      </c>
      <c r="O57" s="48">
        <f t="shared" si="8"/>
        <v>0.55195253208224093</v>
      </c>
      <c r="P57" s="9"/>
    </row>
    <row r="58" spans="1:119">
      <c r="A58" s="12"/>
      <c r="B58" s="25">
        <v>369.9</v>
      </c>
      <c r="C58" s="20" t="s">
        <v>62</v>
      </c>
      <c r="D58" s="47">
        <v>127797</v>
      </c>
      <c r="E58" s="47">
        <v>2105136</v>
      </c>
      <c r="F58" s="47">
        <v>9080</v>
      </c>
      <c r="G58" s="47">
        <v>74404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2316417</v>
      </c>
      <c r="O58" s="48">
        <f t="shared" si="8"/>
        <v>159.81902856354353</v>
      </c>
      <c r="P58" s="9"/>
    </row>
    <row r="59" spans="1:119" ht="15.75">
      <c r="A59" s="29" t="s">
        <v>37</v>
      </c>
      <c r="B59" s="30"/>
      <c r="C59" s="31"/>
      <c r="D59" s="32">
        <f t="shared" ref="D59:M59" si="12">SUM(D60:D60)</f>
        <v>532684</v>
      </c>
      <c r="E59" s="32">
        <f t="shared" si="12"/>
        <v>2330023</v>
      </c>
      <c r="F59" s="32">
        <f t="shared" si="12"/>
        <v>304400</v>
      </c>
      <c r="G59" s="32">
        <f t="shared" si="12"/>
        <v>715000</v>
      </c>
      <c r="H59" s="32">
        <f t="shared" si="12"/>
        <v>0</v>
      </c>
      <c r="I59" s="32">
        <f t="shared" si="12"/>
        <v>0</v>
      </c>
      <c r="J59" s="32">
        <f t="shared" si="12"/>
        <v>0</v>
      </c>
      <c r="K59" s="32">
        <f t="shared" si="12"/>
        <v>0</v>
      </c>
      <c r="L59" s="32">
        <f t="shared" si="12"/>
        <v>0</v>
      </c>
      <c r="M59" s="32">
        <f t="shared" si="12"/>
        <v>0</v>
      </c>
      <c r="N59" s="32">
        <f>SUM(D59:M59)</f>
        <v>3882107</v>
      </c>
      <c r="O59" s="46">
        <f t="shared" si="8"/>
        <v>267.84234855802401</v>
      </c>
      <c r="P59" s="9"/>
    </row>
    <row r="60" spans="1:119" ht="15.75" thickBot="1">
      <c r="A60" s="12"/>
      <c r="B60" s="25">
        <v>381</v>
      </c>
      <c r="C60" s="20" t="s">
        <v>63</v>
      </c>
      <c r="D60" s="47">
        <v>532684</v>
      </c>
      <c r="E60" s="47">
        <v>2330023</v>
      </c>
      <c r="F60" s="47">
        <v>304400</v>
      </c>
      <c r="G60" s="47">
        <v>715000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>SUM(D60:M60)</f>
        <v>3882107</v>
      </c>
      <c r="O60" s="48">
        <f t="shared" si="8"/>
        <v>267.84234855802401</v>
      </c>
      <c r="P60" s="9"/>
    </row>
    <row r="61" spans="1:119" ht="16.5" thickBot="1">
      <c r="A61" s="14" t="s">
        <v>50</v>
      </c>
      <c r="B61" s="23"/>
      <c r="C61" s="22"/>
      <c r="D61" s="15">
        <f t="shared" ref="D61:M61" si="13">SUM(D5,D9,D13,D32,D48,D50,D59)</f>
        <v>9119762</v>
      </c>
      <c r="E61" s="15">
        <f t="shared" si="13"/>
        <v>10240957</v>
      </c>
      <c r="F61" s="15">
        <f t="shared" si="13"/>
        <v>597890</v>
      </c>
      <c r="G61" s="15">
        <f t="shared" si="13"/>
        <v>5377372</v>
      </c>
      <c r="H61" s="15">
        <f t="shared" si="13"/>
        <v>0</v>
      </c>
      <c r="I61" s="15">
        <f t="shared" si="13"/>
        <v>0</v>
      </c>
      <c r="J61" s="15">
        <f t="shared" si="13"/>
        <v>0</v>
      </c>
      <c r="K61" s="15">
        <f t="shared" si="13"/>
        <v>0</v>
      </c>
      <c r="L61" s="15">
        <f t="shared" si="13"/>
        <v>0</v>
      </c>
      <c r="M61" s="15">
        <f t="shared" si="13"/>
        <v>0</v>
      </c>
      <c r="N61" s="15">
        <f>SUM(D61:M61)</f>
        <v>25335981</v>
      </c>
      <c r="O61" s="38">
        <f t="shared" si="8"/>
        <v>1748.0323582171934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1"/>
      <c r="B63" s="42"/>
      <c r="C63" s="42"/>
      <c r="D63" s="43"/>
      <c r="E63" s="43"/>
      <c r="F63" s="43"/>
      <c r="G63" s="43"/>
      <c r="H63" s="43"/>
      <c r="I63" s="43"/>
      <c r="J63" s="43"/>
      <c r="K63" s="43"/>
      <c r="L63" s="52" t="s">
        <v>149</v>
      </c>
      <c r="M63" s="52"/>
      <c r="N63" s="52"/>
      <c r="O63" s="44">
        <v>14494</v>
      </c>
    </row>
    <row r="64" spans="1:119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5"/>
    </row>
    <row r="65" spans="1:15" ht="15.75" customHeight="1" thickBot="1">
      <c r="A65" s="56" t="s">
        <v>83</v>
      </c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8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72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156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65</v>
      </c>
      <c r="B3" s="66"/>
      <c r="C3" s="67"/>
      <c r="D3" s="71" t="s">
        <v>31</v>
      </c>
      <c r="E3" s="72"/>
      <c r="F3" s="72"/>
      <c r="G3" s="72"/>
      <c r="H3" s="73"/>
      <c r="I3" s="71" t="s">
        <v>32</v>
      </c>
      <c r="J3" s="73"/>
      <c r="K3" s="71" t="s">
        <v>34</v>
      </c>
      <c r="L3" s="73"/>
      <c r="M3" s="36"/>
      <c r="N3" s="37"/>
      <c r="O3" s="74" t="s">
        <v>70</v>
      </c>
      <c r="P3" s="11"/>
      <c r="Q3"/>
    </row>
    <row r="4" spans="1:133" ht="32.25" customHeight="1" thickBot="1">
      <c r="A4" s="68"/>
      <c r="B4" s="69"/>
      <c r="C4" s="70"/>
      <c r="D4" s="34" t="s">
        <v>4</v>
      </c>
      <c r="E4" s="34" t="s">
        <v>66</v>
      </c>
      <c r="F4" s="34" t="s">
        <v>67</v>
      </c>
      <c r="G4" s="34" t="s">
        <v>68</v>
      </c>
      <c r="H4" s="34" t="s">
        <v>5</v>
      </c>
      <c r="I4" s="34" t="s">
        <v>6</v>
      </c>
      <c r="J4" s="35" t="s">
        <v>69</v>
      </c>
      <c r="K4" s="35" t="s">
        <v>7</v>
      </c>
      <c r="L4" s="35" t="s">
        <v>8</v>
      </c>
      <c r="M4" s="35" t="s">
        <v>9</v>
      </c>
      <c r="N4" s="35" t="s">
        <v>33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SUM(D6:D8)</f>
        <v>3427971</v>
      </c>
      <c r="E5" s="27">
        <f t="shared" si="0"/>
        <v>2405478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5833449</v>
      </c>
      <c r="O5" s="33">
        <f t="shared" ref="O5:O36" si="1">(N5/O$60)</f>
        <v>406.42715808541766</v>
      </c>
      <c r="P5" s="6"/>
    </row>
    <row r="6" spans="1:133">
      <c r="A6" s="12"/>
      <c r="B6" s="25">
        <v>311</v>
      </c>
      <c r="C6" s="20" t="s">
        <v>2</v>
      </c>
      <c r="D6" s="47">
        <v>3427971</v>
      </c>
      <c r="E6" s="47">
        <v>854156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4282127</v>
      </c>
      <c r="O6" s="48">
        <f t="shared" si="1"/>
        <v>298.34369121438027</v>
      </c>
      <c r="P6" s="9"/>
    </row>
    <row r="7" spans="1:133">
      <c r="A7" s="12"/>
      <c r="B7" s="25">
        <v>312.10000000000002</v>
      </c>
      <c r="C7" s="20" t="s">
        <v>10</v>
      </c>
      <c r="D7" s="47">
        <v>0</v>
      </c>
      <c r="E7" s="47">
        <v>1397435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7" si="2">SUM(D7:M7)</f>
        <v>1397435</v>
      </c>
      <c r="O7" s="48">
        <f t="shared" si="1"/>
        <v>97.361875566083739</v>
      </c>
      <c r="P7" s="9"/>
    </row>
    <row r="8" spans="1:133">
      <c r="A8" s="12"/>
      <c r="B8" s="25">
        <v>312.3</v>
      </c>
      <c r="C8" s="20" t="s">
        <v>106</v>
      </c>
      <c r="D8" s="47">
        <v>0</v>
      </c>
      <c r="E8" s="47">
        <v>153887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153887</v>
      </c>
      <c r="O8" s="48">
        <f t="shared" si="1"/>
        <v>10.721591304953668</v>
      </c>
      <c r="P8" s="9"/>
    </row>
    <row r="9" spans="1:133" ht="15.75">
      <c r="A9" s="29" t="s">
        <v>157</v>
      </c>
      <c r="B9" s="30"/>
      <c r="C9" s="31"/>
      <c r="D9" s="32">
        <f t="shared" ref="D9:M9" si="3">SUM(D10:D12)</f>
        <v>376231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5">
        <f t="shared" si="2"/>
        <v>376231</v>
      </c>
      <c r="O9" s="46">
        <f t="shared" si="1"/>
        <v>26.21270814463875</v>
      </c>
      <c r="P9" s="10"/>
    </row>
    <row r="10" spans="1:133">
      <c r="A10" s="12"/>
      <c r="B10" s="25">
        <v>321</v>
      </c>
      <c r="C10" s="20" t="s">
        <v>142</v>
      </c>
      <c r="D10" s="47">
        <v>13845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13845</v>
      </c>
      <c r="O10" s="48">
        <f t="shared" si="1"/>
        <v>0.96460670243154745</v>
      </c>
      <c r="P10" s="9"/>
    </row>
    <row r="11" spans="1:133">
      <c r="A11" s="12"/>
      <c r="B11" s="25">
        <v>322</v>
      </c>
      <c r="C11" s="20" t="s">
        <v>0</v>
      </c>
      <c r="D11" s="47">
        <v>167904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167904</v>
      </c>
      <c r="O11" s="48">
        <f t="shared" si="1"/>
        <v>11.698181564829653</v>
      </c>
      <c r="P11" s="9"/>
    </row>
    <row r="12" spans="1:133">
      <c r="A12" s="12"/>
      <c r="B12" s="25">
        <v>329</v>
      </c>
      <c r="C12" s="20" t="s">
        <v>143</v>
      </c>
      <c r="D12" s="47">
        <v>194482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194482</v>
      </c>
      <c r="O12" s="48">
        <f t="shared" si="1"/>
        <v>13.549919877377551</v>
      </c>
      <c r="P12" s="9"/>
    </row>
    <row r="13" spans="1:133" ht="15.75">
      <c r="A13" s="29" t="s">
        <v>16</v>
      </c>
      <c r="B13" s="30"/>
      <c r="C13" s="31"/>
      <c r="D13" s="32">
        <f t="shared" ref="D13:M13" si="4">SUM(D14:D34)</f>
        <v>2952104</v>
      </c>
      <c r="E13" s="32">
        <f t="shared" si="4"/>
        <v>2828974</v>
      </c>
      <c r="F13" s="32">
        <f t="shared" si="4"/>
        <v>296276</v>
      </c>
      <c r="G13" s="32">
        <f t="shared" si="4"/>
        <v>2926970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5">
        <f t="shared" si="2"/>
        <v>9004324</v>
      </c>
      <c r="O13" s="46">
        <f t="shared" si="1"/>
        <v>627.34787152511672</v>
      </c>
      <c r="P13" s="10"/>
    </row>
    <row r="14" spans="1:133">
      <c r="A14" s="12"/>
      <c r="B14" s="25">
        <v>331.49</v>
      </c>
      <c r="C14" s="20" t="s">
        <v>151</v>
      </c>
      <c r="D14" s="47">
        <v>0</v>
      </c>
      <c r="E14" s="47">
        <v>126288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126288</v>
      </c>
      <c r="O14" s="48">
        <f t="shared" si="1"/>
        <v>8.7987180380408283</v>
      </c>
      <c r="P14" s="9"/>
    </row>
    <row r="15" spans="1:133">
      <c r="A15" s="12"/>
      <c r="B15" s="25">
        <v>331.5</v>
      </c>
      <c r="C15" s="20" t="s">
        <v>17</v>
      </c>
      <c r="D15" s="47">
        <v>0</v>
      </c>
      <c r="E15" s="47">
        <v>1007274</v>
      </c>
      <c r="F15" s="47">
        <v>0</v>
      </c>
      <c r="G15" s="47">
        <v>2926970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3934244</v>
      </c>
      <c r="O15" s="48">
        <f t="shared" si="1"/>
        <v>274.10604054901415</v>
      </c>
      <c r="P15" s="9"/>
    </row>
    <row r="16" spans="1:133">
      <c r="A16" s="12"/>
      <c r="B16" s="25">
        <v>331.9</v>
      </c>
      <c r="C16" s="20" t="s">
        <v>152</v>
      </c>
      <c r="D16" s="47">
        <v>243703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243703</v>
      </c>
      <c r="O16" s="48">
        <f t="shared" si="1"/>
        <v>16.979237790009059</v>
      </c>
      <c r="P16" s="9"/>
    </row>
    <row r="17" spans="1:16">
      <c r="A17" s="12"/>
      <c r="B17" s="25">
        <v>334.2</v>
      </c>
      <c r="C17" s="20" t="s">
        <v>18</v>
      </c>
      <c r="D17" s="47">
        <v>191704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191704</v>
      </c>
      <c r="O17" s="48">
        <f t="shared" si="1"/>
        <v>13.356371490280777</v>
      </c>
      <c r="P17" s="9"/>
    </row>
    <row r="18" spans="1:16">
      <c r="A18" s="12"/>
      <c r="B18" s="25">
        <v>334.34</v>
      </c>
      <c r="C18" s="20" t="s">
        <v>138</v>
      </c>
      <c r="D18" s="47">
        <v>0</v>
      </c>
      <c r="E18" s="47">
        <v>250882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>SUM(D18:M18)</f>
        <v>250882</v>
      </c>
      <c r="O18" s="48">
        <f t="shared" si="1"/>
        <v>17.479411969623076</v>
      </c>
      <c r="P18" s="9"/>
    </row>
    <row r="19" spans="1:16">
      <c r="A19" s="12"/>
      <c r="B19" s="25">
        <v>334.49</v>
      </c>
      <c r="C19" s="20" t="s">
        <v>19</v>
      </c>
      <c r="D19" s="47">
        <v>0</v>
      </c>
      <c r="E19" s="47">
        <v>18429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33" si="5">SUM(D19:M19)</f>
        <v>18429</v>
      </c>
      <c r="O19" s="48">
        <f t="shared" si="1"/>
        <v>1.2839824426949069</v>
      </c>
      <c r="P19" s="9"/>
    </row>
    <row r="20" spans="1:16">
      <c r="A20" s="12"/>
      <c r="B20" s="25">
        <v>334.5</v>
      </c>
      <c r="C20" s="20" t="s">
        <v>78</v>
      </c>
      <c r="D20" s="47">
        <v>0</v>
      </c>
      <c r="E20" s="47">
        <v>362500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362500</v>
      </c>
      <c r="O20" s="48">
        <f t="shared" si="1"/>
        <v>25.256044032606425</v>
      </c>
      <c r="P20" s="9"/>
    </row>
    <row r="21" spans="1:16">
      <c r="A21" s="12"/>
      <c r="B21" s="25">
        <v>334.61</v>
      </c>
      <c r="C21" s="20" t="s">
        <v>88</v>
      </c>
      <c r="D21" s="47">
        <v>103000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103000</v>
      </c>
      <c r="O21" s="48">
        <f t="shared" si="1"/>
        <v>7.1762000975405842</v>
      </c>
      <c r="P21" s="9"/>
    </row>
    <row r="22" spans="1:16">
      <c r="A22" s="12"/>
      <c r="B22" s="25">
        <v>334.7</v>
      </c>
      <c r="C22" s="20" t="s">
        <v>20</v>
      </c>
      <c r="D22" s="47">
        <v>53518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53518</v>
      </c>
      <c r="O22" s="48">
        <f t="shared" si="1"/>
        <v>3.7286978332056018</v>
      </c>
      <c r="P22" s="9"/>
    </row>
    <row r="23" spans="1:16">
      <c r="A23" s="12"/>
      <c r="B23" s="25">
        <v>334.89</v>
      </c>
      <c r="C23" s="20" t="s">
        <v>89</v>
      </c>
      <c r="D23" s="47">
        <v>500000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500000</v>
      </c>
      <c r="O23" s="48">
        <f t="shared" si="1"/>
        <v>34.835922803595068</v>
      </c>
      <c r="P23" s="9"/>
    </row>
    <row r="24" spans="1:16">
      <c r="A24" s="12"/>
      <c r="B24" s="25">
        <v>334.9</v>
      </c>
      <c r="C24" s="20" t="s">
        <v>90</v>
      </c>
      <c r="D24" s="47">
        <v>159180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159180</v>
      </c>
      <c r="O24" s="48">
        <f t="shared" si="1"/>
        <v>11.090364383752526</v>
      </c>
      <c r="P24" s="9"/>
    </row>
    <row r="25" spans="1:16">
      <c r="A25" s="12"/>
      <c r="B25" s="25">
        <v>335.12</v>
      </c>
      <c r="C25" s="20" t="s">
        <v>21</v>
      </c>
      <c r="D25" s="47">
        <v>317407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317407</v>
      </c>
      <c r="O25" s="48">
        <f t="shared" si="1"/>
        <v>22.114331498641398</v>
      </c>
      <c r="P25" s="9"/>
    </row>
    <row r="26" spans="1:16">
      <c r="A26" s="12"/>
      <c r="B26" s="25">
        <v>335.13</v>
      </c>
      <c r="C26" s="20" t="s">
        <v>22</v>
      </c>
      <c r="D26" s="47">
        <v>18015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18015</v>
      </c>
      <c r="O26" s="48">
        <f t="shared" si="1"/>
        <v>1.2551382986135302</v>
      </c>
      <c r="P26" s="9"/>
    </row>
    <row r="27" spans="1:16">
      <c r="A27" s="12"/>
      <c r="B27" s="25">
        <v>335.14</v>
      </c>
      <c r="C27" s="20" t="s">
        <v>23</v>
      </c>
      <c r="D27" s="47">
        <v>14672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14672</v>
      </c>
      <c r="O27" s="48">
        <f t="shared" si="1"/>
        <v>1.0222253187486936</v>
      </c>
      <c r="P27" s="9"/>
    </row>
    <row r="28" spans="1:16">
      <c r="A28" s="12"/>
      <c r="B28" s="25">
        <v>335.15</v>
      </c>
      <c r="C28" s="20" t="s">
        <v>24</v>
      </c>
      <c r="D28" s="47">
        <v>1720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1720</v>
      </c>
      <c r="O28" s="48">
        <f t="shared" si="1"/>
        <v>0.11983557444436703</v>
      </c>
      <c r="P28" s="9"/>
    </row>
    <row r="29" spans="1:16">
      <c r="A29" s="12"/>
      <c r="B29" s="25">
        <v>335.16</v>
      </c>
      <c r="C29" s="20" t="s">
        <v>25</v>
      </c>
      <c r="D29" s="47">
        <v>111625</v>
      </c>
      <c r="E29" s="47">
        <v>111625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223250</v>
      </c>
      <c r="O29" s="48">
        <f t="shared" si="1"/>
        <v>15.554239531805198</v>
      </c>
      <c r="P29" s="9"/>
    </row>
    <row r="30" spans="1:16">
      <c r="A30" s="12"/>
      <c r="B30" s="25">
        <v>335.17</v>
      </c>
      <c r="C30" s="20" t="s">
        <v>26</v>
      </c>
      <c r="D30" s="47">
        <v>11277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11277</v>
      </c>
      <c r="O30" s="48">
        <f t="shared" si="1"/>
        <v>0.78568940291228317</v>
      </c>
      <c r="P30" s="9"/>
    </row>
    <row r="31" spans="1:16">
      <c r="A31" s="12"/>
      <c r="B31" s="25">
        <v>335.18</v>
      </c>
      <c r="C31" s="20" t="s">
        <v>27</v>
      </c>
      <c r="D31" s="47">
        <v>1197306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1197306</v>
      </c>
      <c r="O31" s="48">
        <f t="shared" si="1"/>
        <v>83.418518776562394</v>
      </c>
      <c r="P31" s="9"/>
    </row>
    <row r="32" spans="1:16">
      <c r="A32" s="12"/>
      <c r="B32" s="25">
        <v>335.49</v>
      </c>
      <c r="C32" s="20" t="s">
        <v>79</v>
      </c>
      <c r="D32" s="47">
        <v>0</v>
      </c>
      <c r="E32" s="47">
        <v>770929</v>
      </c>
      <c r="F32" s="47">
        <v>296276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1067205</v>
      </c>
      <c r="O32" s="48">
        <f t="shared" si="1"/>
        <v>74.354141991221354</v>
      </c>
      <c r="P32" s="9"/>
    </row>
    <row r="33" spans="1:16">
      <c r="A33" s="12"/>
      <c r="B33" s="25">
        <v>336</v>
      </c>
      <c r="C33" s="20" t="s">
        <v>92</v>
      </c>
      <c r="D33" s="47">
        <v>28977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28977</v>
      </c>
      <c r="O33" s="48">
        <f t="shared" si="1"/>
        <v>2.0188810701595483</v>
      </c>
      <c r="P33" s="9"/>
    </row>
    <row r="34" spans="1:16">
      <c r="A34" s="12"/>
      <c r="B34" s="25">
        <v>337.2</v>
      </c>
      <c r="C34" s="20" t="s">
        <v>74</v>
      </c>
      <c r="D34" s="47">
        <v>0</v>
      </c>
      <c r="E34" s="47">
        <v>181047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>SUM(D34:M34)</f>
        <v>181047</v>
      </c>
      <c r="O34" s="48">
        <f t="shared" si="1"/>
        <v>12.613878631644953</v>
      </c>
      <c r="P34" s="9"/>
    </row>
    <row r="35" spans="1:16" ht="15.75">
      <c r="A35" s="29" t="s">
        <v>35</v>
      </c>
      <c r="B35" s="30"/>
      <c r="C35" s="31"/>
      <c r="D35" s="32">
        <f t="shared" ref="D35:M35" si="6">SUM(D36:D46)</f>
        <v>915017</v>
      </c>
      <c r="E35" s="32">
        <f t="shared" si="6"/>
        <v>231999</v>
      </c>
      <c r="F35" s="32">
        <f t="shared" si="6"/>
        <v>0</v>
      </c>
      <c r="G35" s="32">
        <f t="shared" si="6"/>
        <v>0</v>
      </c>
      <c r="H35" s="32">
        <f t="shared" si="6"/>
        <v>0</v>
      </c>
      <c r="I35" s="32">
        <f t="shared" si="6"/>
        <v>0</v>
      </c>
      <c r="J35" s="32">
        <f t="shared" si="6"/>
        <v>0</v>
      </c>
      <c r="K35" s="32">
        <f t="shared" si="6"/>
        <v>0</v>
      </c>
      <c r="L35" s="32">
        <f t="shared" si="6"/>
        <v>0</v>
      </c>
      <c r="M35" s="32">
        <f t="shared" si="6"/>
        <v>0</v>
      </c>
      <c r="N35" s="32">
        <f>SUM(D35:M35)</f>
        <v>1147016</v>
      </c>
      <c r="O35" s="46">
        <f t="shared" si="1"/>
        <v>79.914721660976795</v>
      </c>
      <c r="P35" s="10"/>
    </row>
    <row r="36" spans="1:16">
      <c r="A36" s="12"/>
      <c r="B36" s="25">
        <v>341.1</v>
      </c>
      <c r="C36" s="20" t="s">
        <v>93</v>
      </c>
      <c r="D36" s="47">
        <v>28774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>SUM(D36:M36)</f>
        <v>28774</v>
      </c>
      <c r="O36" s="48">
        <f t="shared" si="1"/>
        <v>2.0047376855012891</v>
      </c>
      <c r="P36" s="9"/>
    </row>
    <row r="37" spans="1:16">
      <c r="A37" s="12"/>
      <c r="B37" s="25">
        <v>341.51</v>
      </c>
      <c r="C37" s="20" t="s">
        <v>39</v>
      </c>
      <c r="D37" s="47">
        <v>244452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ref="N37:N46" si="7">SUM(D37:M37)</f>
        <v>244452</v>
      </c>
      <c r="O37" s="48">
        <f t="shared" ref="O37:O58" si="8">(N37/O$60)</f>
        <v>17.031422002368842</v>
      </c>
      <c r="P37" s="9"/>
    </row>
    <row r="38" spans="1:16">
      <c r="A38" s="12"/>
      <c r="B38" s="25">
        <v>341.52</v>
      </c>
      <c r="C38" s="20" t="s">
        <v>40</v>
      </c>
      <c r="D38" s="47">
        <v>0</v>
      </c>
      <c r="E38" s="47">
        <v>13666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13666</v>
      </c>
      <c r="O38" s="48">
        <f t="shared" si="8"/>
        <v>0.95213544206786038</v>
      </c>
      <c r="P38" s="9"/>
    </row>
    <row r="39" spans="1:16">
      <c r="A39" s="12"/>
      <c r="B39" s="25">
        <v>341.53</v>
      </c>
      <c r="C39" s="20" t="s">
        <v>75</v>
      </c>
      <c r="D39" s="47">
        <v>165803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165803</v>
      </c>
      <c r="O39" s="48">
        <f t="shared" si="8"/>
        <v>11.551801017208946</v>
      </c>
      <c r="P39" s="9"/>
    </row>
    <row r="40" spans="1:16">
      <c r="A40" s="12"/>
      <c r="B40" s="25">
        <v>341.55</v>
      </c>
      <c r="C40" s="20" t="s">
        <v>41</v>
      </c>
      <c r="D40" s="47">
        <v>678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678</v>
      </c>
      <c r="O40" s="48">
        <f t="shared" si="8"/>
        <v>4.7237511321674912E-2</v>
      </c>
      <c r="P40" s="9"/>
    </row>
    <row r="41" spans="1:16">
      <c r="A41" s="12"/>
      <c r="B41" s="25">
        <v>341.9</v>
      </c>
      <c r="C41" s="20" t="s">
        <v>43</v>
      </c>
      <c r="D41" s="47">
        <v>10739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10739</v>
      </c>
      <c r="O41" s="48">
        <f t="shared" si="8"/>
        <v>0.74820594997561485</v>
      </c>
      <c r="P41" s="9"/>
    </row>
    <row r="42" spans="1:16">
      <c r="A42" s="12"/>
      <c r="B42" s="25">
        <v>342.4</v>
      </c>
      <c r="C42" s="20" t="s">
        <v>45</v>
      </c>
      <c r="D42" s="47">
        <v>0</v>
      </c>
      <c r="E42" s="47">
        <v>133400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133400</v>
      </c>
      <c r="O42" s="48">
        <f t="shared" si="8"/>
        <v>9.294224203999164</v>
      </c>
      <c r="P42" s="9"/>
    </row>
    <row r="43" spans="1:16">
      <c r="A43" s="12"/>
      <c r="B43" s="25">
        <v>342.6</v>
      </c>
      <c r="C43" s="20" t="s">
        <v>46</v>
      </c>
      <c r="D43" s="47">
        <v>359508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359508</v>
      </c>
      <c r="O43" s="48">
        <f t="shared" si="8"/>
        <v>25.04758587054971</v>
      </c>
      <c r="P43" s="9"/>
    </row>
    <row r="44" spans="1:16">
      <c r="A44" s="12"/>
      <c r="B44" s="25">
        <v>343.4</v>
      </c>
      <c r="C44" s="20" t="s">
        <v>47</v>
      </c>
      <c r="D44" s="47">
        <v>101618</v>
      </c>
      <c r="E44" s="47">
        <v>51166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152784</v>
      </c>
      <c r="O44" s="48">
        <f t="shared" si="8"/>
        <v>10.644743259248937</v>
      </c>
      <c r="P44" s="9"/>
    </row>
    <row r="45" spans="1:16">
      <c r="A45" s="12"/>
      <c r="B45" s="25">
        <v>344.9</v>
      </c>
      <c r="C45" s="20" t="s">
        <v>94</v>
      </c>
      <c r="D45" s="47">
        <v>0</v>
      </c>
      <c r="E45" s="47">
        <v>33767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33767</v>
      </c>
      <c r="O45" s="48">
        <f t="shared" si="8"/>
        <v>2.3526092106179894</v>
      </c>
      <c r="P45" s="9"/>
    </row>
    <row r="46" spans="1:16">
      <c r="A46" s="12"/>
      <c r="B46" s="25">
        <v>346.4</v>
      </c>
      <c r="C46" s="20" t="s">
        <v>49</v>
      </c>
      <c r="D46" s="47">
        <v>3445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3445</v>
      </c>
      <c r="O46" s="48">
        <f t="shared" si="8"/>
        <v>0.24001950811677</v>
      </c>
      <c r="P46" s="9"/>
    </row>
    <row r="47" spans="1:16" ht="15.75">
      <c r="A47" s="29" t="s">
        <v>36</v>
      </c>
      <c r="B47" s="30"/>
      <c r="C47" s="31"/>
      <c r="D47" s="32">
        <f t="shared" ref="D47:M47" si="9">SUM(D48:D48)</f>
        <v>0</v>
      </c>
      <c r="E47" s="32">
        <f t="shared" si="9"/>
        <v>153308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0</v>
      </c>
      <c r="J47" s="32">
        <f t="shared" si="9"/>
        <v>0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 t="shared" ref="N47:N58" si="10">SUM(D47:M47)</f>
        <v>153308</v>
      </c>
      <c r="O47" s="46">
        <f t="shared" si="8"/>
        <v>10.681251306347106</v>
      </c>
      <c r="P47" s="10"/>
    </row>
    <row r="48" spans="1:16">
      <c r="A48" s="13"/>
      <c r="B48" s="40">
        <v>351</v>
      </c>
      <c r="C48" s="21" t="s">
        <v>158</v>
      </c>
      <c r="D48" s="47">
        <v>0</v>
      </c>
      <c r="E48" s="47">
        <v>153308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153308</v>
      </c>
      <c r="O48" s="48">
        <f t="shared" si="8"/>
        <v>10.681251306347106</v>
      </c>
      <c r="P48" s="9"/>
    </row>
    <row r="49" spans="1:119" ht="15.75">
      <c r="A49" s="29" t="s">
        <v>3</v>
      </c>
      <c r="B49" s="30"/>
      <c r="C49" s="31"/>
      <c r="D49" s="32">
        <f t="shared" ref="D49:M49" si="11">SUM(D50:D55)</f>
        <v>202644</v>
      </c>
      <c r="E49" s="32">
        <f t="shared" si="11"/>
        <v>1733621</v>
      </c>
      <c r="F49" s="32">
        <f t="shared" si="11"/>
        <v>6897</v>
      </c>
      <c r="G49" s="32">
        <f t="shared" si="11"/>
        <v>21196</v>
      </c>
      <c r="H49" s="32">
        <f t="shared" si="11"/>
        <v>0</v>
      </c>
      <c r="I49" s="32">
        <f t="shared" si="11"/>
        <v>0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 t="shared" si="10"/>
        <v>1964358</v>
      </c>
      <c r="O49" s="46">
        <f t="shared" si="8"/>
        <v>136.8604472932488</v>
      </c>
      <c r="P49" s="10"/>
    </row>
    <row r="50" spans="1:119">
      <c r="A50" s="12"/>
      <c r="B50" s="25">
        <v>361.1</v>
      </c>
      <c r="C50" s="20" t="s">
        <v>57</v>
      </c>
      <c r="D50" s="47">
        <v>41720</v>
      </c>
      <c r="E50" s="47">
        <v>31484</v>
      </c>
      <c r="F50" s="47">
        <v>6897</v>
      </c>
      <c r="G50" s="47">
        <v>21196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101297</v>
      </c>
      <c r="O50" s="48">
        <f t="shared" si="8"/>
        <v>7.0575489444715389</v>
      </c>
      <c r="P50" s="9"/>
    </row>
    <row r="51" spans="1:119">
      <c r="A51" s="12"/>
      <c r="B51" s="25">
        <v>363.22</v>
      </c>
      <c r="C51" s="20" t="s">
        <v>95</v>
      </c>
      <c r="D51" s="47">
        <v>12920</v>
      </c>
      <c r="E51" s="47">
        <v>609611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622531</v>
      </c>
      <c r="O51" s="48">
        <f t="shared" si="8"/>
        <v>43.372883717689682</v>
      </c>
      <c r="P51" s="9"/>
    </row>
    <row r="52" spans="1:119">
      <c r="A52" s="12"/>
      <c r="B52" s="25">
        <v>363.23</v>
      </c>
      <c r="C52" s="20" t="s">
        <v>96</v>
      </c>
      <c r="D52" s="47">
        <v>2319</v>
      </c>
      <c r="E52" s="47">
        <v>1042457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1044776</v>
      </c>
      <c r="O52" s="48">
        <f t="shared" si="8"/>
        <v>72.791472166097677</v>
      </c>
      <c r="P52" s="9"/>
    </row>
    <row r="53" spans="1:119">
      <c r="A53" s="12"/>
      <c r="B53" s="25">
        <v>363.26</v>
      </c>
      <c r="C53" s="20" t="s">
        <v>98</v>
      </c>
      <c r="D53" s="47">
        <v>22602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22602</v>
      </c>
      <c r="O53" s="48">
        <f t="shared" si="8"/>
        <v>1.5747230544137114</v>
      </c>
      <c r="P53" s="9"/>
    </row>
    <row r="54" spans="1:119">
      <c r="A54" s="12"/>
      <c r="B54" s="25">
        <v>364</v>
      </c>
      <c r="C54" s="20" t="s">
        <v>135</v>
      </c>
      <c r="D54" s="47">
        <v>104860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104860</v>
      </c>
      <c r="O54" s="48">
        <f t="shared" si="8"/>
        <v>7.3057897303699573</v>
      </c>
      <c r="P54" s="9"/>
    </row>
    <row r="55" spans="1:119">
      <c r="A55" s="12"/>
      <c r="B55" s="25">
        <v>369.9</v>
      </c>
      <c r="C55" s="20" t="s">
        <v>62</v>
      </c>
      <c r="D55" s="47">
        <v>18223</v>
      </c>
      <c r="E55" s="47">
        <v>50069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68292</v>
      </c>
      <c r="O55" s="48">
        <f t="shared" si="8"/>
        <v>4.7580296802062287</v>
      </c>
      <c r="P55" s="9"/>
    </row>
    <row r="56" spans="1:119" ht="15.75">
      <c r="A56" s="29" t="s">
        <v>37</v>
      </c>
      <c r="B56" s="30"/>
      <c r="C56" s="31"/>
      <c r="D56" s="32">
        <f t="shared" ref="D56:M56" si="12">SUM(D57:D57)</f>
        <v>486595</v>
      </c>
      <c r="E56" s="32">
        <f t="shared" si="12"/>
        <v>2360742</v>
      </c>
      <c r="F56" s="32">
        <f t="shared" si="12"/>
        <v>280135</v>
      </c>
      <c r="G56" s="32">
        <f t="shared" si="12"/>
        <v>436000</v>
      </c>
      <c r="H56" s="32">
        <f t="shared" si="12"/>
        <v>0</v>
      </c>
      <c r="I56" s="32">
        <f t="shared" si="12"/>
        <v>0</v>
      </c>
      <c r="J56" s="32">
        <f t="shared" si="12"/>
        <v>0</v>
      </c>
      <c r="K56" s="32">
        <f t="shared" si="12"/>
        <v>0</v>
      </c>
      <c r="L56" s="32">
        <f t="shared" si="12"/>
        <v>0</v>
      </c>
      <c r="M56" s="32">
        <f t="shared" si="12"/>
        <v>0</v>
      </c>
      <c r="N56" s="32">
        <f t="shared" si="10"/>
        <v>3563472</v>
      </c>
      <c r="O56" s="46">
        <f t="shared" si="8"/>
        <v>248.27367100954504</v>
      </c>
      <c r="P56" s="9"/>
    </row>
    <row r="57" spans="1:119" ht="15.75" thickBot="1">
      <c r="A57" s="12"/>
      <c r="B57" s="25">
        <v>381</v>
      </c>
      <c r="C57" s="20" t="s">
        <v>63</v>
      </c>
      <c r="D57" s="47">
        <v>486595</v>
      </c>
      <c r="E57" s="47">
        <v>2360742</v>
      </c>
      <c r="F57" s="47">
        <v>280135</v>
      </c>
      <c r="G57" s="47">
        <v>436000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3563472</v>
      </c>
      <c r="O57" s="48">
        <f t="shared" si="8"/>
        <v>248.27367100954504</v>
      </c>
      <c r="P57" s="9"/>
    </row>
    <row r="58" spans="1:119" ht="16.5" thickBot="1">
      <c r="A58" s="14" t="s">
        <v>50</v>
      </c>
      <c r="B58" s="23"/>
      <c r="C58" s="22"/>
      <c r="D58" s="15">
        <f t="shared" ref="D58:M58" si="13">SUM(D5,D9,D13,D35,D47,D49,D56)</f>
        <v>8360562</v>
      </c>
      <c r="E58" s="15">
        <f t="shared" si="13"/>
        <v>9714122</v>
      </c>
      <c r="F58" s="15">
        <f t="shared" si="13"/>
        <v>583308</v>
      </c>
      <c r="G58" s="15">
        <f t="shared" si="13"/>
        <v>3384166</v>
      </c>
      <c r="H58" s="15">
        <f t="shared" si="13"/>
        <v>0</v>
      </c>
      <c r="I58" s="15">
        <f t="shared" si="13"/>
        <v>0</v>
      </c>
      <c r="J58" s="15">
        <f t="shared" si="13"/>
        <v>0</v>
      </c>
      <c r="K58" s="15">
        <f t="shared" si="13"/>
        <v>0</v>
      </c>
      <c r="L58" s="15">
        <f t="shared" si="13"/>
        <v>0</v>
      </c>
      <c r="M58" s="15">
        <f t="shared" si="13"/>
        <v>0</v>
      </c>
      <c r="N58" s="15">
        <f t="shared" si="10"/>
        <v>22042158</v>
      </c>
      <c r="O58" s="38">
        <f t="shared" si="8"/>
        <v>1535.7178290252909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1"/>
      <c r="B60" s="42"/>
      <c r="C60" s="42"/>
      <c r="D60" s="43"/>
      <c r="E60" s="43"/>
      <c r="F60" s="43"/>
      <c r="G60" s="43"/>
      <c r="H60" s="43"/>
      <c r="I60" s="43"/>
      <c r="J60" s="43"/>
      <c r="K60" s="43"/>
      <c r="L60" s="52" t="s">
        <v>159</v>
      </c>
      <c r="M60" s="52"/>
      <c r="N60" s="52"/>
      <c r="O60" s="44">
        <v>14353</v>
      </c>
    </row>
    <row r="61" spans="1:119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5"/>
    </row>
    <row r="62" spans="1:119" ht="15.75" customHeight="1" thickBot="1">
      <c r="A62" s="56" t="s">
        <v>83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8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9" t="s">
        <v>72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/>
      <c r="Q1" s="7"/>
      <c r="R1"/>
    </row>
    <row r="2" spans="1:134" ht="24" thickBot="1">
      <c r="A2" s="62" t="s">
        <v>361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  <c r="Q2" s="7"/>
      <c r="R2"/>
    </row>
    <row r="3" spans="1:134" ht="18" customHeight="1">
      <c r="A3" s="65" t="s">
        <v>65</v>
      </c>
      <c r="B3" s="66"/>
      <c r="C3" s="67"/>
      <c r="D3" s="71" t="s">
        <v>31</v>
      </c>
      <c r="E3" s="72"/>
      <c r="F3" s="72"/>
      <c r="G3" s="72"/>
      <c r="H3" s="73"/>
      <c r="I3" s="71" t="s">
        <v>32</v>
      </c>
      <c r="J3" s="73"/>
      <c r="K3" s="71" t="s">
        <v>34</v>
      </c>
      <c r="L3" s="72"/>
      <c r="M3" s="73"/>
      <c r="N3" s="36"/>
      <c r="O3" s="37"/>
      <c r="P3" s="74" t="s">
        <v>363</v>
      </c>
      <c r="Q3" s="11"/>
      <c r="R3"/>
    </row>
    <row r="4" spans="1:134" ht="32.25" customHeight="1" thickBot="1">
      <c r="A4" s="68"/>
      <c r="B4" s="69"/>
      <c r="C4" s="70"/>
      <c r="D4" s="34" t="s">
        <v>4</v>
      </c>
      <c r="E4" s="34" t="s">
        <v>66</v>
      </c>
      <c r="F4" s="34" t="s">
        <v>67</v>
      </c>
      <c r="G4" s="34" t="s">
        <v>68</v>
      </c>
      <c r="H4" s="34" t="s">
        <v>5</v>
      </c>
      <c r="I4" s="34" t="s">
        <v>6</v>
      </c>
      <c r="J4" s="35" t="s">
        <v>69</v>
      </c>
      <c r="K4" s="35" t="s">
        <v>7</v>
      </c>
      <c r="L4" s="35" t="s">
        <v>8</v>
      </c>
      <c r="M4" s="35" t="s">
        <v>364</v>
      </c>
      <c r="N4" s="35" t="s">
        <v>9</v>
      </c>
      <c r="O4" s="35" t="s">
        <v>365</v>
      </c>
      <c r="P4" s="75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366</v>
      </c>
      <c r="B5" s="26"/>
      <c r="C5" s="26"/>
      <c r="D5" s="27">
        <f t="shared" ref="D5:N5" si="0">SUM(D6:D8)</f>
        <v>5220948</v>
      </c>
      <c r="E5" s="27">
        <f t="shared" si="0"/>
        <v>2736553</v>
      </c>
      <c r="F5" s="27">
        <f t="shared" si="0"/>
        <v>356021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6" si="1">SUM(D5:N5)</f>
        <v>8313522</v>
      </c>
      <c r="P5" s="33">
        <f t="shared" ref="P5:P36" si="2">(O5/P$63)</f>
        <v>569.80959561343388</v>
      </c>
      <c r="Q5" s="6"/>
    </row>
    <row r="6" spans="1:134">
      <c r="A6" s="12"/>
      <c r="B6" s="25">
        <v>311</v>
      </c>
      <c r="C6" s="20" t="s">
        <v>2</v>
      </c>
      <c r="D6" s="47">
        <v>3723243</v>
      </c>
      <c r="E6" s="47">
        <v>930882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 t="shared" si="1"/>
        <v>4654125</v>
      </c>
      <c r="P6" s="48">
        <f t="shared" si="2"/>
        <v>318.99417409184372</v>
      </c>
      <c r="Q6" s="9"/>
    </row>
    <row r="7" spans="1:134">
      <c r="A7" s="12"/>
      <c r="B7" s="25">
        <v>312.41000000000003</v>
      </c>
      <c r="C7" s="20" t="s">
        <v>367</v>
      </c>
      <c r="D7" s="47">
        <v>1490233</v>
      </c>
      <c r="E7" s="47">
        <v>869273</v>
      </c>
      <c r="F7" s="47">
        <v>356021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si="1"/>
        <v>2715527</v>
      </c>
      <c r="P7" s="48">
        <f t="shared" si="2"/>
        <v>186.12248115147361</v>
      </c>
      <c r="Q7" s="9"/>
    </row>
    <row r="8" spans="1:134">
      <c r="A8" s="12"/>
      <c r="B8" s="25">
        <v>319.89999999999998</v>
      </c>
      <c r="C8" s="20" t="s">
        <v>13</v>
      </c>
      <c r="D8" s="47">
        <v>7472</v>
      </c>
      <c r="E8" s="47">
        <v>936398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1"/>
        <v>943870</v>
      </c>
      <c r="P8" s="48">
        <f t="shared" si="2"/>
        <v>64.692940370116517</v>
      </c>
      <c r="Q8" s="9"/>
    </row>
    <row r="9" spans="1:134" ht="15.75">
      <c r="A9" s="29" t="s">
        <v>14</v>
      </c>
      <c r="B9" s="30"/>
      <c r="C9" s="31"/>
      <c r="D9" s="32">
        <f t="shared" ref="D9:N9" si="3">SUM(D10:D14)</f>
        <v>321654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32">
        <f t="shared" si="3"/>
        <v>0</v>
      </c>
      <c r="O9" s="45">
        <f t="shared" si="1"/>
        <v>321654</v>
      </c>
      <c r="P9" s="46">
        <f t="shared" si="2"/>
        <v>22.046196024674433</v>
      </c>
      <c r="Q9" s="10"/>
    </row>
    <row r="10" spans="1:134">
      <c r="A10" s="12"/>
      <c r="B10" s="25">
        <v>322</v>
      </c>
      <c r="C10" s="20" t="s">
        <v>368</v>
      </c>
      <c r="D10" s="47">
        <v>232655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1"/>
        <v>232655</v>
      </c>
      <c r="P10" s="48">
        <f t="shared" si="2"/>
        <v>15.946196024674435</v>
      </c>
      <c r="Q10" s="9"/>
    </row>
    <row r="11" spans="1:134">
      <c r="A11" s="12"/>
      <c r="B11" s="25">
        <v>325.10000000000002</v>
      </c>
      <c r="C11" s="20" t="s">
        <v>201</v>
      </c>
      <c r="D11" s="47">
        <v>23142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1"/>
        <v>23142</v>
      </c>
      <c r="P11" s="48">
        <f t="shared" si="2"/>
        <v>1.5861549006168609</v>
      </c>
      <c r="Q11" s="9"/>
    </row>
    <row r="12" spans="1:134">
      <c r="A12" s="12"/>
      <c r="B12" s="25">
        <v>325.2</v>
      </c>
      <c r="C12" s="20" t="s">
        <v>202</v>
      </c>
      <c r="D12" s="47">
        <v>6310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1"/>
        <v>6310</v>
      </c>
      <c r="P12" s="48">
        <f t="shared" si="2"/>
        <v>0.43248800548320765</v>
      </c>
      <c r="Q12" s="9"/>
    </row>
    <row r="13" spans="1:134">
      <c r="A13" s="12"/>
      <c r="B13" s="25">
        <v>329.1</v>
      </c>
      <c r="C13" s="20" t="s">
        <v>369</v>
      </c>
      <c r="D13" s="47">
        <v>50429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1"/>
        <v>50429</v>
      </c>
      <c r="P13" s="48">
        <f t="shared" si="2"/>
        <v>3.4564084989718986</v>
      </c>
      <c r="Q13" s="9"/>
    </row>
    <row r="14" spans="1:134">
      <c r="A14" s="12"/>
      <c r="B14" s="25">
        <v>329.5</v>
      </c>
      <c r="C14" s="20" t="s">
        <v>370</v>
      </c>
      <c r="D14" s="47">
        <v>9118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si="1"/>
        <v>9118</v>
      </c>
      <c r="P14" s="48">
        <f t="shared" si="2"/>
        <v>0.6249485949280329</v>
      </c>
      <c r="Q14" s="9"/>
    </row>
    <row r="15" spans="1:134" ht="15.75">
      <c r="A15" s="29" t="s">
        <v>371</v>
      </c>
      <c r="B15" s="30"/>
      <c r="C15" s="31"/>
      <c r="D15" s="32">
        <f t="shared" ref="D15:N15" si="4">SUM(D16:D34)</f>
        <v>4429200</v>
      </c>
      <c r="E15" s="32">
        <f t="shared" si="4"/>
        <v>4219040</v>
      </c>
      <c r="F15" s="32">
        <f t="shared" si="4"/>
        <v>0</v>
      </c>
      <c r="G15" s="32">
        <f t="shared" si="4"/>
        <v>876981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32">
        <f t="shared" si="4"/>
        <v>0</v>
      </c>
      <c r="O15" s="45">
        <f t="shared" si="1"/>
        <v>9525221</v>
      </c>
      <c r="P15" s="46">
        <f t="shared" si="2"/>
        <v>652.85956134338585</v>
      </c>
      <c r="Q15" s="10"/>
    </row>
    <row r="16" spans="1:134">
      <c r="A16" s="12"/>
      <c r="B16" s="25">
        <v>331.2</v>
      </c>
      <c r="C16" s="20" t="s">
        <v>111</v>
      </c>
      <c r="D16" s="47">
        <v>0</v>
      </c>
      <c r="E16" s="47">
        <v>54915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1"/>
        <v>54915</v>
      </c>
      <c r="P16" s="48">
        <f t="shared" si="2"/>
        <v>3.763879369431117</v>
      </c>
      <c r="Q16" s="9"/>
    </row>
    <row r="17" spans="1:17">
      <c r="A17" s="12"/>
      <c r="B17" s="25">
        <v>331.5</v>
      </c>
      <c r="C17" s="20" t="s">
        <v>17</v>
      </c>
      <c r="D17" s="47">
        <v>0</v>
      </c>
      <c r="E17" s="47">
        <v>1927568</v>
      </c>
      <c r="F17" s="47">
        <v>0</v>
      </c>
      <c r="G17" s="47">
        <v>876981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ref="O17:O29" si="5">SUM(D17:N17)</f>
        <v>2804549</v>
      </c>
      <c r="P17" s="48">
        <f t="shared" si="2"/>
        <v>192.2240575736806</v>
      </c>
      <c r="Q17" s="9"/>
    </row>
    <row r="18" spans="1:17">
      <c r="A18" s="12"/>
      <c r="B18" s="25">
        <v>332</v>
      </c>
      <c r="C18" s="20" t="s">
        <v>359</v>
      </c>
      <c r="D18" s="47">
        <v>51858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5"/>
        <v>51858</v>
      </c>
      <c r="P18" s="48">
        <f t="shared" si="2"/>
        <v>3.5543522960932146</v>
      </c>
      <c r="Q18" s="9"/>
    </row>
    <row r="19" spans="1:17">
      <c r="A19" s="12"/>
      <c r="B19" s="25">
        <v>334.2</v>
      </c>
      <c r="C19" s="20" t="s">
        <v>18</v>
      </c>
      <c r="D19" s="47">
        <v>184350</v>
      </c>
      <c r="E19" s="47">
        <v>179552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5"/>
        <v>363902</v>
      </c>
      <c r="P19" s="48">
        <f t="shared" si="2"/>
        <v>24.941877998629199</v>
      </c>
      <c r="Q19" s="9"/>
    </row>
    <row r="20" spans="1:17">
      <c r="A20" s="12"/>
      <c r="B20" s="25">
        <v>334.7</v>
      </c>
      <c r="C20" s="20" t="s">
        <v>20</v>
      </c>
      <c r="D20" s="47">
        <v>293521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5"/>
        <v>293521</v>
      </c>
      <c r="P20" s="48">
        <f t="shared" si="2"/>
        <v>20.117957505140506</v>
      </c>
      <c r="Q20" s="9"/>
    </row>
    <row r="21" spans="1:17">
      <c r="A21" s="12"/>
      <c r="B21" s="25">
        <v>334.9</v>
      </c>
      <c r="C21" s="20" t="s">
        <v>90</v>
      </c>
      <c r="D21" s="47">
        <v>63975</v>
      </c>
      <c r="E21" s="47">
        <v>100976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5"/>
        <v>164951</v>
      </c>
      <c r="P21" s="48">
        <f t="shared" si="2"/>
        <v>11.305757368060315</v>
      </c>
      <c r="Q21" s="9"/>
    </row>
    <row r="22" spans="1:17">
      <c r="A22" s="12"/>
      <c r="B22" s="25">
        <v>335.12099999999998</v>
      </c>
      <c r="C22" s="20" t="s">
        <v>372</v>
      </c>
      <c r="D22" s="47">
        <v>462334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5"/>
        <v>462334</v>
      </c>
      <c r="P22" s="48">
        <f t="shared" si="2"/>
        <v>31.688416723783412</v>
      </c>
      <c r="Q22" s="9"/>
    </row>
    <row r="23" spans="1:17">
      <c r="A23" s="12"/>
      <c r="B23" s="25">
        <v>335.13</v>
      </c>
      <c r="C23" s="20" t="s">
        <v>117</v>
      </c>
      <c r="D23" s="47">
        <v>18699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5"/>
        <v>18699</v>
      </c>
      <c r="P23" s="48">
        <f t="shared" si="2"/>
        <v>1.281631254283756</v>
      </c>
      <c r="Q23" s="9"/>
    </row>
    <row r="24" spans="1:17">
      <c r="A24" s="12"/>
      <c r="B24" s="25">
        <v>335.14</v>
      </c>
      <c r="C24" s="20" t="s">
        <v>118</v>
      </c>
      <c r="D24" s="47">
        <v>8267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5"/>
        <v>8267</v>
      </c>
      <c r="P24" s="48">
        <f t="shared" si="2"/>
        <v>0.56662097326936256</v>
      </c>
      <c r="Q24" s="9"/>
    </row>
    <row r="25" spans="1:17">
      <c r="A25" s="12"/>
      <c r="B25" s="25">
        <v>335.15</v>
      </c>
      <c r="C25" s="20" t="s">
        <v>153</v>
      </c>
      <c r="D25" s="47">
        <v>2017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5"/>
        <v>2017</v>
      </c>
      <c r="P25" s="48">
        <f t="shared" si="2"/>
        <v>0.13824537354352295</v>
      </c>
      <c r="Q25" s="9"/>
    </row>
    <row r="26" spans="1:17">
      <c r="A26" s="12"/>
      <c r="B26" s="25">
        <v>335.16</v>
      </c>
      <c r="C26" s="20" t="s">
        <v>373</v>
      </c>
      <c r="D26" s="47">
        <v>111625</v>
      </c>
      <c r="E26" s="47">
        <v>111625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5"/>
        <v>223250</v>
      </c>
      <c r="P26" s="48">
        <f t="shared" si="2"/>
        <v>15.301576422206992</v>
      </c>
      <c r="Q26" s="9"/>
    </row>
    <row r="27" spans="1:17">
      <c r="A27" s="12"/>
      <c r="B27" s="25">
        <v>335.18</v>
      </c>
      <c r="C27" s="20" t="s">
        <v>374</v>
      </c>
      <c r="D27" s="47">
        <v>1710808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5"/>
        <v>1710808</v>
      </c>
      <c r="P27" s="48">
        <f t="shared" si="2"/>
        <v>117.25894448252228</v>
      </c>
      <c r="Q27" s="9"/>
    </row>
    <row r="28" spans="1:17">
      <c r="A28" s="12"/>
      <c r="B28" s="25">
        <v>335.19</v>
      </c>
      <c r="C28" s="20" t="s">
        <v>121</v>
      </c>
      <c r="D28" s="47">
        <v>1519362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5"/>
        <v>1519362</v>
      </c>
      <c r="P28" s="48">
        <f t="shared" si="2"/>
        <v>104.13721727210418</v>
      </c>
      <c r="Q28" s="9"/>
    </row>
    <row r="29" spans="1:17">
      <c r="A29" s="12"/>
      <c r="B29" s="25">
        <v>335.29</v>
      </c>
      <c r="C29" s="20" t="s">
        <v>28</v>
      </c>
      <c r="D29" s="47">
        <v>0</v>
      </c>
      <c r="E29" s="47">
        <v>8073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5"/>
        <v>8073</v>
      </c>
      <c r="P29" s="48">
        <f t="shared" si="2"/>
        <v>0.5533241946538725</v>
      </c>
      <c r="Q29" s="9"/>
    </row>
    <row r="30" spans="1:17">
      <c r="A30" s="12"/>
      <c r="B30" s="25">
        <v>335.48</v>
      </c>
      <c r="C30" s="20" t="s">
        <v>79</v>
      </c>
      <c r="D30" s="47">
        <v>0</v>
      </c>
      <c r="E30" s="47">
        <v>1075201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ref="O30:O36" si="6">SUM(D30:N30)</f>
        <v>1075201</v>
      </c>
      <c r="P30" s="48">
        <f t="shared" si="2"/>
        <v>73.694379712131592</v>
      </c>
      <c r="Q30" s="9"/>
    </row>
    <row r="31" spans="1:17">
      <c r="A31" s="12"/>
      <c r="B31" s="25">
        <v>335.9</v>
      </c>
      <c r="C31" s="20" t="s">
        <v>30</v>
      </c>
      <c r="D31" s="47">
        <v>0</v>
      </c>
      <c r="E31" s="47">
        <v>325275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325275</v>
      </c>
      <c r="P31" s="48">
        <f t="shared" si="2"/>
        <v>22.294379712131597</v>
      </c>
      <c r="Q31" s="9"/>
    </row>
    <row r="32" spans="1:17">
      <c r="A32" s="12"/>
      <c r="B32" s="25">
        <v>336</v>
      </c>
      <c r="C32" s="20" t="s">
        <v>92</v>
      </c>
      <c r="D32" s="47">
        <v>2384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2384</v>
      </c>
      <c r="P32" s="48">
        <f t="shared" si="2"/>
        <v>0.16339958875942426</v>
      </c>
      <c r="Q32" s="9"/>
    </row>
    <row r="33" spans="1:17">
      <c r="A33" s="12"/>
      <c r="B33" s="25">
        <v>337.2</v>
      </c>
      <c r="C33" s="20" t="s">
        <v>74</v>
      </c>
      <c r="D33" s="47">
        <v>0</v>
      </c>
      <c r="E33" s="47">
        <v>249686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249686</v>
      </c>
      <c r="P33" s="48">
        <f t="shared" si="2"/>
        <v>17.113502398903357</v>
      </c>
      <c r="Q33" s="9"/>
    </row>
    <row r="34" spans="1:17">
      <c r="A34" s="12"/>
      <c r="B34" s="25">
        <v>339</v>
      </c>
      <c r="C34" s="20" t="s">
        <v>168</v>
      </c>
      <c r="D34" s="47">
        <v>0</v>
      </c>
      <c r="E34" s="47">
        <v>186169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186169</v>
      </c>
      <c r="P34" s="48">
        <f t="shared" si="2"/>
        <v>12.760041124057574</v>
      </c>
      <c r="Q34" s="9"/>
    </row>
    <row r="35" spans="1:17" ht="15.75">
      <c r="A35" s="29" t="s">
        <v>35</v>
      </c>
      <c r="B35" s="30"/>
      <c r="C35" s="31"/>
      <c r="D35" s="32">
        <f t="shared" ref="D35:N35" si="7">SUM(D36:D48)</f>
        <v>1760783</v>
      </c>
      <c r="E35" s="32">
        <f t="shared" si="7"/>
        <v>3664947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7"/>
        <v>0</v>
      </c>
      <c r="O35" s="32">
        <f t="shared" si="6"/>
        <v>5425730</v>
      </c>
      <c r="P35" s="46">
        <f t="shared" si="2"/>
        <v>371.88005483207678</v>
      </c>
      <c r="Q35" s="10"/>
    </row>
    <row r="36" spans="1:17">
      <c r="A36" s="12"/>
      <c r="B36" s="25">
        <v>341.1</v>
      </c>
      <c r="C36" s="20" t="s">
        <v>122</v>
      </c>
      <c r="D36" s="47">
        <v>29699</v>
      </c>
      <c r="E36" s="47">
        <v>38531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68230</v>
      </c>
      <c r="P36" s="48">
        <f t="shared" si="2"/>
        <v>4.6764907470870458</v>
      </c>
      <c r="Q36" s="9"/>
    </row>
    <row r="37" spans="1:17">
      <c r="A37" s="12"/>
      <c r="B37" s="25">
        <v>341.51</v>
      </c>
      <c r="C37" s="20" t="s">
        <v>123</v>
      </c>
      <c r="D37" s="47">
        <v>901524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ref="O37:O47" si="8">SUM(D37:N37)</f>
        <v>901524</v>
      </c>
      <c r="P37" s="48">
        <f t="shared" ref="P37:P61" si="9">(O37/P$63)</f>
        <v>61.79054146675805</v>
      </c>
      <c r="Q37" s="9"/>
    </row>
    <row r="38" spans="1:17">
      <c r="A38" s="12"/>
      <c r="B38" s="25">
        <v>341.52</v>
      </c>
      <c r="C38" s="20" t="s">
        <v>124</v>
      </c>
      <c r="D38" s="47">
        <v>0</v>
      </c>
      <c r="E38" s="47">
        <v>7132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8"/>
        <v>7132</v>
      </c>
      <c r="P38" s="48">
        <f t="shared" si="9"/>
        <v>0.4888279643591501</v>
      </c>
      <c r="Q38" s="9"/>
    </row>
    <row r="39" spans="1:17">
      <c r="A39" s="12"/>
      <c r="B39" s="25">
        <v>341.9</v>
      </c>
      <c r="C39" s="20" t="s">
        <v>126</v>
      </c>
      <c r="D39" s="47">
        <v>113418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8"/>
        <v>113418</v>
      </c>
      <c r="P39" s="48">
        <f t="shared" si="9"/>
        <v>7.7736806031528447</v>
      </c>
      <c r="Q39" s="9"/>
    </row>
    <row r="40" spans="1:17">
      <c r="A40" s="12"/>
      <c r="B40" s="25">
        <v>342.2</v>
      </c>
      <c r="C40" s="20" t="s">
        <v>44</v>
      </c>
      <c r="D40" s="47">
        <v>0</v>
      </c>
      <c r="E40" s="47">
        <v>2271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8"/>
        <v>2271</v>
      </c>
      <c r="P40" s="48">
        <f t="shared" si="9"/>
        <v>0.15565455791638108</v>
      </c>
      <c r="Q40" s="9"/>
    </row>
    <row r="41" spans="1:17">
      <c r="A41" s="12"/>
      <c r="B41" s="25">
        <v>342.4</v>
      </c>
      <c r="C41" s="20" t="s">
        <v>45</v>
      </c>
      <c r="D41" s="47">
        <v>255000</v>
      </c>
      <c r="E41" s="47">
        <v>55464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8"/>
        <v>310464</v>
      </c>
      <c r="P41" s="48">
        <f t="shared" si="9"/>
        <v>21.279232350925291</v>
      </c>
      <c r="Q41" s="9"/>
    </row>
    <row r="42" spans="1:17">
      <c r="A42" s="12"/>
      <c r="B42" s="25">
        <v>342.6</v>
      </c>
      <c r="C42" s="20" t="s">
        <v>46</v>
      </c>
      <c r="D42" s="47">
        <v>0</v>
      </c>
      <c r="E42" s="47">
        <v>1593994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8"/>
        <v>1593994</v>
      </c>
      <c r="P42" s="48">
        <f t="shared" si="9"/>
        <v>109.2525017135024</v>
      </c>
      <c r="Q42" s="9"/>
    </row>
    <row r="43" spans="1:17">
      <c r="A43" s="12"/>
      <c r="B43" s="25">
        <v>343.4</v>
      </c>
      <c r="C43" s="20" t="s">
        <v>47</v>
      </c>
      <c r="D43" s="47">
        <v>36960</v>
      </c>
      <c r="E43" s="47">
        <v>1790382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8"/>
        <v>1827342</v>
      </c>
      <c r="P43" s="48">
        <f t="shared" si="9"/>
        <v>125.24619602467443</v>
      </c>
      <c r="Q43" s="9"/>
    </row>
    <row r="44" spans="1:17">
      <c r="A44" s="12"/>
      <c r="B44" s="25">
        <v>343.9</v>
      </c>
      <c r="C44" s="20" t="s">
        <v>48</v>
      </c>
      <c r="D44" s="47">
        <v>0</v>
      </c>
      <c r="E44" s="47">
        <v>163968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8"/>
        <v>163968</v>
      </c>
      <c r="P44" s="48">
        <f t="shared" si="9"/>
        <v>11.238382453735435</v>
      </c>
      <c r="Q44" s="9"/>
    </row>
    <row r="45" spans="1:17">
      <c r="A45" s="12"/>
      <c r="B45" s="25">
        <v>344.9</v>
      </c>
      <c r="C45" s="20" t="s">
        <v>127</v>
      </c>
      <c r="D45" s="47">
        <v>351226</v>
      </c>
      <c r="E45" s="47">
        <v>13205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8"/>
        <v>364431</v>
      </c>
      <c r="P45" s="48">
        <f t="shared" si="9"/>
        <v>24.978135709389992</v>
      </c>
      <c r="Q45" s="9"/>
    </row>
    <row r="46" spans="1:17">
      <c r="A46" s="12"/>
      <c r="B46" s="25">
        <v>346.4</v>
      </c>
      <c r="C46" s="20" t="s">
        <v>49</v>
      </c>
      <c r="D46" s="47">
        <v>11102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8"/>
        <v>11102</v>
      </c>
      <c r="P46" s="48">
        <f t="shared" si="9"/>
        <v>0.76093214530500342</v>
      </c>
      <c r="Q46" s="9"/>
    </row>
    <row r="47" spans="1:17">
      <c r="A47" s="12"/>
      <c r="B47" s="25">
        <v>347.2</v>
      </c>
      <c r="C47" s="20" t="s">
        <v>81</v>
      </c>
      <c r="D47" s="47">
        <v>8782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8"/>
        <v>8782</v>
      </c>
      <c r="P47" s="48">
        <f t="shared" si="9"/>
        <v>0.60191912268677172</v>
      </c>
      <c r="Q47" s="9"/>
    </row>
    <row r="48" spans="1:17">
      <c r="A48" s="12"/>
      <c r="B48" s="25">
        <v>348.48</v>
      </c>
      <c r="C48" s="20" t="s">
        <v>171</v>
      </c>
      <c r="D48" s="47">
        <v>53072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ref="O48:O61" si="10">SUM(D48:N48)</f>
        <v>53072</v>
      </c>
      <c r="P48" s="48">
        <f t="shared" si="9"/>
        <v>3.6375599725839618</v>
      </c>
      <c r="Q48" s="9"/>
    </row>
    <row r="49" spans="1:120" ht="15.75">
      <c r="A49" s="29" t="s">
        <v>36</v>
      </c>
      <c r="B49" s="30"/>
      <c r="C49" s="31"/>
      <c r="D49" s="32">
        <f t="shared" ref="D49:N49" si="11">SUM(D50:D52)</f>
        <v>0</v>
      </c>
      <c r="E49" s="32">
        <f t="shared" si="11"/>
        <v>120040</v>
      </c>
      <c r="F49" s="32">
        <f t="shared" si="11"/>
        <v>0</v>
      </c>
      <c r="G49" s="32">
        <f t="shared" si="11"/>
        <v>0</v>
      </c>
      <c r="H49" s="32">
        <f t="shared" si="11"/>
        <v>0</v>
      </c>
      <c r="I49" s="32">
        <f t="shared" si="11"/>
        <v>0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 t="shared" si="11"/>
        <v>0</v>
      </c>
      <c r="O49" s="32">
        <f t="shared" si="10"/>
        <v>120040</v>
      </c>
      <c r="P49" s="46">
        <f t="shared" si="9"/>
        <v>8.2275531185743667</v>
      </c>
      <c r="Q49" s="10"/>
    </row>
    <row r="50" spans="1:120">
      <c r="A50" s="13"/>
      <c r="B50" s="40">
        <v>351.1</v>
      </c>
      <c r="C50" s="21" t="s">
        <v>53</v>
      </c>
      <c r="D50" s="47">
        <v>0</v>
      </c>
      <c r="E50" s="47">
        <v>87064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10"/>
        <v>87064</v>
      </c>
      <c r="P50" s="48">
        <f t="shared" si="9"/>
        <v>5.9673749143248802</v>
      </c>
      <c r="Q50" s="9"/>
    </row>
    <row r="51" spans="1:120">
      <c r="A51" s="13"/>
      <c r="B51" s="40">
        <v>351.3</v>
      </c>
      <c r="C51" s="21" t="s">
        <v>54</v>
      </c>
      <c r="D51" s="47">
        <v>0</v>
      </c>
      <c r="E51" s="47">
        <v>10006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10"/>
        <v>10006</v>
      </c>
      <c r="P51" s="48">
        <f t="shared" si="9"/>
        <v>0.68581220013708022</v>
      </c>
      <c r="Q51" s="9"/>
    </row>
    <row r="52" spans="1:120">
      <c r="A52" s="13"/>
      <c r="B52" s="40">
        <v>351.4</v>
      </c>
      <c r="C52" s="21" t="s">
        <v>55</v>
      </c>
      <c r="D52" s="47">
        <v>0</v>
      </c>
      <c r="E52" s="47">
        <v>22970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10"/>
        <v>22970</v>
      </c>
      <c r="P52" s="48">
        <f t="shared" si="9"/>
        <v>1.5743660041124057</v>
      </c>
      <c r="Q52" s="9"/>
    </row>
    <row r="53" spans="1:120" ht="15.75">
      <c r="A53" s="29" t="s">
        <v>3</v>
      </c>
      <c r="B53" s="30"/>
      <c r="C53" s="31"/>
      <c r="D53" s="32">
        <f t="shared" ref="D53:N53" si="12">SUM(D54:D56)</f>
        <v>313089</v>
      </c>
      <c r="E53" s="32">
        <f t="shared" si="12"/>
        <v>117992</v>
      </c>
      <c r="F53" s="32">
        <f t="shared" si="12"/>
        <v>39</v>
      </c>
      <c r="G53" s="32">
        <f t="shared" si="12"/>
        <v>603</v>
      </c>
      <c r="H53" s="32">
        <f t="shared" si="12"/>
        <v>0</v>
      </c>
      <c r="I53" s="32">
        <f t="shared" si="12"/>
        <v>0</v>
      </c>
      <c r="J53" s="32">
        <f t="shared" si="12"/>
        <v>0</v>
      </c>
      <c r="K53" s="32">
        <f t="shared" si="12"/>
        <v>0</v>
      </c>
      <c r="L53" s="32">
        <f t="shared" si="12"/>
        <v>0</v>
      </c>
      <c r="M53" s="32">
        <f t="shared" si="12"/>
        <v>0</v>
      </c>
      <c r="N53" s="32">
        <f t="shared" si="12"/>
        <v>0</v>
      </c>
      <c r="O53" s="32">
        <f t="shared" si="10"/>
        <v>431723</v>
      </c>
      <c r="P53" s="46">
        <f t="shared" si="9"/>
        <v>29.590335846470186</v>
      </c>
      <c r="Q53" s="10"/>
    </row>
    <row r="54" spans="1:120">
      <c r="A54" s="12"/>
      <c r="B54" s="25">
        <v>361.1</v>
      </c>
      <c r="C54" s="20" t="s">
        <v>57</v>
      </c>
      <c r="D54" s="47">
        <v>27814</v>
      </c>
      <c r="E54" s="47">
        <v>5843</v>
      </c>
      <c r="F54" s="47">
        <v>39</v>
      </c>
      <c r="G54" s="47">
        <v>603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10"/>
        <v>34299</v>
      </c>
      <c r="P54" s="48">
        <f t="shared" si="9"/>
        <v>2.3508567511994518</v>
      </c>
      <c r="Q54" s="9"/>
    </row>
    <row r="55" spans="1:120">
      <c r="A55" s="12"/>
      <c r="B55" s="25">
        <v>362</v>
      </c>
      <c r="C55" s="20" t="s">
        <v>58</v>
      </c>
      <c r="D55" s="47">
        <v>12194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10"/>
        <v>12194</v>
      </c>
      <c r="P55" s="48">
        <f t="shared" si="9"/>
        <v>0.83577793008910217</v>
      </c>
      <c r="Q55" s="9"/>
    </row>
    <row r="56" spans="1:120">
      <c r="A56" s="12"/>
      <c r="B56" s="25">
        <v>369.9</v>
      </c>
      <c r="C56" s="20" t="s">
        <v>62</v>
      </c>
      <c r="D56" s="47">
        <v>273081</v>
      </c>
      <c r="E56" s="47">
        <v>112149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10"/>
        <v>385230</v>
      </c>
      <c r="P56" s="48">
        <f t="shared" si="9"/>
        <v>26.40370116518163</v>
      </c>
      <c r="Q56" s="9"/>
    </row>
    <row r="57" spans="1:120" ht="15.75">
      <c r="A57" s="29" t="s">
        <v>37</v>
      </c>
      <c r="B57" s="30"/>
      <c r="C57" s="31"/>
      <c r="D57" s="32">
        <f t="shared" ref="D57:N57" si="13">SUM(D58:D60)</f>
        <v>4977135</v>
      </c>
      <c r="E57" s="32">
        <f t="shared" si="13"/>
        <v>4773791</v>
      </c>
      <c r="F57" s="32">
        <f t="shared" si="13"/>
        <v>621546</v>
      </c>
      <c r="G57" s="32">
        <f t="shared" si="13"/>
        <v>0</v>
      </c>
      <c r="H57" s="32">
        <f t="shared" si="13"/>
        <v>0</v>
      </c>
      <c r="I57" s="32">
        <f t="shared" si="13"/>
        <v>0</v>
      </c>
      <c r="J57" s="32">
        <f t="shared" si="13"/>
        <v>0</v>
      </c>
      <c r="K57" s="32">
        <f t="shared" si="13"/>
        <v>0</v>
      </c>
      <c r="L57" s="32">
        <f t="shared" si="13"/>
        <v>0</v>
      </c>
      <c r="M57" s="32">
        <f t="shared" si="13"/>
        <v>0</v>
      </c>
      <c r="N57" s="32">
        <f t="shared" si="13"/>
        <v>0</v>
      </c>
      <c r="O57" s="32">
        <f t="shared" si="10"/>
        <v>10372472</v>
      </c>
      <c r="P57" s="46">
        <f t="shared" si="9"/>
        <v>710.93022618231669</v>
      </c>
      <c r="Q57" s="9"/>
    </row>
    <row r="58" spans="1:120">
      <c r="A58" s="12"/>
      <c r="B58" s="25">
        <v>381</v>
      </c>
      <c r="C58" s="20" t="s">
        <v>63</v>
      </c>
      <c r="D58" s="47">
        <v>4977135</v>
      </c>
      <c r="E58" s="47">
        <v>4308392</v>
      </c>
      <c r="F58" s="47">
        <v>621546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9907073</v>
      </c>
      <c r="P58" s="48">
        <f t="shared" si="9"/>
        <v>679.03173406442772</v>
      </c>
      <c r="Q58" s="9"/>
    </row>
    <row r="59" spans="1:120">
      <c r="A59" s="12"/>
      <c r="B59" s="25">
        <v>384</v>
      </c>
      <c r="C59" s="20" t="s">
        <v>129</v>
      </c>
      <c r="D59" s="47">
        <v>0</v>
      </c>
      <c r="E59" s="47">
        <v>294526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294526</v>
      </c>
      <c r="P59" s="48">
        <f t="shared" si="9"/>
        <v>20.186840301576421</v>
      </c>
      <c r="Q59" s="9"/>
    </row>
    <row r="60" spans="1:120" ht="15.75" thickBot="1">
      <c r="A60" s="12"/>
      <c r="B60" s="25">
        <v>389.4</v>
      </c>
      <c r="C60" s="20" t="s">
        <v>375</v>
      </c>
      <c r="D60" s="47">
        <v>0</v>
      </c>
      <c r="E60" s="47">
        <v>170873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0"/>
        <v>170873</v>
      </c>
      <c r="P60" s="48">
        <f t="shared" si="9"/>
        <v>11.711651816312543</v>
      </c>
      <c r="Q60" s="9"/>
    </row>
    <row r="61" spans="1:120" ht="16.5" thickBot="1">
      <c r="A61" s="14" t="s">
        <v>50</v>
      </c>
      <c r="B61" s="23"/>
      <c r="C61" s="22"/>
      <c r="D61" s="15">
        <f t="shared" ref="D61:N61" si="14">SUM(D5,D9,D15,D35,D49,D53,D57)</f>
        <v>17022809</v>
      </c>
      <c r="E61" s="15">
        <f t="shared" si="14"/>
        <v>15632363</v>
      </c>
      <c r="F61" s="15">
        <f t="shared" si="14"/>
        <v>977606</v>
      </c>
      <c r="G61" s="15">
        <f t="shared" si="14"/>
        <v>877584</v>
      </c>
      <c r="H61" s="15">
        <f t="shared" si="14"/>
        <v>0</v>
      </c>
      <c r="I61" s="15">
        <f t="shared" si="14"/>
        <v>0</v>
      </c>
      <c r="J61" s="15">
        <f t="shared" si="14"/>
        <v>0</v>
      </c>
      <c r="K61" s="15">
        <f t="shared" si="14"/>
        <v>0</v>
      </c>
      <c r="L61" s="15">
        <f t="shared" si="14"/>
        <v>0</v>
      </c>
      <c r="M61" s="15">
        <f t="shared" si="14"/>
        <v>0</v>
      </c>
      <c r="N61" s="15">
        <f t="shared" si="14"/>
        <v>0</v>
      </c>
      <c r="O61" s="15">
        <f t="shared" si="10"/>
        <v>34510362</v>
      </c>
      <c r="P61" s="38">
        <f t="shared" si="9"/>
        <v>2365.3435229609322</v>
      </c>
      <c r="Q61" s="6"/>
      <c r="R61" s="2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</row>
    <row r="62" spans="1:120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9"/>
    </row>
    <row r="63" spans="1:120">
      <c r="A63" s="41"/>
      <c r="B63" s="42"/>
      <c r="C63" s="42"/>
      <c r="D63" s="43"/>
      <c r="E63" s="43"/>
      <c r="F63" s="43"/>
      <c r="G63" s="43"/>
      <c r="H63" s="43"/>
      <c r="I63" s="43"/>
      <c r="J63" s="43"/>
      <c r="K63" s="43"/>
      <c r="L63" s="43"/>
      <c r="M63" s="52" t="s">
        <v>362</v>
      </c>
      <c r="N63" s="52"/>
      <c r="O63" s="52"/>
      <c r="P63" s="44">
        <v>14590</v>
      </c>
    </row>
    <row r="64" spans="1:120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5"/>
    </row>
    <row r="65" spans="1:16" ht="15.75" customHeight="1" thickBot="1">
      <c r="A65" s="56" t="s">
        <v>83</v>
      </c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8"/>
    </row>
  </sheetData>
  <mergeCells count="10">
    <mergeCell ref="M63:O63"/>
    <mergeCell ref="A64:P64"/>
    <mergeCell ref="A65:P6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72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358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65</v>
      </c>
      <c r="B3" s="66"/>
      <c r="C3" s="67"/>
      <c r="D3" s="71" t="s">
        <v>31</v>
      </c>
      <c r="E3" s="72"/>
      <c r="F3" s="72"/>
      <c r="G3" s="72"/>
      <c r="H3" s="73"/>
      <c r="I3" s="71" t="s">
        <v>32</v>
      </c>
      <c r="J3" s="73"/>
      <c r="K3" s="71" t="s">
        <v>34</v>
      </c>
      <c r="L3" s="73"/>
      <c r="M3" s="36"/>
      <c r="N3" s="37"/>
      <c r="O3" s="74" t="s">
        <v>70</v>
      </c>
      <c r="P3" s="11"/>
      <c r="Q3"/>
    </row>
    <row r="4" spans="1:133" ht="32.25" customHeight="1" thickBot="1">
      <c r="A4" s="68"/>
      <c r="B4" s="69"/>
      <c r="C4" s="70"/>
      <c r="D4" s="34" t="s">
        <v>4</v>
      </c>
      <c r="E4" s="34" t="s">
        <v>66</v>
      </c>
      <c r="F4" s="34" t="s">
        <v>67</v>
      </c>
      <c r="G4" s="34" t="s">
        <v>68</v>
      </c>
      <c r="H4" s="34" t="s">
        <v>5</v>
      </c>
      <c r="I4" s="34" t="s">
        <v>6</v>
      </c>
      <c r="J4" s="35" t="s">
        <v>69</v>
      </c>
      <c r="K4" s="35" t="s">
        <v>7</v>
      </c>
      <c r="L4" s="35" t="s">
        <v>8</v>
      </c>
      <c r="M4" s="35" t="s">
        <v>9</v>
      </c>
      <c r="N4" s="35" t="s">
        <v>33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4733107</v>
      </c>
      <c r="E5" s="27">
        <f t="shared" si="0"/>
        <v>2579898</v>
      </c>
      <c r="F5" s="27">
        <f t="shared" si="0"/>
        <v>327113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7640118</v>
      </c>
      <c r="O5" s="33">
        <f t="shared" ref="O5:O36" si="2">(N5/O$64)</f>
        <v>530.78491037932474</v>
      </c>
      <c r="P5" s="6"/>
    </row>
    <row r="6" spans="1:133">
      <c r="A6" s="12"/>
      <c r="B6" s="25">
        <v>311</v>
      </c>
      <c r="C6" s="20" t="s">
        <v>2</v>
      </c>
      <c r="D6" s="47">
        <v>3555949</v>
      </c>
      <c r="E6" s="47">
        <v>888987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4444936</v>
      </c>
      <c r="O6" s="48">
        <f t="shared" si="2"/>
        <v>308.80477976934833</v>
      </c>
      <c r="P6" s="9"/>
    </row>
    <row r="7" spans="1:133">
      <c r="A7" s="12"/>
      <c r="B7" s="25">
        <v>312.10000000000002</v>
      </c>
      <c r="C7" s="20" t="s">
        <v>10</v>
      </c>
      <c r="D7" s="47">
        <v>1177158</v>
      </c>
      <c r="E7" s="47">
        <v>661645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1838803</v>
      </c>
      <c r="O7" s="48">
        <f t="shared" si="2"/>
        <v>127.74788106155343</v>
      </c>
      <c r="P7" s="9"/>
    </row>
    <row r="8" spans="1:133">
      <c r="A8" s="12"/>
      <c r="B8" s="25">
        <v>312.3</v>
      </c>
      <c r="C8" s="20" t="s">
        <v>106</v>
      </c>
      <c r="D8" s="47">
        <v>0</v>
      </c>
      <c r="E8" s="47">
        <v>126574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126574</v>
      </c>
      <c r="O8" s="48">
        <f t="shared" si="2"/>
        <v>8.7935250798944011</v>
      </c>
      <c r="P8" s="9"/>
    </row>
    <row r="9" spans="1:133">
      <c r="A9" s="12"/>
      <c r="B9" s="25">
        <v>312.41000000000003</v>
      </c>
      <c r="C9" s="20" t="s">
        <v>11</v>
      </c>
      <c r="D9" s="47">
        <v>0</v>
      </c>
      <c r="E9" s="47">
        <v>0</v>
      </c>
      <c r="F9" s="47">
        <v>327113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327113</v>
      </c>
      <c r="O9" s="48">
        <f t="shared" si="2"/>
        <v>22.725649576212312</v>
      </c>
      <c r="P9" s="9"/>
    </row>
    <row r="10" spans="1:133">
      <c r="A10" s="12"/>
      <c r="B10" s="25">
        <v>315</v>
      </c>
      <c r="C10" s="20" t="s">
        <v>108</v>
      </c>
      <c r="D10" s="47">
        <v>0</v>
      </c>
      <c r="E10" s="47">
        <v>40418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40418</v>
      </c>
      <c r="O10" s="48">
        <f t="shared" si="2"/>
        <v>2.8079755453661246</v>
      </c>
      <c r="P10" s="9"/>
    </row>
    <row r="11" spans="1:133">
      <c r="A11" s="12"/>
      <c r="B11" s="25">
        <v>319</v>
      </c>
      <c r="C11" s="20" t="s">
        <v>13</v>
      </c>
      <c r="D11" s="47">
        <v>0</v>
      </c>
      <c r="E11" s="47">
        <v>862274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862274</v>
      </c>
      <c r="O11" s="48">
        <f t="shared" si="2"/>
        <v>59.905099346950117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SUM(D13:D16)</f>
        <v>422626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422626</v>
      </c>
      <c r="O12" s="46">
        <f t="shared" si="2"/>
        <v>29.36126163679311</v>
      </c>
      <c r="P12" s="10"/>
    </row>
    <row r="13" spans="1:133">
      <c r="A13" s="12"/>
      <c r="B13" s="25">
        <v>322</v>
      </c>
      <c r="C13" s="20" t="s">
        <v>0</v>
      </c>
      <c r="D13" s="47">
        <v>287675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287675</v>
      </c>
      <c r="O13" s="48">
        <f t="shared" si="2"/>
        <v>19.985757954703349</v>
      </c>
      <c r="P13" s="9"/>
    </row>
    <row r="14" spans="1:133">
      <c r="A14" s="12"/>
      <c r="B14" s="25">
        <v>325.10000000000002</v>
      </c>
      <c r="C14" s="20" t="s">
        <v>201</v>
      </c>
      <c r="D14" s="47">
        <v>30359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30359</v>
      </c>
      <c r="O14" s="48">
        <f t="shared" si="2"/>
        <v>2.1091426983465333</v>
      </c>
      <c r="P14" s="9"/>
    </row>
    <row r="15" spans="1:133">
      <c r="A15" s="12"/>
      <c r="B15" s="25">
        <v>325.2</v>
      </c>
      <c r="C15" s="20" t="s">
        <v>202</v>
      </c>
      <c r="D15" s="47">
        <v>6252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6252</v>
      </c>
      <c r="O15" s="48">
        <f t="shared" si="2"/>
        <v>0.43434764485202165</v>
      </c>
      <c r="P15" s="9"/>
    </row>
    <row r="16" spans="1:133">
      <c r="A16" s="12"/>
      <c r="B16" s="25">
        <v>329</v>
      </c>
      <c r="C16" s="20" t="s">
        <v>15</v>
      </c>
      <c r="D16" s="47">
        <v>98340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98340</v>
      </c>
      <c r="O16" s="48">
        <f t="shared" si="2"/>
        <v>6.8320133388912048</v>
      </c>
      <c r="P16" s="9"/>
    </row>
    <row r="17" spans="1:16" ht="15.75">
      <c r="A17" s="29" t="s">
        <v>16</v>
      </c>
      <c r="B17" s="30"/>
      <c r="C17" s="31"/>
      <c r="D17" s="32">
        <f t="shared" ref="D17:M17" si="4">SUM(D18:D33)</f>
        <v>4322260</v>
      </c>
      <c r="E17" s="32">
        <f t="shared" si="4"/>
        <v>2580342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5">
        <f t="shared" si="1"/>
        <v>6902602</v>
      </c>
      <c r="O17" s="46">
        <f t="shared" si="2"/>
        <v>479.54717243295818</v>
      </c>
      <c r="P17" s="10"/>
    </row>
    <row r="18" spans="1:16">
      <c r="A18" s="12"/>
      <c r="B18" s="25">
        <v>331.5</v>
      </c>
      <c r="C18" s="20" t="s">
        <v>17</v>
      </c>
      <c r="D18" s="47">
        <v>0</v>
      </c>
      <c r="E18" s="47">
        <v>739718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739718</v>
      </c>
      <c r="O18" s="48">
        <f t="shared" si="2"/>
        <v>51.390718354870081</v>
      </c>
      <c r="P18" s="9"/>
    </row>
    <row r="19" spans="1:16">
      <c r="A19" s="12"/>
      <c r="B19" s="25">
        <v>332</v>
      </c>
      <c r="C19" s="20" t="s">
        <v>359</v>
      </c>
      <c r="D19" s="47">
        <v>44662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44662</v>
      </c>
      <c r="O19" s="48">
        <f t="shared" si="2"/>
        <v>3.102820619702654</v>
      </c>
      <c r="P19" s="9"/>
    </row>
    <row r="20" spans="1:16">
      <c r="A20" s="12"/>
      <c r="B20" s="25">
        <v>334.2</v>
      </c>
      <c r="C20" s="20" t="s">
        <v>18</v>
      </c>
      <c r="D20" s="47">
        <v>591348</v>
      </c>
      <c r="E20" s="47">
        <v>245842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837190</v>
      </c>
      <c r="O20" s="48">
        <f t="shared" si="2"/>
        <v>58.162428789773514</v>
      </c>
      <c r="P20" s="9"/>
    </row>
    <row r="21" spans="1:16">
      <c r="A21" s="12"/>
      <c r="B21" s="25">
        <v>334.7</v>
      </c>
      <c r="C21" s="20" t="s">
        <v>20</v>
      </c>
      <c r="D21" s="47">
        <v>357055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31" si="5">SUM(D21:M21)</f>
        <v>357055</v>
      </c>
      <c r="O21" s="48">
        <f t="shared" si="2"/>
        <v>24.805821870223703</v>
      </c>
      <c r="P21" s="9"/>
    </row>
    <row r="22" spans="1:16">
      <c r="A22" s="12"/>
      <c r="B22" s="25">
        <v>334.9</v>
      </c>
      <c r="C22" s="20" t="s">
        <v>90</v>
      </c>
      <c r="D22" s="47">
        <v>49112</v>
      </c>
      <c r="E22" s="47">
        <v>90909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140021</v>
      </c>
      <c r="O22" s="48">
        <f t="shared" si="2"/>
        <v>9.7277337779630404</v>
      </c>
      <c r="P22" s="9"/>
    </row>
    <row r="23" spans="1:16">
      <c r="A23" s="12"/>
      <c r="B23" s="25">
        <v>335.12</v>
      </c>
      <c r="C23" s="20" t="s">
        <v>116</v>
      </c>
      <c r="D23" s="47">
        <v>384056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384056</v>
      </c>
      <c r="O23" s="48">
        <f t="shared" si="2"/>
        <v>26.681672919271918</v>
      </c>
      <c r="P23" s="9"/>
    </row>
    <row r="24" spans="1:16">
      <c r="A24" s="12"/>
      <c r="B24" s="25">
        <v>335.13</v>
      </c>
      <c r="C24" s="20" t="s">
        <v>117</v>
      </c>
      <c r="D24" s="47">
        <v>14564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14564</v>
      </c>
      <c r="O24" s="48">
        <f t="shared" si="2"/>
        <v>1.0118104765874669</v>
      </c>
      <c r="P24" s="9"/>
    </row>
    <row r="25" spans="1:16">
      <c r="A25" s="12"/>
      <c r="B25" s="25">
        <v>335.14</v>
      </c>
      <c r="C25" s="20" t="s">
        <v>118</v>
      </c>
      <c r="D25" s="47">
        <v>6967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6967</v>
      </c>
      <c r="O25" s="48">
        <f t="shared" si="2"/>
        <v>0.48402111991107405</v>
      </c>
      <c r="P25" s="9"/>
    </row>
    <row r="26" spans="1:16">
      <c r="A26" s="12"/>
      <c r="B26" s="25">
        <v>335.15</v>
      </c>
      <c r="C26" s="20" t="s">
        <v>153</v>
      </c>
      <c r="D26" s="47">
        <v>1964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1964</v>
      </c>
      <c r="O26" s="48">
        <f t="shared" si="2"/>
        <v>0.13644574128108936</v>
      </c>
      <c r="P26" s="9"/>
    </row>
    <row r="27" spans="1:16">
      <c r="A27" s="12"/>
      <c r="B27" s="25">
        <v>335.16</v>
      </c>
      <c r="C27" s="20" t="s">
        <v>119</v>
      </c>
      <c r="D27" s="47">
        <v>111625</v>
      </c>
      <c r="E27" s="47">
        <v>111625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223250</v>
      </c>
      <c r="O27" s="48">
        <f t="shared" si="2"/>
        <v>15.509934695011811</v>
      </c>
      <c r="P27" s="9"/>
    </row>
    <row r="28" spans="1:16">
      <c r="A28" s="12"/>
      <c r="B28" s="25">
        <v>335.18</v>
      </c>
      <c r="C28" s="20" t="s">
        <v>120</v>
      </c>
      <c r="D28" s="47">
        <v>1157200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1157200</v>
      </c>
      <c r="O28" s="48">
        <f t="shared" si="2"/>
        <v>80.394608864804781</v>
      </c>
      <c r="P28" s="9"/>
    </row>
    <row r="29" spans="1:16">
      <c r="A29" s="12"/>
      <c r="B29" s="25">
        <v>335.19</v>
      </c>
      <c r="C29" s="20" t="s">
        <v>121</v>
      </c>
      <c r="D29" s="47">
        <v>1591542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1591542</v>
      </c>
      <c r="O29" s="48">
        <f t="shared" si="2"/>
        <v>110.56982075864944</v>
      </c>
      <c r="P29" s="9"/>
    </row>
    <row r="30" spans="1:16">
      <c r="A30" s="12"/>
      <c r="B30" s="25">
        <v>335.49</v>
      </c>
      <c r="C30" s="20" t="s">
        <v>79</v>
      </c>
      <c r="D30" s="47">
        <v>0</v>
      </c>
      <c r="E30" s="47">
        <v>1007761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1007761</v>
      </c>
      <c r="O30" s="48">
        <f t="shared" si="2"/>
        <v>70.012574683896062</v>
      </c>
      <c r="P30" s="9"/>
    </row>
    <row r="31" spans="1:16">
      <c r="A31" s="12"/>
      <c r="B31" s="25">
        <v>336</v>
      </c>
      <c r="C31" s="20" t="s">
        <v>92</v>
      </c>
      <c r="D31" s="47">
        <v>12165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12165</v>
      </c>
      <c r="O31" s="48">
        <f t="shared" si="2"/>
        <v>0.84514380992080029</v>
      </c>
      <c r="P31" s="9"/>
    </row>
    <row r="32" spans="1:16">
      <c r="A32" s="12"/>
      <c r="B32" s="25">
        <v>337.2</v>
      </c>
      <c r="C32" s="20" t="s">
        <v>74</v>
      </c>
      <c r="D32" s="47">
        <v>0</v>
      </c>
      <c r="E32" s="47">
        <v>243305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243305</v>
      </c>
      <c r="O32" s="48">
        <f t="shared" si="2"/>
        <v>16.903223565374461</v>
      </c>
      <c r="P32" s="9"/>
    </row>
    <row r="33" spans="1:16">
      <c r="A33" s="12"/>
      <c r="B33" s="25">
        <v>339</v>
      </c>
      <c r="C33" s="20" t="s">
        <v>168</v>
      </c>
      <c r="D33" s="47">
        <v>0</v>
      </c>
      <c r="E33" s="47">
        <v>141182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>SUM(D33:M33)</f>
        <v>141182</v>
      </c>
      <c r="O33" s="48">
        <f t="shared" si="2"/>
        <v>9.8083923857162709</v>
      </c>
      <c r="P33" s="9"/>
    </row>
    <row r="34" spans="1:16" ht="15.75">
      <c r="A34" s="29" t="s">
        <v>35</v>
      </c>
      <c r="B34" s="30"/>
      <c r="C34" s="31"/>
      <c r="D34" s="32">
        <f t="shared" ref="D34:M34" si="6">SUM(D35:D47)</f>
        <v>1855261</v>
      </c>
      <c r="E34" s="32">
        <f t="shared" si="6"/>
        <v>2552365</v>
      </c>
      <c r="F34" s="32">
        <f t="shared" si="6"/>
        <v>0</v>
      </c>
      <c r="G34" s="32">
        <f t="shared" si="6"/>
        <v>0</v>
      </c>
      <c r="H34" s="32">
        <f t="shared" si="6"/>
        <v>0</v>
      </c>
      <c r="I34" s="32">
        <f t="shared" si="6"/>
        <v>0</v>
      </c>
      <c r="J34" s="32">
        <f t="shared" si="6"/>
        <v>0</v>
      </c>
      <c r="K34" s="32">
        <f t="shared" si="6"/>
        <v>0</v>
      </c>
      <c r="L34" s="32">
        <f t="shared" si="6"/>
        <v>0</v>
      </c>
      <c r="M34" s="32">
        <f t="shared" si="6"/>
        <v>0</v>
      </c>
      <c r="N34" s="32">
        <f>SUM(D34:M34)</f>
        <v>4407626</v>
      </c>
      <c r="O34" s="46">
        <f t="shared" si="2"/>
        <v>306.21272752535776</v>
      </c>
      <c r="P34" s="10"/>
    </row>
    <row r="35" spans="1:16">
      <c r="A35" s="12"/>
      <c r="B35" s="25">
        <v>341.1</v>
      </c>
      <c r="C35" s="20" t="s">
        <v>122</v>
      </c>
      <c r="D35" s="47">
        <v>33401</v>
      </c>
      <c r="E35" s="47">
        <v>26631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>SUM(D35:M35)</f>
        <v>60032</v>
      </c>
      <c r="O35" s="48">
        <f t="shared" si="2"/>
        <v>4.1706266499930527</v>
      </c>
      <c r="P35" s="9"/>
    </row>
    <row r="36" spans="1:16">
      <c r="A36" s="12"/>
      <c r="B36" s="25">
        <v>341.51</v>
      </c>
      <c r="C36" s="20" t="s">
        <v>123</v>
      </c>
      <c r="D36" s="47">
        <v>953892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ref="N36:N46" si="7">SUM(D36:M36)</f>
        <v>953892</v>
      </c>
      <c r="O36" s="48">
        <f t="shared" si="2"/>
        <v>66.270112546894538</v>
      </c>
      <c r="P36" s="9"/>
    </row>
    <row r="37" spans="1:16">
      <c r="A37" s="12"/>
      <c r="B37" s="25">
        <v>341.52</v>
      </c>
      <c r="C37" s="20" t="s">
        <v>124</v>
      </c>
      <c r="D37" s="47">
        <v>0</v>
      </c>
      <c r="E37" s="47">
        <v>8170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8170</v>
      </c>
      <c r="O37" s="48">
        <f t="shared" ref="O37:O62" si="8">(N37/O$64)</f>
        <v>0.56759761011532583</v>
      </c>
      <c r="P37" s="9"/>
    </row>
    <row r="38" spans="1:16">
      <c r="A38" s="12"/>
      <c r="B38" s="25">
        <v>341.9</v>
      </c>
      <c r="C38" s="20" t="s">
        <v>126</v>
      </c>
      <c r="D38" s="47">
        <v>77177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77177</v>
      </c>
      <c r="O38" s="48">
        <f t="shared" si="8"/>
        <v>5.3617479505349452</v>
      </c>
      <c r="P38" s="9"/>
    </row>
    <row r="39" spans="1:16">
      <c r="A39" s="12"/>
      <c r="B39" s="25">
        <v>342.4</v>
      </c>
      <c r="C39" s="20" t="s">
        <v>45</v>
      </c>
      <c r="D39" s="47">
        <v>277134</v>
      </c>
      <c r="E39" s="47">
        <v>101631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378765</v>
      </c>
      <c r="O39" s="48">
        <f t="shared" si="8"/>
        <v>26.314089203834932</v>
      </c>
      <c r="P39" s="9"/>
    </row>
    <row r="40" spans="1:16">
      <c r="A40" s="12"/>
      <c r="B40" s="25">
        <v>342.6</v>
      </c>
      <c r="C40" s="20" t="s">
        <v>46</v>
      </c>
      <c r="D40" s="47">
        <v>0</v>
      </c>
      <c r="E40" s="47">
        <v>875078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875078</v>
      </c>
      <c r="O40" s="48">
        <f t="shared" si="8"/>
        <v>60.794636654161458</v>
      </c>
      <c r="P40" s="9"/>
    </row>
    <row r="41" spans="1:16">
      <c r="A41" s="12"/>
      <c r="B41" s="25">
        <v>342.9</v>
      </c>
      <c r="C41" s="20" t="s">
        <v>170</v>
      </c>
      <c r="D41" s="47">
        <v>0</v>
      </c>
      <c r="E41" s="47">
        <v>2525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2525</v>
      </c>
      <c r="O41" s="48">
        <f t="shared" si="8"/>
        <v>0.17542031401973043</v>
      </c>
      <c r="P41" s="9"/>
    </row>
    <row r="42" spans="1:16">
      <c r="A42" s="12"/>
      <c r="B42" s="25">
        <v>343.4</v>
      </c>
      <c r="C42" s="20" t="s">
        <v>47</v>
      </c>
      <c r="D42" s="47">
        <v>34751</v>
      </c>
      <c r="E42" s="47">
        <v>1381316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1416067</v>
      </c>
      <c r="O42" s="48">
        <f t="shared" si="8"/>
        <v>98.378977351674308</v>
      </c>
      <c r="P42" s="9"/>
    </row>
    <row r="43" spans="1:16">
      <c r="A43" s="12"/>
      <c r="B43" s="25">
        <v>343.9</v>
      </c>
      <c r="C43" s="20" t="s">
        <v>48</v>
      </c>
      <c r="D43" s="47">
        <v>0</v>
      </c>
      <c r="E43" s="47">
        <v>154787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154787</v>
      </c>
      <c r="O43" s="48">
        <f t="shared" si="8"/>
        <v>10.753577879672086</v>
      </c>
      <c r="P43" s="9"/>
    </row>
    <row r="44" spans="1:16">
      <c r="A44" s="12"/>
      <c r="B44" s="25">
        <v>344.9</v>
      </c>
      <c r="C44" s="20" t="s">
        <v>127</v>
      </c>
      <c r="D44" s="47">
        <v>325535</v>
      </c>
      <c r="E44" s="47">
        <v>2227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327762</v>
      </c>
      <c r="O44" s="48">
        <f t="shared" si="8"/>
        <v>22.77073780741976</v>
      </c>
      <c r="P44" s="9"/>
    </row>
    <row r="45" spans="1:16">
      <c r="A45" s="12"/>
      <c r="B45" s="25">
        <v>346.4</v>
      </c>
      <c r="C45" s="20" t="s">
        <v>49</v>
      </c>
      <c r="D45" s="47">
        <v>8793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8793</v>
      </c>
      <c r="O45" s="48">
        <f t="shared" si="8"/>
        <v>0.61087953313880783</v>
      </c>
      <c r="P45" s="9"/>
    </row>
    <row r="46" spans="1:16">
      <c r="A46" s="12"/>
      <c r="B46" s="25">
        <v>347.2</v>
      </c>
      <c r="C46" s="20" t="s">
        <v>81</v>
      </c>
      <c r="D46" s="47">
        <v>3190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3190</v>
      </c>
      <c r="O46" s="48">
        <f t="shared" si="8"/>
        <v>0.22162011949423371</v>
      </c>
      <c r="P46" s="9"/>
    </row>
    <row r="47" spans="1:16">
      <c r="A47" s="12"/>
      <c r="B47" s="25">
        <v>348.48</v>
      </c>
      <c r="C47" s="20" t="s">
        <v>171</v>
      </c>
      <c r="D47" s="47">
        <v>141388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62" si="9">SUM(D47:M47)</f>
        <v>141388</v>
      </c>
      <c r="O47" s="48">
        <f t="shared" si="8"/>
        <v>9.8227039044046123</v>
      </c>
      <c r="P47" s="9"/>
    </row>
    <row r="48" spans="1:16" ht="15.75">
      <c r="A48" s="29" t="s">
        <v>36</v>
      </c>
      <c r="B48" s="30"/>
      <c r="C48" s="31"/>
      <c r="D48" s="32">
        <f t="shared" ref="D48:M48" si="10">SUM(D49:D52)</f>
        <v>0</v>
      </c>
      <c r="E48" s="32">
        <f t="shared" si="10"/>
        <v>419135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si="9"/>
        <v>419135</v>
      </c>
      <c r="O48" s="46">
        <f t="shared" si="8"/>
        <v>29.118730026399888</v>
      </c>
      <c r="P48" s="10"/>
    </row>
    <row r="49" spans="1:119">
      <c r="A49" s="13"/>
      <c r="B49" s="40">
        <v>351.1</v>
      </c>
      <c r="C49" s="21" t="s">
        <v>53</v>
      </c>
      <c r="D49" s="47">
        <v>0</v>
      </c>
      <c r="E49" s="47">
        <v>88695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88695</v>
      </c>
      <c r="O49" s="48">
        <f t="shared" si="8"/>
        <v>6.1619424760316797</v>
      </c>
      <c r="P49" s="9"/>
    </row>
    <row r="50" spans="1:119">
      <c r="A50" s="13"/>
      <c r="B50" s="40">
        <v>351.3</v>
      </c>
      <c r="C50" s="21" t="s">
        <v>54</v>
      </c>
      <c r="D50" s="47">
        <v>0</v>
      </c>
      <c r="E50" s="47">
        <v>10538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10538</v>
      </c>
      <c r="O50" s="48">
        <f t="shared" si="8"/>
        <v>0.73211060163957209</v>
      </c>
      <c r="P50" s="9"/>
    </row>
    <row r="51" spans="1:119">
      <c r="A51" s="13"/>
      <c r="B51" s="40">
        <v>351.4</v>
      </c>
      <c r="C51" s="21" t="s">
        <v>55</v>
      </c>
      <c r="D51" s="47">
        <v>0</v>
      </c>
      <c r="E51" s="47">
        <v>25686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25686</v>
      </c>
      <c r="O51" s="48">
        <f t="shared" si="8"/>
        <v>1.7844935389745726</v>
      </c>
      <c r="P51" s="9"/>
    </row>
    <row r="52" spans="1:119">
      <c r="A52" s="13"/>
      <c r="B52" s="40">
        <v>351.9</v>
      </c>
      <c r="C52" s="21" t="s">
        <v>128</v>
      </c>
      <c r="D52" s="47">
        <v>0</v>
      </c>
      <c r="E52" s="47">
        <v>294216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294216</v>
      </c>
      <c r="O52" s="48">
        <f t="shared" si="8"/>
        <v>20.440183409754063</v>
      </c>
      <c r="P52" s="9"/>
    </row>
    <row r="53" spans="1:119" ht="15.75">
      <c r="A53" s="29" t="s">
        <v>3</v>
      </c>
      <c r="B53" s="30"/>
      <c r="C53" s="31"/>
      <c r="D53" s="32">
        <f t="shared" ref="D53:M53" si="11">SUM(D54:D57)</f>
        <v>311377</v>
      </c>
      <c r="E53" s="32">
        <f t="shared" si="11"/>
        <v>1159476</v>
      </c>
      <c r="F53" s="32">
        <f t="shared" si="11"/>
        <v>130</v>
      </c>
      <c r="G53" s="32">
        <f t="shared" si="11"/>
        <v>13312</v>
      </c>
      <c r="H53" s="32">
        <f t="shared" si="11"/>
        <v>0</v>
      </c>
      <c r="I53" s="32">
        <f t="shared" si="11"/>
        <v>0</v>
      </c>
      <c r="J53" s="32">
        <f t="shared" si="11"/>
        <v>0</v>
      </c>
      <c r="K53" s="32">
        <f t="shared" si="11"/>
        <v>0</v>
      </c>
      <c r="L53" s="32">
        <f t="shared" si="11"/>
        <v>0</v>
      </c>
      <c r="M53" s="32">
        <f t="shared" si="11"/>
        <v>0</v>
      </c>
      <c r="N53" s="32">
        <f t="shared" si="9"/>
        <v>1484295</v>
      </c>
      <c r="O53" s="46">
        <f t="shared" si="8"/>
        <v>103.11900791996665</v>
      </c>
      <c r="P53" s="10"/>
    </row>
    <row r="54" spans="1:119">
      <c r="A54" s="12"/>
      <c r="B54" s="25">
        <v>361.1</v>
      </c>
      <c r="C54" s="20" t="s">
        <v>57</v>
      </c>
      <c r="D54" s="47">
        <v>19571</v>
      </c>
      <c r="E54" s="47">
        <v>10688</v>
      </c>
      <c r="F54" s="47">
        <v>130</v>
      </c>
      <c r="G54" s="47">
        <v>13312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43701</v>
      </c>
      <c r="O54" s="48">
        <f t="shared" si="8"/>
        <v>3.0360566902876198</v>
      </c>
      <c r="P54" s="9"/>
    </row>
    <row r="55" spans="1:119">
      <c r="A55" s="12"/>
      <c r="B55" s="25">
        <v>362</v>
      </c>
      <c r="C55" s="20" t="s">
        <v>58</v>
      </c>
      <c r="D55" s="47">
        <v>13500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13500</v>
      </c>
      <c r="O55" s="48">
        <f t="shared" si="8"/>
        <v>0.93789078782826174</v>
      </c>
      <c r="P55" s="9"/>
    </row>
    <row r="56" spans="1:119">
      <c r="A56" s="12"/>
      <c r="B56" s="25">
        <v>365</v>
      </c>
      <c r="C56" s="20" t="s">
        <v>172</v>
      </c>
      <c r="D56" s="47">
        <v>0</v>
      </c>
      <c r="E56" s="47">
        <v>56400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56400</v>
      </c>
      <c r="O56" s="48">
        <f t="shared" si="8"/>
        <v>3.9182992913714045</v>
      </c>
      <c r="P56" s="9"/>
    </row>
    <row r="57" spans="1:119">
      <c r="A57" s="12"/>
      <c r="B57" s="25">
        <v>369.9</v>
      </c>
      <c r="C57" s="20" t="s">
        <v>62</v>
      </c>
      <c r="D57" s="47">
        <v>278306</v>
      </c>
      <c r="E57" s="47">
        <v>1092388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1370694</v>
      </c>
      <c r="O57" s="48">
        <f t="shared" si="8"/>
        <v>95.226761150479362</v>
      </c>
      <c r="P57" s="9"/>
    </row>
    <row r="58" spans="1:119" ht="15.75">
      <c r="A58" s="29" t="s">
        <v>37</v>
      </c>
      <c r="B58" s="30"/>
      <c r="C58" s="31"/>
      <c r="D58" s="32">
        <f t="shared" ref="D58:M58" si="12">SUM(D59:D61)</f>
        <v>4218797</v>
      </c>
      <c r="E58" s="32">
        <f t="shared" si="12"/>
        <v>4972814</v>
      </c>
      <c r="F58" s="32">
        <f t="shared" si="12"/>
        <v>559366</v>
      </c>
      <c r="G58" s="32">
        <f t="shared" si="12"/>
        <v>0</v>
      </c>
      <c r="H58" s="32">
        <f t="shared" si="12"/>
        <v>0</v>
      </c>
      <c r="I58" s="32">
        <f t="shared" si="12"/>
        <v>0</v>
      </c>
      <c r="J58" s="32">
        <f t="shared" si="12"/>
        <v>0</v>
      </c>
      <c r="K58" s="32">
        <f t="shared" si="12"/>
        <v>0</v>
      </c>
      <c r="L58" s="32">
        <f t="shared" si="12"/>
        <v>0</v>
      </c>
      <c r="M58" s="32">
        <f t="shared" si="12"/>
        <v>0</v>
      </c>
      <c r="N58" s="32">
        <f t="shared" si="9"/>
        <v>9750977</v>
      </c>
      <c r="O58" s="46">
        <f t="shared" si="8"/>
        <v>677.43344449076005</v>
      </c>
      <c r="P58" s="9"/>
    </row>
    <row r="59" spans="1:119">
      <c r="A59" s="12"/>
      <c r="B59" s="25">
        <v>381</v>
      </c>
      <c r="C59" s="20" t="s">
        <v>63</v>
      </c>
      <c r="D59" s="47">
        <v>4191174</v>
      </c>
      <c r="E59" s="47">
        <v>3821353</v>
      </c>
      <c r="F59" s="47">
        <v>559366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8571893</v>
      </c>
      <c r="O59" s="48">
        <f t="shared" si="8"/>
        <v>595.51847992218984</v>
      </c>
      <c r="P59" s="9"/>
    </row>
    <row r="60" spans="1:119">
      <c r="A60" s="12"/>
      <c r="B60" s="25">
        <v>384</v>
      </c>
      <c r="C60" s="20" t="s">
        <v>129</v>
      </c>
      <c r="D60" s="47">
        <v>27623</v>
      </c>
      <c r="E60" s="47">
        <v>965035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992658</v>
      </c>
      <c r="O60" s="48">
        <f t="shared" si="8"/>
        <v>68.963318049187166</v>
      </c>
      <c r="P60" s="9"/>
    </row>
    <row r="61" spans="1:119" ht="15.75" thickBot="1">
      <c r="A61" s="12"/>
      <c r="B61" s="25">
        <v>389.4</v>
      </c>
      <c r="C61" s="20" t="s">
        <v>163</v>
      </c>
      <c r="D61" s="47">
        <v>0</v>
      </c>
      <c r="E61" s="47">
        <v>186426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186426</v>
      </c>
      <c r="O61" s="48">
        <f t="shared" si="8"/>
        <v>12.951646519383075</v>
      </c>
      <c r="P61" s="9"/>
    </row>
    <row r="62" spans="1:119" ht="16.5" thickBot="1">
      <c r="A62" s="14" t="s">
        <v>50</v>
      </c>
      <c r="B62" s="23"/>
      <c r="C62" s="22"/>
      <c r="D62" s="15">
        <f t="shared" ref="D62:M62" si="13">SUM(D5,D12,D17,D34,D48,D53,D58)</f>
        <v>15863428</v>
      </c>
      <c r="E62" s="15">
        <f t="shared" si="13"/>
        <v>14264030</v>
      </c>
      <c r="F62" s="15">
        <f t="shared" si="13"/>
        <v>886609</v>
      </c>
      <c r="G62" s="15">
        <f t="shared" si="13"/>
        <v>13312</v>
      </c>
      <c r="H62" s="15">
        <f t="shared" si="13"/>
        <v>0</v>
      </c>
      <c r="I62" s="15">
        <f t="shared" si="13"/>
        <v>0</v>
      </c>
      <c r="J62" s="15">
        <f t="shared" si="13"/>
        <v>0</v>
      </c>
      <c r="K62" s="15">
        <f t="shared" si="13"/>
        <v>0</v>
      </c>
      <c r="L62" s="15">
        <f t="shared" si="13"/>
        <v>0</v>
      </c>
      <c r="M62" s="15">
        <f t="shared" si="13"/>
        <v>0</v>
      </c>
      <c r="N62" s="15">
        <f t="shared" si="9"/>
        <v>31027379</v>
      </c>
      <c r="O62" s="38">
        <f t="shared" si="8"/>
        <v>2155.5772544115603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1"/>
      <c r="B64" s="42"/>
      <c r="C64" s="42"/>
      <c r="D64" s="43"/>
      <c r="E64" s="43"/>
      <c r="F64" s="43"/>
      <c r="G64" s="43"/>
      <c r="H64" s="43"/>
      <c r="I64" s="43"/>
      <c r="J64" s="43"/>
      <c r="K64" s="43"/>
      <c r="L64" s="52" t="s">
        <v>360</v>
      </c>
      <c r="M64" s="52"/>
      <c r="N64" s="52"/>
      <c r="O64" s="44">
        <v>14394</v>
      </c>
    </row>
    <row r="65" spans="1:15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5"/>
    </row>
    <row r="66" spans="1:15" ht="15.75" customHeight="1" thickBot="1">
      <c r="A66" s="56" t="s">
        <v>83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8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72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165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65</v>
      </c>
      <c r="B3" s="66"/>
      <c r="C3" s="67"/>
      <c r="D3" s="71" t="s">
        <v>31</v>
      </c>
      <c r="E3" s="72"/>
      <c r="F3" s="72"/>
      <c r="G3" s="72"/>
      <c r="H3" s="73"/>
      <c r="I3" s="71" t="s">
        <v>32</v>
      </c>
      <c r="J3" s="73"/>
      <c r="K3" s="71" t="s">
        <v>34</v>
      </c>
      <c r="L3" s="73"/>
      <c r="M3" s="36"/>
      <c r="N3" s="37"/>
      <c r="O3" s="74" t="s">
        <v>70</v>
      </c>
      <c r="P3" s="11"/>
      <c r="Q3"/>
    </row>
    <row r="4" spans="1:133" ht="32.25" customHeight="1" thickBot="1">
      <c r="A4" s="68"/>
      <c r="B4" s="69"/>
      <c r="C4" s="70"/>
      <c r="D4" s="34" t="s">
        <v>4</v>
      </c>
      <c r="E4" s="34" t="s">
        <v>66</v>
      </c>
      <c r="F4" s="34" t="s">
        <v>67</v>
      </c>
      <c r="G4" s="34" t="s">
        <v>68</v>
      </c>
      <c r="H4" s="34" t="s">
        <v>5</v>
      </c>
      <c r="I4" s="34" t="s">
        <v>6</v>
      </c>
      <c r="J4" s="35" t="s">
        <v>69</v>
      </c>
      <c r="K4" s="35" t="s">
        <v>7</v>
      </c>
      <c r="L4" s="35" t="s">
        <v>8</v>
      </c>
      <c r="M4" s="35" t="s">
        <v>9</v>
      </c>
      <c r="N4" s="35" t="s">
        <v>33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5378411</v>
      </c>
      <c r="E5" s="27">
        <f t="shared" si="0"/>
        <v>1763393</v>
      </c>
      <c r="F5" s="27">
        <f t="shared" si="0"/>
        <v>347823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7489627</v>
      </c>
      <c r="O5" s="33">
        <f t="shared" ref="O5:O36" si="2">(N5/O$68)</f>
        <v>506.87784244721172</v>
      </c>
      <c r="P5" s="6"/>
    </row>
    <row r="6" spans="1:133">
      <c r="A6" s="12"/>
      <c r="B6" s="25">
        <v>311</v>
      </c>
      <c r="C6" s="20" t="s">
        <v>2</v>
      </c>
      <c r="D6" s="47">
        <v>4322790</v>
      </c>
      <c r="E6" s="47">
        <v>-45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4322745</v>
      </c>
      <c r="O6" s="48">
        <f t="shared" si="2"/>
        <v>292.55177314564156</v>
      </c>
      <c r="P6" s="9"/>
    </row>
    <row r="7" spans="1:133">
      <c r="A7" s="12"/>
      <c r="B7" s="25">
        <v>312.10000000000002</v>
      </c>
      <c r="C7" s="20" t="s">
        <v>10</v>
      </c>
      <c r="D7" s="47">
        <v>1055621</v>
      </c>
      <c r="E7" s="47">
        <v>735612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1791233</v>
      </c>
      <c r="O7" s="48">
        <f t="shared" si="2"/>
        <v>121.2258391987006</v>
      </c>
      <c r="P7" s="9"/>
    </row>
    <row r="8" spans="1:133">
      <c r="A8" s="12"/>
      <c r="B8" s="25">
        <v>312.3</v>
      </c>
      <c r="C8" s="20" t="s">
        <v>106</v>
      </c>
      <c r="D8" s="47">
        <v>0</v>
      </c>
      <c r="E8" s="47">
        <v>134339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134339</v>
      </c>
      <c r="O8" s="48">
        <f t="shared" si="2"/>
        <v>9.0917027612344334</v>
      </c>
      <c r="P8" s="9"/>
    </row>
    <row r="9" spans="1:133">
      <c r="A9" s="12"/>
      <c r="B9" s="25">
        <v>312.41000000000003</v>
      </c>
      <c r="C9" s="20" t="s">
        <v>11</v>
      </c>
      <c r="D9" s="47">
        <v>0</v>
      </c>
      <c r="E9" s="47">
        <v>0</v>
      </c>
      <c r="F9" s="47">
        <v>347823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347823</v>
      </c>
      <c r="O9" s="48">
        <f t="shared" si="2"/>
        <v>23.539726583649159</v>
      </c>
      <c r="P9" s="9"/>
    </row>
    <row r="10" spans="1:133">
      <c r="A10" s="12"/>
      <c r="B10" s="25">
        <v>315</v>
      </c>
      <c r="C10" s="20" t="s">
        <v>108</v>
      </c>
      <c r="D10" s="47">
        <v>0</v>
      </c>
      <c r="E10" s="47">
        <v>38466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38466</v>
      </c>
      <c r="O10" s="48">
        <f t="shared" si="2"/>
        <v>2.6032755820249052</v>
      </c>
      <c r="P10" s="9"/>
    </row>
    <row r="11" spans="1:133">
      <c r="A11" s="12"/>
      <c r="B11" s="25">
        <v>319</v>
      </c>
      <c r="C11" s="20" t="s">
        <v>13</v>
      </c>
      <c r="D11" s="47">
        <v>0</v>
      </c>
      <c r="E11" s="47">
        <v>855021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855021</v>
      </c>
      <c r="O11" s="48">
        <f t="shared" si="2"/>
        <v>57.865525175961018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SUM(D13:D16)</f>
        <v>271241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271241</v>
      </c>
      <c r="O12" s="46">
        <f t="shared" si="2"/>
        <v>18.356862479696805</v>
      </c>
      <c r="P12" s="10"/>
    </row>
    <row r="13" spans="1:133">
      <c r="A13" s="12"/>
      <c r="B13" s="25">
        <v>322</v>
      </c>
      <c r="C13" s="20" t="s">
        <v>0</v>
      </c>
      <c r="D13" s="47">
        <v>170941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170941</v>
      </c>
      <c r="O13" s="48">
        <f t="shared" si="2"/>
        <v>11.568827828911749</v>
      </c>
      <c r="P13" s="9"/>
    </row>
    <row r="14" spans="1:133">
      <c r="A14" s="12"/>
      <c r="B14" s="25">
        <v>324.12</v>
      </c>
      <c r="C14" s="20" t="s">
        <v>166</v>
      </c>
      <c r="D14" s="47">
        <v>9785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9785</v>
      </c>
      <c r="O14" s="48">
        <f t="shared" si="2"/>
        <v>0.66222252301028695</v>
      </c>
      <c r="P14" s="9"/>
    </row>
    <row r="15" spans="1:133">
      <c r="A15" s="12"/>
      <c r="B15" s="25">
        <v>324.51</v>
      </c>
      <c r="C15" s="20" t="s">
        <v>102</v>
      </c>
      <c r="D15" s="47">
        <v>6694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6694</v>
      </c>
      <c r="O15" s="48">
        <f t="shared" si="2"/>
        <v>0.45303194369247429</v>
      </c>
      <c r="P15" s="9"/>
    </row>
    <row r="16" spans="1:133">
      <c r="A16" s="12"/>
      <c r="B16" s="25">
        <v>329</v>
      </c>
      <c r="C16" s="20" t="s">
        <v>15</v>
      </c>
      <c r="D16" s="47">
        <v>83821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83821</v>
      </c>
      <c r="O16" s="48">
        <f t="shared" si="2"/>
        <v>5.6727801840822956</v>
      </c>
      <c r="P16" s="9"/>
    </row>
    <row r="17" spans="1:16" ht="15.75">
      <c r="A17" s="29" t="s">
        <v>16</v>
      </c>
      <c r="B17" s="30"/>
      <c r="C17" s="31"/>
      <c r="D17" s="32">
        <f t="shared" ref="D17:M17" si="4">SUM(D18:D34)</f>
        <v>4578232</v>
      </c>
      <c r="E17" s="32">
        <f t="shared" si="4"/>
        <v>2083520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5">
        <f t="shared" si="1"/>
        <v>6661752</v>
      </c>
      <c r="O17" s="46">
        <f t="shared" si="2"/>
        <v>450.84948565240933</v>
      </c>
      <c r="P17" s="10"/>
    </row>
    <row r="18" spans="1:16">
      <c r="A18" s="12"/>
      <c r="B18" s="25">
        <v>331.5</v>
      </c>
      <c r="C18" s="20" t="s">
        <v>17</v>
      </c>
      <c r="D18" s="47">
        <v>0</v>
      </c>
      <c r="E18" s="47">
        <v>224391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224391</v>
      </c>
      <c r="O18" s="48">
        <f t="shared" si="2"/>
        <v>15.186180292365998</v>
      </c>
      <c r="P18" s="9"/>
    </row>
    <row r="19" spans="1:16">
      <c r="A19" s="12"/>
      <c r="B19" s="25">
        <v>334.1</v>
      </c>
      <c r="C19" s="20" t="s">
        <v>114</v>
      </c>
      <c r="D19" s="47">
        <v>25453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25453</v>
      </c>
      <c r="O19" s="48">
        <f t="shared" si="2"/>
        <v>1.722590687601516</v>
      </c>
      <c r="P19" s="9"/>
    </row>
    <row r="20" spans="1:16">
      <c r="A20" s="12"/>
      <c r="B20" s="25">
        <v>334.2</v>
      </c>
      <c r="C20" s="20" t="s">
        <v>18</v>
      </c>
      <c r="D20" s="47">
        <v>0</v>
      </c>
      <c r="E20" s="47">
        <v>282551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282551</v>
      </c>
      <c r="O20" s="48">
        <f t="shared" si="2"/>
        <v>19.122292907417435</v>
      </c>
      <c r="P20" s="9"/>
    </row>
    <row r="21" spans="1:16">
      <c r="A21" s="12"/>
      <c r="B21" s="25">
        <v>334.7</v>
      </c>
      <c r="C21" s="20" t="s">
        <v>20</v>
      </c>
      <c r="D21" s="47">
        <v>1080346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32" si="5">SUM(D21:M21)</f>
        <v>1080346</v>
      </c>
      <c r="O21" s="48">
        <f t="shared" si="2"/>
        <v>73.114916080129944</v>
      </c>
      <c r="P21" s="9"/>
    </row>
    <row r="22" spans="1:16">
      <c r="A22" s="12"/>
      <c r="B22" s="25">
        <v>334.9</v>
      </c>
      <c r="C22" s="20" t="s">
        <v>90</v>
      </c>
      <c r="D22" s="47">
        <v>386574</v>
      </c>
      <c r="E22" s="47">
        <v>90909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477483</v>
      </c>
      <c r="O22" s="48">
        <f t="shared" si="2"/>
        <v>32.314767190037898</v>
      </c>
      <c r="P22" s="9"/>
    </row>
    <row r="23" spans="1:16">
      <c r="A23" s="12"/>
      <c r="B23" s="25">
        <v>335.12</v>
      </c>
      <c r="C23" s="20" t="s">
        <v>116</v>
      </c>
      <c r="D23" s="47">
        <v>426050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426050</v>
      </c>
      <c r="O23" s="48">
        <f t="shared" si="2"/>
        <v>28.833919870059557</v>
      </c>
      <c r="P23" s="9"/>
    </row>
    <row r="24" spans="1:16">
      <c r="A24" s="12"/>
      <c r="B24" s="25">
        <v>335.13</v>
      </c>
      <c r="C24" s="20" t="s">
        <v>117</v>
      </c>
      <c r="D24" s="47">
        <v>19544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19544</v>
      </c>
      <c r="O24" s="48">
        <f t="shared" si="2"/>
        <v>1.3226854358419058</v>
      </c>
      <c r="P24" s="9"/>
    </row>
    <row r="25" spans="1:16">
      <c r="A25" s="12"/>
      <c r="B25" s="25">
        <v>335.14</v>
      </c>
      <c r="C25" s="20" t="s">
        <v>118</v>
      </c>
      <c r="D25" s="47">
        <v>6721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6721</v>
      </c>
      <c r="O25" s="48">
        <f t="shared" si="2"/>
        <v>0.45485923118570654</v>
      </c>
      <c r="P25" s="9"/>
    </row>
    <row r="26" spans="1:16">
      <c r="A26" s="12"/>
      <c r="B26" s="25">
        <v>335.15</v>
      </c>
      <c r="C26" s="20" t="s">
        <v>153</v>
      </c>
      <c r="D26" s="47">
        <v>1895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1895</v>
      </c>
      <c r="O26" s="48">
        <f t="shared" si="2"/>
        <v>0.12824851109907959</v>
      </c>
      <c r="P26" s="9"/>
    </row>
    <row r="27" spans="1:16">
      <c r="A27" s="12"/>
      <c r="B27" s="25">
        <v>335.16</v>
      </c>
      <c r="C27" s="20" t="s">
        <v>119</v>
      </c>
      <c r="D27" s="47">
        <v>111625</v>
      </c>
      <c r="E27" s="47">
        <v>111625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223250</v>
      </c>
      <c r="O27" s="48">
        <f t="shared" si="2"/>
        <v>15.108960476448294</v>
      </c>
      <c r="P27" s="9"/>
    </row>
    <row r="28" spans="1:16">
      <c r="A28" s="12"/>
      <c r="B28" s="25">
        <v>335.18</v>
      </c>
      <c r="C28" s="20" t="s">
        <v>120</v>
      </c>
      <c r="D28" s="47">
        <v>985522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985522</v>
      </c>
      <c r="O28" s="48">
        <f t="shared" si="2"/>
        <v>66.697482403898206</v>
      </c>
      <c r="P28" s="9"/>
    </row>
    <row r="29" spans="1:16">
      <c r="A29" s="12"/>
      <c r="B29" s="25">
        <v>335.19</v>
      </c>
      <c r="C29" s="20" t="s">
        <v>121</v>
      </c>
      <c r="D29" s="47">
        <v>1463993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1463993</v>
      </c>
      <c r="O29" s="48">
        <f t="shared" si="2"/>
        <v>99.079114780725504</v>
      </c>
      <c r="P29" s="9"/>
    </row>
    <row r="30" spans="1:16">
      <c r="A30" s="12"/>
      <c r="B30" s="25">
        <v>335.39</v>
      </c>
      <c r="C30" s="20" t="s">
        <v>167</v>
      </c>
      <c r="D30" s="47">
        <v>58295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58295</v>
      </c>
      <c r="O30" s="48">
        <f t="shared" si="2"/>
        <v>3.9452490525175961</v>
      </c>
      <c r="P30" s="9"/>
    </row>
    <row r="31" spans="1:16">
      <c r="A31" s="12"/>
      <c r="B31" s="25">
        <v>335.49</v>
      </c>
      <c r="C31" s="20" t="s">
        <v>79</v>
      </c>
      <c r="D31" s="47">
        <v>0</v>
      </c>
      <c r="E31" s="47">
        <v>1101171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1101171</v>
      </c>
      <c r="O31" s="48">
        <f t="shared" si="2"/>
        <v>74.524296155928539</v>
      </c>
      <c r="P31" s="9"/>
    </row>
    <row r="32" spans="1:16">
      <c r="A32" s="12"/>
      <c r="B32" s="25">
        <v>336</v>
      </c>
      <c r="C32" s="20" t="s">
        <v>92</v>
      </c>
      <c r="D32" s="47">
        <v>12214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12214</v>
      </c>
      <c r="O32" s="48">
        <f t="shared" si="2"/>
        <v>0.82661072008662695</v>
      </c>
      <c r="P32" s="9"/>
    </row>
    <row r="33" spans="1:16">
      <c r="A33" s="12"/>
      <c r="B33" s="25">
        <v>337.2</v>
      </c>
      <c r="C33" s="20" t="s">
        <v>74</v>
      </c>
      <c r="D33" s="47">
        <v>0</v>
      </c>
      <c r="E33" s="47">
        <v>197453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>SUM(D33:M33)</f>
        <v>197453</v>
      </c>
      <c r="O33" s="48">
        <f t="shared" si="2"/>
        <v>13.363088792636708</v>
      </c>
      <c r="P33" s="9"/>
    </row>
    <row r="34" spans="1:16">
      <c r="A34" s="12"/>
      <c r="B34" s="25">
        <v>339</v>
      </c>
      <c r="C34" s="20" t="s">
        <v>168</v>
      </c>
      <c r="D34" s="47">
        <v>0</v>
      </c>
      <c r="E34" s="47">
        <v>75420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>SUM(D34:M34)</f>
        <v>75420</v>
      </c>
      <c r="O34" s="48">
        <f t="shared" si="2"/>
        <v>5.1042230644288038</v>
      </c>
      <c r="P34" s="9"/>
    </row>
    <row r="35" spans="1:16" ht="15.75">
      <c r="A35" s="29" t="s">
        <v>35</v>
      </c>
      <c r="B35" s="30"/>
      <c r="C35" s="31"/>
      <c r="D35" s="32">
        <f t="shared" ref="D35:M35" si="6">SUM(D36:D49)</f>
        <v>2706855</v>
      </c>
      <c r="E35" s="32">
        <f t="shared" si="6"/>
        <v>2530433</v>
      </c>
      <c r="F35" s="32">
        <f t="shared" si="6"/>
        <v>0</v>
      </c>
      <c r="G35" s="32">
        <f t="shared" si="6"/>
        <v>0</v>
      </c>
      <c r="H35" s="32">
        <f t="shared" si="6"/>
        <v>0</v>
      </c>
      <c r="I35" s="32">
        <f t="shared" si="6"/>
        <v>0</v>
      </c>
      <c r="J35" s="32">
        <f t="shared" si="6"/>
        <v>0</v>
      </c>
      <c r="K35" s="32">
        <f t="shared" si="6"/>
        <v>0</v>
      </c>
      <c r="L35" s="32">
        <f t="shared" si="6"/>
        <v>0</v>
      </c>
      <c r="M35" s="32">
        <f t="shared" si="6"/>
        <v>0</v>
      </c>
      <c r="N35" s="32">
        <f>SUM(D35:M35)</f>
        <v>5237288</v>
      </c>
      <c r="O35" s="46">
        <f t="shared" si="2"/>
        <v>354.44558743909039</v>
      </c>
      <c r="P35" s="10"/>
    </row>
    <row r="36" spans="1:16">
      <c r="A36" s="12"/>
      <c r="B36" s="25">
        <v>341.1</v>
      </c>
      <c r="C36" s="20" t="s">
        <v>122</v>
      </c>
      <c r="D36" s="47">
        <v>20092</v>
      </c>
      <c r="E36" s="47">
        <v>25465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>SUM(D36:M36)</f>
        <v>45557</v>
      </c>
      <c r="O36" s="48">
        <f t="shared" si="2"/>
        <v>3.0831754195993502</v>
      </c>
      <c r="P36" s="9"/>
    </row>
    <row r="37" spans="1:16">
      <c r="A37" s="12"/>
      <c r="B37" s="25">
        <v>341.51</v>
      </c>
      <c r="C37" s="20" t="s">
        <v>123</v>
      </c>
      <c r="D37" s="47">
        <v>1059932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ref="N37:N48" si="7">SUM(D37:M37)</f>
        <v>1059932</v>
      </c>
      <c r="O37" s="48">
        <f t="shared" ref="O37:O66" si="8">(N37/O$68)</f>
        <v>71.733351380617222</v>
      </c>
      <c r="P37" s="9"/>
    </row>
    <row r="38" spans="1:16">
      <c r="A38" s="12"/>
      <c r="B38" s="25">
        <v>341.52</v>
      </c>
      <c r="C38" s="20" t="s">
        <v>124</v>
      </c>
      <c r="D38" s="47">
        <v>183024</v>
      </c>
      <c r="E38" s="47">
        <v>10221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193245</v>
      </c>
      <c r="O38" s="48">
        <f t="shared" si="8"/>
        <v>13.078302652950731</v>
      </c>
      <c r="P38" s="9"/>
    </row>
    <row r="39" spans="1:16">
      <c r="A39" s="12"/>
      <c r="B39" s="25">
        <v>341.54</v>
      </c>
      <c r="C39" s="20" t="s">
        <v>169</v>
      </c>
      <c r="D39" s="47">
        <v>83379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83379</v>
      </c>
      <c r="O39" s="48">
        <f t="shared" si="8"/>
        <v>5.6428668110449376</v>
      </c>
      <c r="P39" s="9"/>
    </row>
    <row r="40" spans="1:16">
      <c r="A40" s="12"/>
      <c r="B40" s="25">
        <v>341.56</v>
      </c>
      <c r="C40" s="20" t="s">
        <v>133</v>
      </c>
      <c r="D40" s="47">
        <v>25755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25755</v>
      </c>
      <c r="O40" s="48">
        <f t="shared" si="8"/>
        <v>1.7430292365998916</v>
      </c>
      <c r="P40" s="9"/>
    </row>
    <row r="41" spans="1:16">
      <c r="A41" s="12"/>
      <c r="B41" s="25">
        <v>342.4</v>
      </c>
      <c r="C41" s="20" t="s">
        <v>45</v>
      </c>
      <c r="D41" s="47">
        <v>0</v>
      </c>
      <c r="E41" s="47">
        <v>51224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51224</v>
      </c>
      <c r="O41" s="48">
        <f t="shared" si="8"/>
        <v>3.4667027612344343</v>
      </c>
      <c r="P41" s="9"/>
    </row>
    <row r="42" spans="1:16">
      <c r="A42" s="12"/>
      <c r="B42" s="25">
        <v>342.6</v>
      </c>
      <c r="C42" s="20" t="s">
        <v>46</v>
      </c>
      <c r="D42" s="47">
        <v>0</v>
      </c>
      <c r="E42" s="47">
        <v>796154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796154</v>
      </c>
      <c r="O42" s="48">
        <f t="shared" si="8"/>
        <v>53.881564699512722</v>
      </c>
      <c r="P42" s="9"/>
    </row>
    <row r="43" spans="1:16">
      <c r="A43" s="12"/>
      <c r="B43" s="25">
        <v>342.9</v>
      </c>
      <c r="C43" s="20" t="s">
        <v>170</v>
      </c>
      <c r="D43" s="47">
        <v>0</v>
      </c>
      <c r="E43" s="47">
        <v>3170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3170</v>
      </c>
      <c r="O43" s="48">
        <f t="shared" si="8"/>
        <v>0.21453708716838116</v>
      </c>
      <c r="P43" s="9"/>
    </row>
    <row r="44" spans="1:16">
      <c r="A44" s="12"/>
      <c r="B44" s="25">
        <v>343.4</v>
      </c>
      <c r="C44" s="20" t="s">
        <v>47</v>
      </c>
      <c r="D44" s="47">
        <v>34481</v>
      </c>
      <c r="E44" s="47">
        <v>1405267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1439748</v>
      </c>
      <c r="O44" s="48">
        <f t="shared" si="8"/>
        <v>97.438278289117491</v>
      </c>
      <c r="P44" s="9"/>
    </row>
    <row r="45" spans="1:16">
      <c r="A45" s="12"/>
      <c r="B45" s="25">
        <v>343.9</v>
      </c>
      <c r="C45" s="20" t="s">
        <v>48</v>
      </c>
      <c r="D45" s="47">
        <v>0</v>
      </c>
      <c r="E45" s="47">
        <v>124872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124872</v>
      </c>
      <c r="O45" s="48">
        <f t="shared" si="8"/>
        <v>8.4510016242555501</v>
      </c>
      <c r="P45" s="9"/>
    </row>
    <row r="46" spans="1:16">
      <c r="A46" s="12"/>
      <c r="B46" s="25">
        <v>344.9</v>
      </c>
      <c r="C46" s="20" t="s">
        <v>127</v>
      </c>
      <c r="D46" s="47">
        <v>1284631</v>
      </c>
      <c r="E46" s="47">
        <v>1806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1286437</v>
      </c>
      <c r="O46" s="48">
        <f t="shared" si="8"/>
        <v>87.062601515971849</v>
      </c>
      <c r="P46" s="9"/>
    </row>
    <row r="47" spans="1:16">
      <c r="A47" s="12"/>
      <c r="B47" s="25">
        <v>346.4</v>
      </c>
      <c r="C47" s="20" t="s">
        <v>49</v>
      </c>
      <c r="D47" s="47">
        <v>9621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9621</v>
      </c>
      <c r="O47" s="48">
        <f t="shared" si="8"/>
        <v>0.65112344342176498</v>
      </c>
      <c r="P47" s="9"/>
    </row>
    <row r="48" spans="1:16">
      <c r="A48" s="12"/>
      <c r="B48" s="25">
        <v>347.2</v>
      </c>
      <c r="C48" s="20" t="s">
        <v>81</v>
      </c>
      <c r="D48" s="47">
        <v>5940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5940</v>
      </c>
      <c r="O48" s="48">
        <f t="shared" si="8"/>
        <v>0.40200324851109909</v>
      </c>
      <c r="P48" s="9"/>
    </row>
    <row r="49" spans="1:16">
      <c r="A49" s="12"/>
      <c r="B49" s="25">
        <v>348.48</v>
      </c>
      <c r="C49" s="20" t="s">
        <v>171</v>
      </c>
      <c r="D49" s="47">
        <v>0</v>
      </c>
      <c r="E49" s="47">
        <v>112254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ref="N49:N66" si="9">SUM(D49:M49)</f>
        <v>112254</v>
      </c>
      <c r="O49" s="48">
        <f t="shared" si="8"/>
        <v>7.5970492690850024</v>
      </c>
      <c r="P49" s="9"/>
    </row>
    <row r="50" spans="1:16" ht="15.75">
      <c r="A50" s="29" t="s">
        <v>36</v>
      </c>
      <c r="B50" s="30"/>
      <c r="C50" s="31"/>
      <c r="D50" s="32">
        <f t="shared" ref="D50:M50" si="10">SUM(D51:D54)</f>
        <v>0</v>
      </c>
      <c r="E50" s="32">
        <f t="shared" si="10"/>
        <v>483837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 t="shared" si="9"/>
        <v>483837</v>
      </c>
      <c r="O50" s="46">
        <f t="shared" si="8"/>
        <v>32.744788846778562</v>
      </c>
      <c r="P50" s="10"/>
    </row>
    <row r="51" spans="1:16">
      <c r="A51" s="13"/>
      <c r="B51" s="40">
        <v>351.1</v>
      </c>
      <c r="C51" s="21" t="s">
        <v>53</v>
      </c>
      <c r="D51" s="47">
        <v>0</v>
      </c>
      <c r="E51" s="47">
        <v>105666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105666</v>
      </c>
      <c r="O51" s="48">
        <f t="shared" si="8"/>
        <v>7.1511911207363292</v>
      </c>
      <c r="P51" s="9"/>
    </row>
    <row r="52" spans="1:16">
      <c r="A52" s="13"/>
      <c r="B52" s="40">
        <v>351.3</v>
      </c>
      <c r="C52" s="21" t="s">
        <v>54</v>
      </c>
      <c r="D52" s="47">
        <v>0</v>
      </c>
      <c r="E52" s="47">
        <v>13545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13545</v>
      </c>
      <c r="O52" s="48">
        <f t="shared" si="8"/>
        <v>0.91668922577152134</v>
      </c>
      <c r="P52" s="9"/>
    </row>
    <row r="53" spans="1:16">
      <c r="A53" s="13"/>
      <c r="B53" s="40">
        <v>351.4</v>
      </c>
      <c r="C53" s="21" t="s">
        <v>55</v>
      </c>
      <c r="D53" s="47">
        <v>0</v>
      </c>
      <c r="E53" s="47">
        <v>31690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31690</v>
      </c>
      <c r="O53" s="48">
        <f t="shared" si="8"/>
        <v>2.1446940985381699</v>
      </c>
      <c r="P53" s="9"/>
    </row>
    <row r="54" spans="1:16">
      <c r="A54" s="13"/>
      <c r="B54" s="40">
        <v>351.9</v>
      </c>
      <c r="C54" s="21" t="s">
        <v>128</v>
      </c>
      <c r="D54" s="47">
        <v>0</v>
      </c>
      <c r="E54" s="47">
        <v>332936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332936</v>
      </c>
      <c r="O54" s="48">
        <f t="shared" si="8"/>
        <v>22.532214401732539</v>
      </c>
      <c r="P54" s="9"/>
    </row>
    <row r="55" spans="1:16" ht="15.75">
      <c r="A55" s="29" t="s">
        <v>3</v>
      </c>
      <c r="B55" s="30"/>
      <c r="C55" s="31"/>
      <c r="D55" s="32">
        <f t="shared" ref="D55:M55" si="11">SUM(D56:D61)</f>
        <v>556785</v>
      </c>
      <c r="E55" s="32">
        <f t="shared" si="11"/>
        <v>158538</v>
      </c>
      <c r="F55" s="32">
        <f t="shared" si="11"/>
        <v>120</v>
      </c>
      <c r="G55" s="32">
        <f t="shared" si="11"/>
        <v>61827</v>
      </c>
      <c r="H55" s="32">
        <f t="shared" si="11"/>
        <v>0</v>
      </c>
      <c r="I55" s="32">
        <f t="shared" si="11"/>
        <v>0</v>
      </c>
      <c r="J55" s="32">
        <f t="shared" si="11"/>
        <v>0</v>
      </c>
      <c r="K55" s="32">
        <f t="shared" si="11"/>
        <v>0</v>
      </c>
      <c r="L55" s="32">
        <f t="shared" si="11"/>
        <v>0</v>
      </c>
      <c r="M55" s="32">
        <f t="shared" si="11"/>
        <v>0</v>
      </c>
      <c r="N55" s="32">
        <f t="shared" si="9"/>
        <v>777270</v>
      </c>
      <c r="O55" s="46">
        <f t="shared" si="8"/>
        <v>52.603546291283159</v>
      </c>
      <c r="P55" s="10"/>
    </row>
    <row r="56" spans="1:16">
      <c r="A56" s="12"/>
      <c r="B56" s="25">
        <v>361.1</v>
      </c>
      <c r="C56" s="20" t="s">
        <v>57</v>
      </c>
      <c r="D56" s="47">
        <v>13890</v>
      </c>
      <c r="E56" s="47">
        <v>15484</v>
      </c>
      <c r="F56" s="47">
        <v>120</v>
      </c>
      <c r="G56" s="47">
        <v>61827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91321</v>
      </c>
      <c r="O56" s="48">
        <f t="shared" si="8"/>
        <v>6.1803600433134811</v>
      </c>
      <c r="P56" s="9"/>
    </row>
    <row r="57" spans="1:16">
      <c r="A57" s="12"/>
      <c r="B57" s="25">
        <v>362</v>
      </c>
      <c r="C57" s="20" t="s">
        <v>58</v>
      </c>
      <c r="D57" s="47">
        <v>13626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13626</v>
      </c>
      <c r="O57" s="48">
        <f t="shared" si="8"/>
        <v>0.92217108825121819</v>
      </c>
      <c r="P57" s="9"/>
    </row>
    <row r="58" spans="1:16">
      <c r="A58" s="12"/>
      <c r="B58" s="25">
        <v>364</v>
      </c>
      <c r="C58" s="20" t="s">
        <v>135</v>
      </c>
      <c r="D58" s="47">
        <v>130425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130425</v>
      </c>
      <c r="O58" s="48">
        <f t="shared" si="8"/>
        <v>8.8268137520303203</v>
      </c>
      <c r="P58" s="9"/>
    </row>
    <row r="59" spans="1:16">
      <c r="A59" s="12"/>
      <c r="B59" s="25">
        <v>365</v>
      </c>
      <c r="C59" s="20" t="s">
        <v>172</v>
      </c>
      <c r="D59" s="47">
        <v>0</v>
      </c>
      <c r="E59" s="47">
        <v>32155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32155</v>
      </c>
      <c r="O59" s="48">
        <f t="shared" si="8"/>
        <v>2.1761640498105037</v>
      </c>
      <c r="P59" s="9"/>
    </row>
    <row r="60" spans="1:16">
      <c r="A60" s="12"/>
      <c r="B60" s="25">
        <v>366</v>
      </c>
      <c r="C60" s="20" t="s">
        <v>60</v>
      </c>
      <c r="D60" s="47">
        <v>640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640</v>
      </c>
      <c r="O60" s="48">
        <f t="shared" si="8"/>
        <v>4.3313481321061179E-2</v>
      </c>
      <c r="P60" s="9"/>
    </row>
    <row r="61" spans="1:16">
      <c r="A61" s="12"/>
      <c r="B61" s="25">
        <v>369.9</v>
      </c>
      <c r="C61" s="20" t="s">
        <v>62</v>
      </c>
      <c r="D61" s="47">
        <v>398204</v>
      </c>
      <c r="E61" s="47">
        <v>110899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509103</v>
      </c>
      <c r="O61" s="48">
        <f t="shared" si="8"/>
        <v>34.454723876556578</v>
      </c>
      <c r="P61" s="9"/>
    </row>
    <row r="62" spans="1:16" ht="15.75">
      <c r="A62" s="29" t="s">
        <v>37</v>
      </c>
      <c r="B62" s="30"/>
      <c r="C62" s="31"/>
      <c r="D62" s="32">
        <f t="shared" ref="D62:M62" si="12">SUM(D63:D65)</f>
        <v>4294961</v>
      </c>
      <c r="E62" s="32">
        <f t="shared" si="12"/>
        <v>6897094</v>
      </c>
      <c r="F62" s="32">
        <f t="shared" si="12"/>
        <v>569020</v>
      </c>
      <c r="G62" s="32">
        <f t="shared" si="12"/>
        <v>0</v>
      </c>
      <c r="H62" s="32">
        <f t="shared" si="12"/>
        <v>0</v>
      </c>
      <c r="I62" s="32">
        <f t="shared" si="12"/>
        <v>0</v>
      </c>
      <c r="J62" s="32">
        <f t="shared" si="12"/>
        <v>0</v>
      </c>
      <c r="K62" s="32">
        <f t="shared" si="12"/>
        <v>0</v>
      </c>
      <c r="L62" s="32">
        <f t="shared" si="12"/>
        <v>0</v>
      </c>
      <c r="M62" s="32">
        <f t="shared" si="12"/>
        <v>0</v>
      </c>
      <c r="N62" s="32">
        <f t="shared" si="9"/>
        <v>11761075</v>
      </c>
      <c r="O62" s="46">
        <f t="shared" si="8"/>
        <v>795.95797238765567</v>
      </c>
      <c r="P62" s="9"/>
    </row>
    <row r="63" spans="1:16">
      <c r="A63" s="12"/>
      <c r="B63" s="25">
        <v>381</v>
      </c>
      <c r="C63" s="20" t="s">
        <v>63</v>
      </c>
      <c r="D63" s="47">
        <v>4091402</v>
      </c>
      <c r="E63" s="47">
        <v>4561722</v>
      </c>
      <c r="F63" s="47">
        <v>569020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9222144</v>
      </c>
      <c r="O63" s="48">
        <f t="shared" si="8"/>
        <v>624.12994044396316</v>
      </c>
      <c r="P63" s="9"/>
    </row>
    <row r="64" spans="1:16">
      <c r="A64" s="12"/>
      <c r="B64" s="25">
        <v>384</v>
      </c>
      <c r="C64" s="20" t="s">
        <v>129</v>
      </c>
      <c r="D64" s="47">
        <v>203559</v>
      </c>
      <c r="E64" s="47">
        <v>2134486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2338045</v>
      </c>
      <c r="O64" s="48">
        <f t="shared" si="8"/>
        <v>158.232606930157</v>
      </c>
      <c r="P64" s="9"/>
    </row>
    <row r="65" spans="1:119" ht="15.75" thickBot="1">
      <c r="A65" s="12"/>
      <c r="B65" s="25">
        <v>389.4</v>
      </c>
      <c r="C65" s="20" t="s">
        <v>163</v>
      </c>
      <c r="D65" s="47">
        <v>0</v>
      </c>
      <c r="E65" s="47">
        <v>200886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200886</v>
      </c>
      <c r="O65" s="48">
        <f t="shared" si="8"/>
        <v>13.595425013535463</v>
      </c>
      <c r="P65" s="9"/>
    </row>
    <row r="66" spans="1:119" ht="16.5" thickBot="1">
      <c r="A66" s="14" t="s">
        <v>50</v>
      </c>
      <c r="B66" s="23"/>
      <c r="C66" s="22"/>
      <c r="D66" s="15">
        <f t="shared" ref="D66:M66" si="13">SUM(D5,D12,D17,D35,D50,D55,D62)</f>
        <v>17786485</v>
      </c>
      <c r="E66" s="15">
        <f t="shared" si="13"/>
        <v>13916815</v>
      </c>
      <c r="F66" s="15">
        <f t="shared" si="13"/>
        <v>916963</v>
      </c>
      <c r="G66" s="15">
        <f t="shared" si="13"/>
        <v>61827</v>
      </c>
      <c r="H66" s="15">
        <f t="shared" si="13"/>
        <v>0</v>
      </c>
      <c r="I66" s="15">
        <f t="shared" si="13"/>
        <v>0</v>
      </c>
      <c r="J66" s="15">
        <f t="shared" si="13"/>
        <v>0</v>
      </c>
      <c r="K66" s="15">
        <f t="shared" si="13"/>
        <v>0</v>
      </c>
      <c r="L66" s="15">
        <f t="shared" si="13"/>
        <v>0</v>
      </c>
      <c r="M66" s="15">
        <f t="shared" si="13"/>
        <v>0</v>
      </c>
      <c r="N66" s="15">
        <f t="shared" si="9"/>
        <v>32682090</v>
      </c>
      <c r="O66" s="38">
        <f t="shared" si="8"/>
        <v>2211.8360855441256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1"/>
      <c r="B68" s="42"/>
      <c r="C68" s="42"/>
      <c r="D68" s="43"/>
      <c r="E68" s="43"/>
      <c r="F68" s="43"/>
      <c r="G68" s="43"/>
      <c r="H68" s="43"/>
      <c r="I68" s="43"/>
      <c r="J68" s="43"/>
      <c r="K68" s="43"/>
      <c r="L68" s="52" t="s">
        <v>173</v>
      </c>
      <c r="M68" s="52"/>
      <c r="N68" s="52"/>
      <c r="O68" s="44">
        <v>14776</v>
      </c>
    </row>
    <row r="69" spans="1:119">
      <c r="A69" s="53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5"/>
    </row>
    <row r="70" spans="1:119" ht="15.75" customHeight="1" thickBot="1">
      <c r="A70" s="56" t="s">
        <v>83</v>
      </c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8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7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72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162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65</v>
      </c>
      <c r="B3" s="66"/>
      <c r="C3" s="67"/>
      <c r="D3" s="71" t="s">
        <v>31</v>
      </c>
      <c r="E3" s="72"/>
      <c r="F3" s="72"/>
      <c r="G3" s="72"/>
      <c r="H3" s="73"/>
      <c r="I3" s="71" t="s">
        <v>32</v>
      </c>
      <c r="J3" s="73"/>
      <c r="K3" s="71" t="s">
        <v>34</v>
      </c>
      <c r="L3" s="73"/>
      <c r="M3" s="36"/>
      <c r="N3" s="37"/>
      <c r="O3" s="74" t="s">
        <v>70</v>
      </c>
      <c r="P3" s="11"/>
      <c r="Q3"/>
    </row>
    <row r="4" spans="1:133" ht="32.25" customHeight="1" thickBot="1">
      <c r="A4" s="68"/>
      <c r="B4" s="69"/>
      <c r="C4" s="70"/>
      <c r="D4" s="34" t="s">
        <v>4</v>
      </c>
      <c r="E4" s="34" t="s">
        <v>66</v>
      </c>
      <c r="F4" s="34" t="s">
        <v>67</v>
      </c>
      <c r="G4" s="34" t="s">
        <v>68</v>
      </c>
      <c r="H4" s="34" t="s">
        <v>5</v>
      </c>
      <c r="I4" s="34" t="s">
        <v>6</v>
      </c>
      <c r="J4" s="35" t="s">
        <v>69</v>
      </c>
      <c r="K4" s="35" t="s">
        <v>7</v>
      </c>
      <c r="L4" s="35" t="s">
        <v>8</v>
      </c>
      <c r="M4" s="35" t="s">
        <v>9</v>
      </c>
      <c r="N4" s="35" t="s">
        <v>33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SUM(D6:D22)</f>
        <v>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0</v>
      </c>
      <c r="O5" s="33">
        <f t="shared" ref="O5:O68" si="1">(N5/O$285)</f>
        <v>0</v>
      </c>
      <c r="P5" s="6"/>
    </row>
    <row r="6" spans="1:133">
      <c r="A6" s="12"/>
      <c r="B6" s="25">
        <v>311</v>
      </c>
      <c r="C6" s="20" t="s">
        <v>2</v>
      </c>
      <c r="D6" s="47">
        <v>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0</v>
      </c>
      <c r="O6" s="48">
        <f t="shared" si="1"/>
        <v>0</v>
      </c>
      <c r="P6" s="9"/>
    </row>
    <row r="7" spans="1:133">
      <c r="A7" s="12"/>
      <c r="B7" s="25">
        <v>312.10000000000002</v>
      </c>
      <c r="C7" s="20" t="s">
        <v>10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22" si="2">SUM(D7:M7)</f>
        <v>0</v>
      </c>
      <c r="O7" s="48">
        <f t="shared" si="1"/>
        <v>0</v>
      </c>
      <c r="P7" s="9"/>
    </row>
    <row r="8" spans="1:133">
      <c r="A8" s="12"/>
      <c r="B8" s="25">
        <v>312.3</v>
      </c>
      <c r="C8" s="20" t="s">
        <v>106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0</v>
      </c>
      <c r="O8" s="48">
        <f t="shared" si="1"/>
        <v>0</v>
      </c>
      <c r="P8" s="9"/>
    </row>
    <row r="9" spans="1:133">
      <c r="A9" s="12"/>
      <c r="B9" s="25">
        <v>312.41000000000003</v>
      </c>
      <c r="C9" s="20" t="s">
        <v>11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0</v>
      </c>
      <c r="O9" s="48">
        <f t="shared" si="1"/>
        <v>0</v>
      </c>
      <c r="P9" s="9"/>
    </row>
    <row r="10" spans="1:133">
      <c r="A10" s="12"/>
      <c r="B10" s="25">
        <v>312.42</v>
      </c>
      <c r="C10" s="20" t="s">
        <v>85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0</v>
      </c>
      <c r="O10" s="48">
        <f t="shared" si="1"/>
        <v>0</v>
      </c>
      <c r="P10" s="9"/>
    </row>
    <row r="11" spans="1:133">
      <c r="A11" s="12"/>
      <c r="B11" s="25">
        <v>312.51</v>
      </c>
      <c r="C11" s="20" t="s">
        <v>174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>SUM(D11:M11)</f>
        <v>0</v>
      </c>
      <c r="O11" s="48">
        <f t="shared" si="1"/>
        <v>0</v>
      </c>
      <c r="P11" s="9"/>
    </row>
    <row r="12" spans="1:133">
      <c r="A12" s="12"/>
      <c r="B12" s="25">
        <v>312.52</v>
      </c>
      <c r="C12" s="20" t="s">
        <v>175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>SUM(D12:M12)</f>
        <v>0</v>
      </c>
      <c r="O12" s="48">
        <f t="shared" si="1"/>
        <v>0</v>
      </c>
      <c r="P12" s="9"/>
    </row>
    <row r="13" spans="1:133">
      <c r="A13" s="12"/>
      <c r="B13" s="25">
        <v>312.60000000000002</v>
      </c>
      <c r="C13" s="20" t="s">
        <v>107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0</v>
      </c>
      <c r="O13" s="48">
        <f t="shared" si="1"/>
        <v>0</v>
      </c>
      <c r="P13" s="9"/>
    </row>
    <row r="14" spans="1:133">
      <c r="A14" s="12"/>
      <c r="B14" s="25">
        <v>314.10000000000002</v>
      </c>
      <c r="C14" s="20" t="s">
        <v>176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0</v>
      </c>
      <c r="O14" s="48">
        <f t="shared" si="1"/>
        <v>0</v>
      </c>
      <c r="P14" s="9"/>
    </row>
    <row r="15" spans="1:133">
      <c r="A15" s="12"/>
      <c r="B15" s="25">
        <v>314.3</v>
      </c>
      <c r="C15" s="20" t="s">
        <v>177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0</v>
      </c>
      <c r="O15" s="48">
        <f t="shared" si="1"/>
        <v>0</v>
      </c>
      <c r="P15" s="9"/>
    </row>
    <row r="16" spans="1:133">
      <c r="A16" s="12"/>
      <c r="B16" s="25">
        <v>314.39999999999998</v>
      </c>
      <c r="C16" s="20" t="s">
        <v>178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0</v>
      </c>
      <c r="O16" s="48">
        <f t="shared" si="1"/>
        <v>0</v>
      </c>
      <c r="P16" s="9"/>
    </row>
    <row r="17" spans="1:16">
      <c r="A17" s="12"/>
      <c r="B17" s="25">
        <v>314.7</v>
      </c>
      <c r="C17" s="20" t="s">
        <v>179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0</v>
      </c>
      <c r="O17" s="48">
        <f t="shared" si="1"/>
        <v>0</v>
      </c>
      <c r="P17" s="9"/>
    </row>
    <row r="18" spans="1:16">
      <c r="A18" s="12"/>
      <c r="B18" s="25">
        <v>314.8</v>
      </c>
      <c r="C18" s="20" t="s">
        <v>180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0</v>
      </c>
      <c r="O18" s="48">
        <f t="shared" si="1"/>
        <v>0</v>
      </c>
      <c r="P18" s="9"/>
    </row>
    <row r="19" spans="1:16">
      <c r="A19" s="12"/>
      <c r="B19" s="25">
        <v>314.89999999999998</v>
      </c>
      <c r="C19" s="20" t="s">
        <v>181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0</v>
      </c>
      <c r="O19" s="48">
        <f t="shared" si="1"/>
        <v>0</v>
      </c>
      <c r="P19" s="9"/>
    </row>
    <row r="20" spans="1:16">
      <c r="A20" s="12"/>
      <c r="B20" s="25">
        <v>315</v>
      </c>
      <c r="C20" s="20" t="s">
        <v>108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2"/>
        <v>0</v>
      </c>
      <c r="O20" s="48">
        <f t="shared" si="1"/>
        <v>0</v>
      </c>
      <c r="P20" s="9"/>
    </row>
    <row r="21" spans="1:16">
      <c r="A21" s="12"/>
      <c r="B21" s="25">
        <v>316</v>
      </c>
      <c r="C21" s="20" t="s">
        <v>182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2"/>
        <v>0</v>
      </c>
      <c r="O21" s="48">
        <f t="shared" si="1"/>
        <v>0</v>
      </c>
      <c r="P21" s="9"/>
    </row>
    <row r="22" spans="1:16">
      <c r="A22" s="12"/>
      <c r="B22" s="25">
        <v>319</v>
      </c>
      <c r="C22" s="20" t="s">
        <v>13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2"/>
        <v>0</v>
      </c>
      <c r="O22" s="48">
        <f t="shared" si="1"/>
        <v>0</v>
      </c>
      <c r="P22" s="9"/>
    </row>
    <row r="23" spans="1:16" ht="15.75">
      <c r="A23" s="29" t="s">
        <v>14</v>
      </c>
      <c r="B23" s="30"/>
      <c r="C23" s="31"/>
      <c r="D23" s="32">
        <f t="shared" ref="D23:M23" si="3">SUM(D24:D50)</f>
        <v>0</v>
      </c>
      <c r="E23" s="32">
        <f t="shared" si="3"/>
        <v>0</v>
      </c>
      <c r="F23" s="32">
        <f t="shared" si="3"/>
        <v>0</v>
      </c>
      <c r="G23" s="32">
        <f t="shared" si="3"/>
        <v>0</v>
      </c>
      <c r="H23" s="32">
        <f t="shared" si="3"/>
        <v>0</v>
      </c>
      <c r="I23" s="32">
        <f t="shared" si="3"/>
        <v>0</v>
      </c>
      <c r="J23" s="32">
        <f t="shared" si="3"/>
        <v>0</v>
      </c>
      <c r="K23" s="32">
        <f t="shared" si="3"/>
        <v>0</v>
      </c>
      <c r="L23" s="32">
        <f t="shared" si="3"/>
        <v>0</v>
      </c>
      <c r="M23" s="32">
        <f t="shared" si="3"/>
        <v>0</v>
      </c>
      <c r="N23" s="45">
        <f>SUM(D23:M23)</f>
        <v>0</v>
      </c>
      <c r="O23" s="46">
        <f t="shared" si="1"/>
        <v>0</v>
      </c>
      <c r="P23" s="10"/>
    </row>
    <row r="24" spans="1:16">
      <c r="A24" s="12"/>
      <c r="B24" s="25">
        <v>322</v>
      </c>
      <c r="C24" s="20" t="s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0</v>
      </c>
      <c r="O24" s="48">
        <f t="shared" si="1"/>
        <v>0</v>
      </c>
      <c r="P24" s="9"/>
    </row>
    <row r="25" spans="1:16">
      <c r="A25" s="12"/>
      <c r="B25" s="25">
        <v>323.10000000000002</v>
      </c>
      <c r="C25" s="20" t="s">
        <v>183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48" si="4">SUM(D25:M25)</f>
        <v>0</v>
      </c>
      <c r="O25" s="48">
        <f t="shared" si="1"/>
        <v>0</v>
      </c>
      <c r="P25" s="9"/>
    </row>
    <row r="26" spans="1:16">
      <c r="A26" s="12"/>
      <c r="B26" s="25">
        <v>323.2</v>
      </c>
      <c r="C26" s="20" t="s">
        <v>184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0</v>
      </c>
      <c r="O26" s="48">
        <f t="shared" si="1"/>
        <v>0</v>
      </c>
      <c r="P26" s="9"/>
    </row>
    <row r="27" spans="1:16">
      <c r="A27" s="12"/>
      <c r="B27" s="25">
        <v>323.3</v>
      </c>
      <c r="C27" s="20" t="s">
        <v>185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0</v>
      </c>
      <c r="O27" s="48">
        <f t="shared" si="1"/>
        <v>0</v>
      </c>
      <c r="P27" s="9"/>
    </row>
    <row r="28" spans="1:16">
      <c r="A28" s="12"/>
      <c r="B28" s="25">
        <v>323.39999999999998</v>
      </c>
      <c r="C28" s="20" t="s">
        <v>186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0</v>
      </c>
      <c r="O28" s="48">
        <f t="shared" si="1"/>
        <v>0</v>
      </c>
      <c r="P28" s="9"/>
    </row>
    <row r="29" spans="1:16">
      <c r="A29" s="12"/>
      <c r="B29" s="25">
        <v>323.5</v>
      </c>
      <c r="C29" s="20" t="s">
        <v>187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4"/>
        <v>0</v>
      </c>
      <c r="O29" s="48">
        <f t="shared" si="1"/>
        <v>0</v>
      </c>
      <c r="P29" s="9"/>
    </row>
    <row r="30" spans="1:16">
      <c r="A30" s="12"/>
      <c r="B30" s="25">
        <v>323.60000000000002</v>
      </c>
      <c r="C30" s="20" t="s">
        <v>188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4"/>
        <v>0</v>
      </c>
      <c r="O30" s="48">
        <f t="shared" si="1"/>
        <v>0</v>
      </c>
      <c r="P30" s="9"/>
    </row>
    <row r="31" spans="1:16">
      <c r="A31" s="12"/>
      <c r="B31" s="25">
        <v>323.7</v>
      </c>
      <c r="C31" s="20" t="s">
        <v>189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4"/>
        <v>0</v>
      </c>
      <c r="O31" s="48">
        <f t="shared" si="1"/>
        <v>0</v>
      </c>
      <c r="P31" s="9"/>
    </row>
    <row r="32" spans="1:16">
      <c r="A32" s="12"/>
      <c r="B32" s="25">
        <v>323.89999999999998</v>
      </c>
      <c r="C32" s="20" t="s">
        <v>190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4"/>
        <v>0</v>
      </c>
      <c r="O32" s="48">
        <f t="shared" si="1"/>
        <v>0</v>
      </c>
      <c r="P32" s="9"/>
    </row>
    <row r="33" spans="1:16">
      <c r="A33" s="12"/>
      <c r="B33" s="25">
        <v>324.11</v>
      </c>
      <c r="C33" s="20" t="s">
        <v>109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4"/>
        <v>0</v>
      </c>
      <c r="O33" s="48">
        <f t="shared" si="1"/>
        <v>0</v>
      </c>
      <c r="P33" s="9"/>
    </row>
    <row r="34" spans="1:16">
      <c r="A34" s="12"/>
      <c r="B34" s="25">
        <v>324.12</v>
      </c>
      <c r="C34" s="20" t="s">
        <v>166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4"/>
        <v>0</v>
      </c>
      <c r="O34" s="48">
        <f t="shared" si="1"/>
        <v>0</v>
      </c>
      <c r="P34" s="9"/>
    </row>
    <row r="35" spans="1:16">
      <c r="A35" s="12"/>
      <c r="B35" s="25">
        <v>324.20999999999998</v>
      </c>
      <c r="C35" s="20" t="s">
        <v>101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4"/>
        <v>0</v>
      </c>
      <c r="O35" s="48">
        <f t="shared" si="1"/>
        <v>0</v>
      </c>
      <c r="P35" s="9"/>
    </row>
    <row r="36" spans="1:16">
      <c r="A36" s="12"/>
      <c r="B36" s="25">
        <v>324.22000000000003</v>
      </c>
      <c r="C36" s="20" t="s">
        <v>191</v>
      </c>
      <c r="D36" s="47">
        <v>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4"/>
        <v>0</v>
      </c>
      <c r="O36" s="48">
        <f t="shared" si="1"/>
        <v>0</v>
      </c>
      <c r="P36" s="9"/>
    </row>
    <row r="37" spans="1:16">
      <c r="A37" s="12"/>
      <c r="B37" s="25">
        <v>324.31</v>
      </c>
      <c r="C37" s="20" t="s">
        <v>192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4"/>
        <v>0</v>
      </c>
      <c r="O37" s="48">
        <f t="shared" si="1"/>
        <v>0</v>
      </c>
      <c r="P37" s="9"/>
    </row>
    <row r="38" spans="1:16">
      <c r="A38" s="12"/>
      <c r="B38" s="25">
        <v>324.32</v>
      </c>
      <c r="C38" s="20" t="s">
        <v>193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4"/>
        <v>0</v>
      </c>
      <c r="O38" s="48">
        <f t="shared" si="1"/>
        <v>0</v>
      </c>
      <c r="P38" s="9"/>
    </row>
    <row r="39" spans="1:16">
      <c r="A39" s="12"/>
      <c r="B39" s="25">
        <v>324.41000000000003</v>
      </c>
      <c r="C39" s="20" t="s">
        <v>194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4"/>
        <v>0</v>
      </c>
      <c r="O39" s="48">
        <f t="shared" si="1"/>
        <v>0</v>
      </c>
      <c r="P39" s="9"/>
    </row>
    <row r="40" spans="1:16">
      <c r="A40" s="12"/>
      <c r="B40" s="25">
        <v>324.42</v>
      </c>
      <c r="C40" s="20" t="s">
        <v>195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4"/>
        <v>0</v>
      </c>
      <c r="O40" s="48">
        <f t="shared" si="1"/>
        <v>0</v>
      </c>
      <c r="P40" s="9"/>
    </row>
    <row r="41" spans="1:16">
      <c r="A41" s="12"/>
      <c r="B41" s="25">
        <v>324.51</v>
      </c>
      <c r="C41" s="20" t="s">
        <v>102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4"/>
        <v>0</v>
      </c>
      <c r="O41" s="48">
        <f t="shared" si="1"/>
        <v>0</v>
      </c>
      <c r="P41" s="9"/>
    </row>
    <row r="42" spans="1:16">
      <c r="A42" s="12"/>
      <c r="B42" s="25">
        <v>324.52</v>
      </c>
      <c r="C42" s="20" t="s">
        <v>196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4"/>
        <v>0</v>
      </c>
      <c r="O42" s="48">
        <f t="shared" si="1"/>
        <v>0</v>
      </c>
      <c r="P42" s="9"/>
    </row>
    <row r="43" spans="1:16">
      <c r="A43" s="12"/>
      <c r="B43" s="25">
        <v>324.61</v>
      </c>
      <c r="C43" s="20" t="s">
        <v>197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4"/>
        <v>0</v>
      </c>
      <c r="O43" s="48">
        <f t="shared" si="1"/>
        <v>0</v>
      </c>
      <c r="P43" s="9"/>
    </row>
    <row r="44" spans="1:16">
      <c r="A44" s="12"/>
      <c r="B44" s="25">
        <v>324.62</v>
      </c>
      <c r="C44" s="20" t="s">
        <v>198</v>
      </c>
      <c r="D44" s="47">
        <v>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4"/>
        <v>0</v>
      </c>
      <c r="O44" s="48">
        <f t="shared" si="1"/>
        <v>0</v>
      </c>
      <c r="P44" s="9"/>
    </row>
    <row r="45" spans="1:16">
      <c r="A45" s="12"/>
      <c r="B45" s="25">
        <v>324.70999999999998</v>
      </c>
      <c r="C45" s="20" t="s">
        <v>199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4"/>
        <v>0</v>
      </c>
      <c r="O45" s="48">
        <f t="shared" si="1"/>
        <v>0</v>
      </c>
      <c r="P45" s="9"/>
    </row>
    <row r="46" spans="1:16">
      <c r="A46" s="12"/>
      <c r="B46" s="25">
        <v>324.72000000000003</v>
      </c>
      <c r="C46" s="20" t="s">
        <v>200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4"/>
        <v>0</v>
      </c>
      <c r="O46" s="48">
        <f t="shared" si="1"/>
        <v>0</v>
      </c>
      <c r="P46" s="9"/>
    </row>
    <row r="47" spans="1:16">
      <c r="A47" s="12"/>
      <c r="B47" s="25">
        <v>325.10000000000002</v>
      </c>
      <c r="C47" s="20" t="s">
        <v>201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4"/>
        <v>0</v>
      </c>
      <c r="O47" s="48">
        <f t="shared" si="1"/>
        <v>0</v>
      </c>
      <c r="P47" s="9"/>
    </row>
    <row r="48" spans="1:16">
      <c r="A48" s="12"/>
      <c r="B48" s="25">
        <v>325.2</v>
      </c>
      <c r="C48" s="20" t="s">
        <v>202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4"/>
        <v>0</v>
      </c>
      <c r="O48" s="48">
        <f t="shared" si="1"/>
        <v>0</v>
      </c>
      <c r="P48" s="9"/>
    </row>
    <row r="49" spans="1:16">
      <c r="A49" s="12"/>
      <c r="B49" s="25">
        <v>329</v>
      </c>
      <c r="C49" s="20" t="s">
        <v>15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>SUM(D49:M49)</f>
        <v>0</v>
      </c>
      <c r="O49" s="48">
        <f t="shared" si="1"/>
        <v>0</v>
      </c>
      <c r="P49" s="9"/>
    </row>
    <row r="50" spans="1:16">
      <c r="A50" s="12"/>
      <c r="B50" s="25">
        <v>367</v>
      </c>
      <c r="C50" s="20" t="s">
        <v>203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>SUM(D50:M50)</f>
        <v>0</v>
      </c>
      <c r="O50" s="48">
        <f t="shared" si="1"/>
        <v>0</v>
      </c>
      <c r="P50" s="9"/>
    </row>
    <row r="51" spans="1:16" ht="15.75">
      <c r="A51" s="29" t="s">
        <v>16</v>
      </c>
      <c r="B51" s="30"/>
      <c r="C51" s="31"/>
      <c r="D51" s="32">
        <f>SUM(D52:D135)</f>
        <v>0</v>
      </c>
      <c r="E51" s="32">
        <f t="shared" ref="E51:M51" si="5">SUM(E52:E135)</f>
        <v>0</v>
      </c>
      <c r="F51" s="32">
        <f t="shared" si="5"/>
        <v>0</v>
      </c>
      <c r="G51" s="32">
        <f t="shared" si="5"/>
        <v>0</v>
      </c>
      <c r="H51" s="32">
        <f t="shared" si="5"/>
        <v>0</v>
      </c>
      <c r="I51" s="32">
        <f t="shared" si="5"/>
        <v>0</v>
      </c>
      <c r="J51" s="32">
        <f t="shared" si="5"/>
        <v>0</v>
      </c>
      <c r="K51" s="32">
        <f t="shared" si="5"/>
        <v>0</v>
      </c>
      <c r="L51" s="32">
        <f t="shared" si="5"/>
        <v>0</v>
      </c>
      <c r="M51" s="32">
        <f t="shared" si="5"/>
        <v>0</v>
      </c>
      <c r="N51" s="45">
        <f>SUM(D51:M51)</f>
        <v>0</v>
      </c>
      <c r="O51" s="46">
        <f t="shared" si="1"/>
        <v>0</v>
      </c>
      <c r="P51" s="10"/>
    </row>
    <row r="52" spans="1:16">
      <c r="A52" s="12"/>
      <c r="B52" s="25">
        <v>331.1</v>
      </c>
      <c r="C52" s="20" t="s">
        <v>110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>SUM(D52:M52)</f>
        <v>0</v>
      </c>
      <c r="O52" s="48">
        <f t="shared" si="1"/>
        <v>0</v>
      </c>
      <c r="P52" s="9"/>
    </row>
    <row r="53" spans="1:16">
      <c r="A53" s="12"/>
      <c r="B53" s="25">
        <v>331.2</v>
      </c>
      <c r="C53" s="20" t="s">
        <v>111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>SUM(D53:M53)</f>
        <v>0</v>
      </c>
      <c r="O53" s="48">
        <f t="shared" si="1"/>
        <v>0</v>
      </c>
      <c r="P53" s="9"/>
    </row>
    <row r="54" spans="1:16">
      <c r="A54" s="12"/>
      <c r="B54" s="25">
        <v>331.31</v>
      </c>
      <c r="C54" s="20" t="s">
        <v>204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ref="N54:N78" si="6">SUM(D54:M54)</f>
        <v>0</v>
      </c>
      <c r="O54" s="48">
        <f t="shared" si="1"/>
        <v>0</v>
      </c>
      <c r="P54" s="9"/>
    </row>
    <row r="55" spans="1:16">
      <c r="A55" s="12"/>
      <c r="B55" s="25">
        <v>331.32</v>
      </c>
      <c r="C55" s="20" t="s">
        <v>205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6"/>
        <v>0</v>
      </c>
      <c r="O55" s="48">
        <f t="shared" si="1"/>
        <v>0</v>
      </c>
      <c r="P55" s="9"/>
    </row>
    <row r="56" spans="1:16">
      <c r="A56" s="12"/>
      <c r="B56" s="25">
        <v>331.33</v>
      </c>
      <c r="C56" s="20" t="s">
        <v>206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>SUM(D56:M56)</f>
        <v>0</v>
      </c>
      <c r="O56" s="48">
        <f t="shared" si="1"/>
        <v>0</v>
      </c>
      <c r="P56" s="9"/>
    </row>
    <row r="57" spans="1:16">
      <c r="A57" s="12"/>
      <c r="B57" s="25">
        <v>331.34</v>
      </c>
      <c r="C57" s="20" t="s">
        <v>207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>SUM(D57:M57)</f>
        <v>0</v>
      </c>
      <c r="O57" s="48">
        <f t="shared" si="1"/>
        <v>0</v>
      </c>
      <c r="P57" s="9"/>
    </row>
    <row r="58" spans="1:16">
      <c r="A58" s="12"/>
      <c r="B58" s="25">
        <v>331.35</v>
      </c>
      <c r="C58" s="20" t="s">
        <v>208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6"/>
        <v>0</v>
      </c>
      <c r="O58" s="48">
        <f t="shared" si="1"/>
        <v>0</v>
      </c>
      <c r="P58" s="9"/>
    </row>
    <row r="59" spans="1:16">
      <c r="A59" s="12"/>
      <c r="B59" s="25">
        <v>331.39</v>
      </c>
      <c r="C59" s="20" t="s">
        <v>112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6"/>
        <v>0</v>
      </c>
      <c r="O59" s="48">
        <f t="shared" si="1"/>
        <v>0</v>
      </c>
      <c r="P59" s="9"/>
    </row>
    <row r="60" spans="1:16">
      <c r="A60" s="12"/>
      <c r="B60" s="25">
        <v>331.41</v>
      </c>
      <c r="C60" s="20" t="s">
        <v>209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6"/>
        <v>0</v>
      </c>
      <c r="O60" s="48">
        <f t="shared" si="1"/>
        <v>0</v>
      </c>
      <c r="P60" s="9"/>
    </row>
    <row r="61" spans="1:16">
      <c r="A61" s="12"/>
      <c r="B61" s="25">
        <v>331.42</v>
      </c>
      <c r="C61" s="20" t="s">
        <v>210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6"/>
        <v>0</v>
      </c>
      <c r="O61" s="48">
        <f t="shared" si="1"/>
        <v>0</v>
      </c>
      <c r="P61" s="9"/>
    </row>
    <row r="62" spans="1:16">
      <c r="A62" s="12"/>
      <c r="B62" s="25">
        <v>331.49</v>
      </c>
      <c r="C62" s="20" t="s">
        <v>151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6"/>
        <v>0</v>
      </c>
      <c r="O62" s="48">
        <f t="shared" si="1"/>
        <v>0</v>
      </c>
      <c r="P62" s="9"/>
    </row>
    <row r="63" spans="1:16">
      <c r="A63" s="12"/>
      <c r="B63" s="25">
        <v>331.5</v>
      </c>
      <c r="C63" s="20" t="s">
        <v>17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6"/>
        <v>0</v>
      </c>
      <c r="O63" s="48">
        <f t="shared" si="1"/>
        <v>0</v>
      </c>
      <c r="P63" s="9"/>
    </row>
    <row r="64" spans="1:16">
      <c r="A64" s="12"/>
      <c r="B64" s="25">
        <v>331.61</v>
      </c>
      <c r="C64" s="20" t="s">
        <v>211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6"/>
        <v>0</v>
      </c>
      <c r="O64" s="48">
        <f t="shared" si="1"/>
        <v>0</v>
      </c>
      <c r="P64" s="9"/>
    </row>
    <row r="65" spans="1:16">
      <c r="A65" s="12"/>
      <c r="B65" s="25">
        <v>331.62</v>
      </c>
      <c r="C65" s="20" t="s">
        <v>212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6"/>
        <v>0</v>
      </c>
      <c r="O65" s="48">
        <f t="shared" si="1"/>
        <v>0</v>
      </c>
      <c r="P65" s="9"/>
    </row>
    <row r="66" spans="1:16">
      <c r="A66" s="12"/>
      <c r="B66" s="25">
        <v>331.65</v>
      </c>
      <c r="C66" s="20" t="s">
        <v>113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6"/>
        <v>0</v>
      </c>
      <c r="O66" s="48">
        <f t="shared" si="1"/>
        <v>0</v>
      </c>
      <c r="P66" s="9"/>
    </row>
    <row r="67" spans="1:16">
      <c r="A67" s="12"/>
      <c r="B67" s="25">
        <v>331.69</v>
      </c>
      <c r="C67" s="20" t="s">
        <v>213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6"/>
        <v>0</v>
      </c>
      <c r="O67" s="48">
        <f t="shared" si="1"/>
        <v>0</v>
      </c>
      <c r="P67" s="9"/>
    </row>
    <row r="68" spans="1:16">
      <c r="A68" s="12"/>
      <c r="B68" s="25">
        <v>331.7</v>
      </c>
      <c r="C68" s="20" t="s">
        <v>214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6"/>
        <v>0</v>
      </c>
      <c r="O68" s="48">
        <f t="shared" si="1"/>
        <v>0</v>
      </c>
      <c r="P68" s="9"/>
    </row>
    <row r="69" spans="1:16">
      <c r="A69" s="12"/>
      <c r="B69" s="25">
        <v>331.81</v>
      </c>
      <c r="C69" s="20" t="s">
        <v>215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6"/>
        <v>0</v>
      </c>
      <c r="O69" s="48">
        <f t="shared" ref="O69:O132" si="7">(N69/O$285)</f>
        <v>0</v>
      </c>
      <c r="P69" s="9"/>
    </row>
    <row r="70" spans="1:16">
      <c r="A70" s="12"/>
      <c r="B70" s="25">
        <v>331.82</v>
      </c>
      <c r="C70" s="20" t="s">
        <v>144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6"/>
        <v>0</v>
      </c>
      <c r="O70" s="48">
        <f t="shared" si="7"/>
        <v>0</v>
      </c>
      <c r="P70" s="9"/>
    </row>
    <row r="71" spans="1:16">
      <c r="A71" s="12"/>
      <c r="B71" s="25">
        <v>331.83</v>
      </c>
      <c r="C71" s="20" t="s">
        <v>216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6"/>
        <v>0</v>
      </c>
      <c r="O71" s="48">
        <f t="shared" si="7"/>
        <v>0</v>
      </c>
      <c r="P71" s="9"/>
    </row>
    <row r="72" spans="1:16">
      <c r="A72" s="12"/>
      <c r="B72" s="25">
        <v>331.89</v>
      </c>
      <c r="C72" s="20" t="s">
        <v>217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6"/>
        <v>0</v>
      </c>
      <c r="O72" s="48">
        <f t="shared" si="7"/>
        <v>0</v>
      </c>
      <c r="P72" s="9"/>
    </row>
    <row r="73" spans="1:16">
      <c r="A73" s="12"/>
      <c r="B73" s="25">
        <v>331.9</v>
      </c>
      <c r="C73" s="20" t="s">
        <v>152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6"/>
        <v>0</v>
      </c>
      <c r="O73" s="48">
        <f t="shared" si="7"/>
        <v>0</v>
      </c>
      <c r="P73" s="9"/>
    </row>
    <row r="74" spans="1:16">
      <c r="A74" s="12"/>
      <c r="B74" s="25">
        <v>333</v>
      </c>
      <c r="C74" s="20" t="s">
        <v>218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6"/>
        <v>0</v>
      </c>
      <c r="O74" s="48">
        <f t="shared" si="7"/>
        <v>0</v>
      </c>
      <c r="P74" s="9"/>
    </row>
    <row r="75" spans="1:16">
      <c r="A75" s="12"/>
      <c r="B75" s="25">
        <v>334.1</v>
      </c>
      <c r="C75" s="20" t="s">
        <v>114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6"/>
        <v>0</v>
      </c>
      <c r="O75" s="48">
        <f t="shared" si="7"/>
        <v>0</v>
      </c>
      <c r="P75" s="9"/>
    </row>
    <row r="76" spans="1:16">
      <c r="A76" s="12"/>
      <c r="B76" s="25">
        <v>334.2</v>
      </c>
      <c r="C76" s="20" t="s">
        <v>18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6"/>
        <v>0</v>
      </c>
      <c r="O76" s="48">
        <f t="shared" si="7"/>
        <v>0</v>
      </c>
      <c r="P76" s="9"/>
    </row>
    <row r="77" spans="1:16">
      <c r="A77" s="12"/>
      <c r="B77" s="25">
        <v>334.31</v>
      </c>
      <c r="C77" s="20" t="s">
        <v>219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6"/>
        <v>0</v>
      </c>
      <c r="O77" s="48">
        <f t="shared" si="7"/>
        <v>0</v>
      </c>
      <c r="P77" s="9"/>
    </row>
    <row r="78" spans="1:16">
      <c r="A78" s="12"/>
      <c r="B78" s="25">
        <v>334.32</v>
      </c>
      <c r="C78" s="20" t="s">
        <v>220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6"/>
        <v>0</v>
      </c>
      <c r="O78" s="48">
        <f t="shared" si="7"/>
        <v>0</v>
      </c>
      <c r="P78" s="9"/>
    </row>
    <row r="79" spans="1:16">
      <c r="A79" s="12"/>
      <c r="B79" s="25">
        <v>334.33</v>
      </c>
      <c r="C79" s="20" t="s">
        <v>221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>SUM(D79:M79)</f>
        <v>0</v>
      </c>
      <c r="O79" s="48">
        <f t="shared" si="7"/>
        <v>0</v>
      </c>
      <c r="P79" s="9"/>
    </row>
    <row r="80" spans="1:16">
      <c r="A80" s="12"/>
      <c r="B80" s="25">
        <v>334.34</v>
      </c>
      <c r="C80" s="20" t="s">
        <v>138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>SUM(D80:M80)</f>
        <v>0</v>
      </c>
      <c r="O80" s="48">
        <f t="shared" si="7"/>
        <v>0</v>
      </c>
      <c r="P80" s="9"/>
    </row>
    <row r="81" spans="1:16">
      <c r="A81" s="12"/>
      <c r="B81" s="25">
        <v>334.35</v>
      </c>
      <c r="C81" s="20" t="s">
        <v>222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>SUM(D81:M81)</f>
        <v>0</v>
      </c>
      <c r="O81" s="48">
        <f t="shared" si="7"/>
        <v>0</v>
      </c>
      <c r="P81" s="9"/>
    </row>
    <row r="82" spans="1:16">
      <c r="A82" s="12"/>
      <c r="B82" s="25">
        <v>334.36</v>
      </c>
      <c r="C82" s="20" t="s">
        <v>223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ref="N82:N125" si="8">SUM(D82:M82)</f>
        <v>0</v>
      </c>
      <c r="O82" s="48">
        <f t="shared" si="7"/>
        <v>0</v>
      </c>
      <c r="P82" s="9"/>
    </row>
    <row r="83" spans="1:16">
      <c r="A83" s="12"/>
      <c r="B83" s="25">
        <v>334.39</v>
      </c>
      <c r="C83" s="20" t="s">
        <v>103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8"/>
        <v>0</v>
      </c>
      <c r="O83" s="48">
        <f t="shared" si="7"/>
        <v>0</v>
      </c>
      <c r="P83" s="9"/>
    </row>
    <row r="84" spans="1:16">
      <c r="A84" s="12"/>
      <c r="B84" s="25">
        <v>334.41</v>
      </c>
      <c r="C84" s="20" t="s">
        <v>224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8"/>
        <v>0</v>
      </c>
      <c r="O84" s="48">
        <f t="shared" si="7"/>
        <v>0</v>
      </c>
      <c r="P84" s="9"/>
    </row>
    <row r="85" spans="1:16">
      <c r="A85" s="12"/>
      <c r="B85" s="25">
        <v>334.42</v>
      </c>
      <c r="C85" s="20" t="s">
        <v>225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8"/>
        <v>0</v>
      </c>
      <c r="O85" s="48">
        <f t="shared" si="7"/>
        <v>0</v>
      </c>
      <c r="P85" s="9"/>
    </row>
    <row r="86" spans="1:16">
      <c r="A86" s="12"/>
      <c r="B86" s="25">
        <v>334.49</v>
      </c>
      <c r="C86" s="20" t="s">
        <v>19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8"/>
        <v>0</v>
      </c>
      <c r="O86" s="48">
        <f t="shared" si="7"/>
        <v>0</v>
      </c>
      <c r="P86" s="9"/>
    </row>
    <row r="87" spans="1:16">
      <c r="A87" s="12"/>
      <c r="B87" s="25">
        <v>334.5</v>
      </c>
      <c r="C87" s="20" t="s">
        <v>78</v>
      </c>
      <c r="D87" s="47">
        <v>0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8"/>
        <v>0</v>
      </c>
      <c r="O87" s="48">
        <f t="shared" si="7"/>
        <v>0</v>
      </c>
      <c r="P87" s="9"/>
    </row>
    <row r="88" spans="1:16">
      <c r="A88" s="12"/>
      <c r="B88" s="25">
        <v>334.61</v>
      </c>
      <c r="C88" s="20" t="s">
        <v>88</v>
      </c>
      <c r="D88" s="47">
        <v>0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8"/>
        <v>0</v>
      </c>
      <c r="O88" s="48">
        <f t="shared" si="7"/>
        <v>0</v>
      </c>
      <c r="P88" s="9"/>
    </row>
    <row r="89" spans="1:16">
      <c r="A89" s="12"/>
      <c r="B89" s="25">
        <v>334.62</v>
      </c>
      <c r="C89" s="20" t="s">
        <v>226</v>
      </c>
      <c r="D89" s="47">
        <v>0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8"/>
        <v>0</v>
      </c>
      <c r="O89" s="48">
        <f t="shared" si="7"/>
        <v>0</v>
      </c>
      <c r="P89" s="9"/>
    </row>
    <row r="90" spans="1:16">
      <c r="A90" s="12"/>
      <c r="B90" s="25">
        <v>334.69</v>
      </c>
      <c r="C90" s="20" t="s">
        <v>115</v>
      </c>
      <c r="D90" s="47">
        <v>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8"/>
        <v>0</v>
      </c>
      <c r="O90" s="48">
        <f t="shared" si="7"/>
        <v>0</v>
      </c>
      <c r="P90" s="9"/>
    </row>
    <row r="91" spans="1:16">
      <c r="A91" s="12"/>
      <c r="B91" s="25">
        <v>334.7</v>
      </c>
      <c r="C91" s="20" t="s">
        <v>20</v>
      </c>
      <c r="D91" s="47">
        <v>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8"/>
        <v>0</v>
      </c>
      <c r="O91" s="48">
        <f t="shared" si="7"/>
        <v>0</v>
      </c>
      <c r="P91" s="9"/>
    </row>
    <row r="92" spans="1:16">
      <c r="A92" s="12"/>
      <c r="B92" s="25">
        <v>334.81</v>
      </c>
      <c r="C92" s="20" t="s">
        <v>227</v>
      </c>
      <c r="D92" s="47">
        <v>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8"/>
        <v>0</v>
      </c>
      <c r="O92" s="48">
        <f t="shared" si="7"/>
        <v>0</v>
      </c>
      <c r="P92" s="9"/>
    </row>
    <row r="93" spans="1:16">
      <c r="A93" s="12"/>
      <c r="B93" s="25">
        <v>334.82</v>
      </c>
      <c r="C93" s="20" t="s">
        <v>228</v>
      </c>
      <c r="D93" s="47">
        <v>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>SUM(D93:M93)</f>
        <v>0</v>
      </c>
      <c r="O93" s="48">
        <f t="shared" si="7"/>
        <v>0</v>
      </c>
      <c r="P93" s="9"/>
    </row>
    <row r="94" spans="1:16">
      <c r="A94" s="12"/>
      <c r="B94" s="25">
        <v>334.83</v>
      </c>
      <c r="C94" s="20" t="s">
        <v>229</v>
      </c>
      <c r="D94" s="47">
        <v>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8"/>
        <v>0</v>
      </c>
      <c r="O94" s="48">
        <f t="shared" si="7"/>
        <v>0</v>
      </c>
      <c r="P94" s="9"/>
    </row>
    <row r="95" spans="1:16">
      <c r="A95" s="12"/>
      <c r="B95" s="25">
        <v>334.89</v>
      </c>
      <c r="C95" s="20" t="s">
        <v>89</v>
      </c>
      <c r="D95" s="47">
        <v>0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8"/>
        <v>0</v>
      </c>
      <c r="O95" s="48">
        <f t="shared" si="7"/>
        <v>0</v>
      </c>
      <c r="P95" s="9"/>
    </row>
    <row r="96" spans="1:16">
      <c r="A96" s="12"/>
      <c r="B96" s="25">
        <v>334.9</v>
      </c>
      <c r="C96" s="20" t="s">
        <v>90</v>
      </c>
      <c r="D96" s="47">
        <v>0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8"/>
        <v>0</v>
      </c>
      <c r="O96" s="48">
        <f t="shared" si="7"/>
        <v>0</v>
      </c>
      <c r="P96" s="9"/>
    </row>
    <row r="97" spans="1:16">
      <c r="A97" s="12"/>
      <c r="B97" s="25">
        <v>335.12</v>
      </c>
      <c r="C97" s="20" t="s">
        <v>116</v>
      </c>
      <c r="D97" s="47">
        <v>0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8"/>
        <v>0</v>
      </c>
      <c r="O97" s="48">
        <f t="shared" si="7"/>
        <v>0</v>
      </c>
      <c r="P97" s="9"/>
    </row>
    <row r="98" spans="1:16">
      <c r="A98" s="12"/>
      <c r="B98" s="25">
        <v>335.13</v>
      </c>
      <c r="C98" s="20" t="s">
        <v>117</v>
      </c>
      <c r="D98" s="47">
        <v>0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8"/>
        <v>0</v>
      </c>
      <c r="O98" s="48">
        <f t="shared" si="7"/>
        <v>0</v>
      </c>
      <c r="P98" s="9"/>
    </row>
    <row r="99" spans="1:16">
      <c r="A99" s="12"/>
      <c r="B99" s="25">
        <v>335.14</v>
      </c>
      <c r="C99" s="20" t="s">
        <v>118</v>
      </c>
      <c r="D99" s="47">
        <v>0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8"/>
        <v>0</v>
      </c>
      <c r="O99" s="48">
        <f t="shared" si="7"/>
        <v>0</v>
      </c>
      <c r="P99" s="9"/>
    </row>
    <row r="100" spans="1:16">
      <c r="A100" s="12"/>
      <c r="B100" s="25">
        <v>335.15</v>
      </c>
      <c r="C100" s="20" t="s">
        <v>153</v>
      </c>
      <c r="D100" s="47">
        <v>0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8"/>
        <v>0</v>
      </c>
      <c r="O100" s="48">
        <f t="shared" si="7"/>
        <v>0</v>
      </c>
      <c r="P100" s="9"/>
    </row>
    <row r="101" spans="1:16">
      <c r="A101" s="12"/>
      <c r="B101" s="25">
        <v>335.16</v>
      </c>
      <c r="C101" s="20" t="s">
        <v>119</v>
      </c>
      <c r="D101" s="47">
        <v>0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8"/>
        <v>0</v>
      </c>
      <c r="O101" s="48">
        <f t="shared" si="7"/>
        <v>0</v>
      </c>
      <c r="P101" s="9"/>
    </row>
    <row r="102" spans="1:16">
      <c r="A102" s="12"/>
      <c r="B102" s="25">
        <v>335.17</v>
      </c>
      <c r="C102" s="20" t="s">
        <v>230</v>
      </c>
      <c r="D102" s="47">
        <v>0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8"/>
        <v>0</v>
      </c>
      <c r="O102" s="48">
        <f t="shared" si="7"/>
        <v>0</v>
      </c>
      <c r="P102" s="9"/>
    </row>
    <row r="103" spans="1:16">
      <c r="A103" s="12"/>
      <c r="B103" s="25">
        <v>335.18</v>
      </c>
      <c r="C103" s="20" t="s">
        <v>120</v>
      </c>
      <c r="D103" s="47">
        <v>0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8"/>
        <v>0</v>
      </c>
      <c r="O103" s="48">
        <f t="shared" si="7"/>
        <v>0</v>
      </c>
      <c r="P103" s="9"/>
    </row>
    <row r="104" spans="1:16">
      <c r="A104" s="12"/>
      <c r="B104" s="25">
        <v>335.19</v>
      </c>
      <c r="C104" s="20" t="s">
        <v>121</v>
      </c>
      <c r="D104" s="47">
        <v>0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8"/>
        <v>0</v>
      </c>
      <c r="O104" s="48">
        <f t="shared" si="7"/>
        <v>0</v>
      </c>
      <c r="P104" s="9"/>
    </row>
    <row r="105" spans="1:16">
      <c r="A105" s="12"/>
      <c r="B105" s="25">
        <v>335.21</v>
      </c>
      <c r="C105" s="20" t="s">
        <v>231</v>
      </c>
      <c r="D105" s="47">
        <v>0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8"/>
        <v>0</v>
      </c>
      <c r="O105" s="48">
        <f t="shared" si="7"/>
        <v>0</v>
      </c>
      <c r="P105" s="9"/>
    </row>
    <row r="106" spans="1:16">
      <c r="A106" s="12"/>
      <c r="B106" s="25">
        <v>335.22</v>
      </c>
      <c r="C106" s="20" t="s">
        <v>232</v>
      </c>
      <c r="D106" s="47">
        <v>0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8"/>
        <v>0</v>
      </c>
      <c r="O106" s="48">
        <f t="shared" si="7"/>
        <v>0</v>
      </c>
      <c r="P106" s="9"/>
    </row>
    <row r="107" spans="1:16">
      <c r="A107" s="12"/>
      <c r="B107" s="25">
        <v>335.23</v>
      </c>
      <c r="C107" s="20" t="s">
        <v>233</v>
      </c>
      <c r="D107" s="47">
        <v>0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8"/>
        <v>0</v>
      </c>
      <c r="O107" s="48">
        <f t="shared" si="7"/>
        <v>0</v>
      </c>
      <c r="P107" s="9"/>
    </row>
    <row r="108" spans="1:16">
      <c r="A108" s="12"/>
      <c r="B108" s="25">
        <v>335.29</v>
      </c>
      <c r="C108" s="20" t="s">
        <v>28</v>
      </c>
      <c r="D108" s="47">
        <v>0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8"/>
        <v>0</v>
      </c>
      <c r="O108" s="48">
        <f t="shared" si="7"/>
        <v>0</v>
      </c>
      <c r="P108" s="9"/>
    </row>
    <row r="109" spans="1:16">
      <c r="A109" s="12"/>
      <c r="B109" s="25">
        <v>335.31</v>
      </c>
      <c r="C109" s="20" t="s">
        <v>234</v>
      </c>
      <c r="D109" s="47">
        <v>0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>SUM(D109:M109)</f>
        <v>0</v>
      </c>
      <c r="O109" s="48">
        <f t="shared" si="7"/>
        <v>0</v>
      </c>
      <c r="P109" s="9"/>
    </row>
    <row r="110" spans="1:16">
      <c r="A110" s="12"/>
      <c r="B110" s="25">
        <v>335.32</v>
      </c>
      <c r="C110" s="20" t="s">
        <v>235</v>
      </c>
      <c r="D110" s="47">
        <v>0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>SUM(D110:M110)</f>
        <v>0</v>
      </c>
      <c r="O110" s="48">
        <f t="shared" si="7"/>
        <v>0</v>
      </c>
      <c r="P110" s="9"/>
    </row>
    <row r="111" spans="1:16">
      <c r="A111" s="12"/>
      <c r="B111" s="25">
        <v>335.33</v>
      </c>
      <c r="C111" s="20" t="s">
        <v>236</v>
      </c>
      <c r="D111" s="47">
        <v>0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>SUM(D111:M111)</f>
        <v>0</v>
      </c>
      <c r="O111" s="48">
        <f t="shared" si="7"/>
        <v>0</v>
      </c>
      <c r="P111" s="9"/>
    </row>
    <row r="112" spans="1:16">
      <c r="A112" s="12"/>
      <c r="B112" s="25">
        <v>335.34</v>
      </c>
      <c r="C112" s="20" t="s">
        <v>237</v>
      </c>
      <c r="D112" s="47">
        <v>0</v>
      </c>
      <c r="E112" s="47">
        <v>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>SUM(D112:M112)</f>
        <v>0</v>
      </c>
      <c r="O112" s="48">
        <f t="shared" si="7"/>
        <v>0</v>
      </c>
      <c r="P112" s="9"/>
    </row>
    <row r="113" spans="1:16">
      <c r="A113" s="12"/>
      <c r="B113" s="25">
        <v>335.35</v>
      </c>
      <c r="C113" s="20" t="s">
        <v>238</v>
      </c>
      <c r="D113" s="47">
        <v>0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>SUM(D113:M113)</f>
        <v>0</v>
      </c>
      <c r="O113" s="48">
        <f t="shared" si="7"/>
        <v>0</v>
      </c>
      <c r="P113" s="9"/>
    </row>
    <row r="114" spans="1:16">
      <c r="A114" s="12"/>
      <c r="B114" s="25">
        <v>335.39</v>
      </c>
      <c r="C114" s="20" t="s">
        <v>167</v>
      </c>
      <c r="D114" s="47">
        <v>0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8"/>
        <v>0</v>
      </c>
      <c r="O114" s="48">
        <f t="shared" si="7"/>
        <v>0</v>
      </c>
      <c r="P114" s="9"/>
    </row>
    <row r="115" spans="1:16">
      <c r="A115" s="12"/>
      <c r="B115" s="25">
        <v>335.41</v>
      </c>
      <c r="C115" s="20" t="s">
        <v>239</v>
      </c>
      <c r="D115" s="47">
        <v>0</v>
      </c>
      <c r="E115" s="47">
        <v>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8"/>
        <v>0</v>
      </c>
      <c r="O115" s="48">
        <f t="shared" si="7"/>
        <v>0</v>
      </c>
      <c r="P115" s="9"/>
    </row>
    <row r="116" spans="1:16">
      <c r="A116" s="12"/>
      <c r="B116" s="25">
        <v>335.42</v>
      </c>
      <c r="C116" s="20" t="s">
        <v>240</v>
      </c>
      <c r="D116" s="47">
        <v>0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8"/>
        <v>0</v>
      </c>
      <c r="O116" s="48">
        <f t="shared" si="7"/>
        <v>0</v>
      </c>
      <c r="P116" s="9"/>
    </row>
    <row r="117" spans="1:16">
      <c r="A117" s="12"/>
      <c r="B117" s="25">
        <v>335.49</v>
      </c>
      <c r="C117" s="20" t="s">
        <v>79</v>
      </c>
      <c r="D117" s="47">
        <v>0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8"/>
        <v>0</v>
      </c>
      <c r="O117" s="48">
        <f t="shared" si="7"/>
        <v>0</v>
      </c>
      <c r="P117" s="9"/>
    </row>
    <row r="118" spans="1:16">
      <c r="A118" s="12"/>
      <c r="B118" s="25">
        <v>335.5</v>
      </c>
      <c r="C118" s="20" t="s">
        <v>241</v>
      </c>
      <c r="D118" s="47">
        <v>0</v>
      </c>
      <c r="E118" s="47">
        <v>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8"/>
        <v>0</v>
      </c>
      <c r="O118" s="48">
        <f t="shared" si="7"/>
        <v>0</v>
      </c>
      <c r="P118" s="9"/>
    </row>
    <row r="119" spans="1:16">
      <c r="A119" s="12"/>
      <c r="B119" s="25">
        <v>335.61</v>
      </c>
      <c r="C119" s="20" t="s">
        <v>242</v>
      </c>
      <c r="D119" s="47">
        <v>0</v>
      </c>
      <c r="E119" s="47">
        <v>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8"/>
        <v>0</v>
      </c>
      <c r="O119" s="48">
        <f t="shared" si="7"/>
        <v>0</v>
      </c>
      <c r="P119" s="9"/>
    </row>
    <row r="120" spans="1:16">
      <c r="A120" s="12"/>
      <c r="B120" s="25">
        <v>335.62</v>
      </c>
      <c r="C120" s="20" t="s">
        <v>243</v>
      </c>
      <c r="D120" s="47">
        <v>0</v>
      </c>
      <c r="E120" s="47">
        <v>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8"/>
        <v>0</v>
      </c>
      <c r="O120" s="48">
        <f t="shared" si="7"/>
        <v>0</v>
      </c>
      <c r="P120" s="9"/>
    </row>
    <row r="121" spans="1:16">
      <c r="A121" s="12"/>
      <c r="B121" s="25">
        <v>335.69</v>
      </c>
      <c r="C121" s="20" t="s">
        <v>91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8"/>
        <v>0</v>
      </c>
      <c r="O121" s="48">
        <f t="shared" si="7"/>
        <v>0</v>
      </c>
      <c r="P121" s="9"/>
    </row>
    <row r="122" spans="1:16">
      <c r="A122" s="12"/>
      <c r="B122" s="25">
        <v>335.7</v>
      </c>
      <c r="C122" s="20" t="s">
        <v>244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8"/>
        <v>0</v>
      </c>
      <c r="O122" s="48">
        <f t="shared" si="7"/>
        <v>0</v>
      </c>
      <c r="P122" s="9"/>
    </row>
    <row r="123" spans="1:16">
      <c r="A123" s="12"/>
      <c r="B123" s="25">
        <v>335.8</v>
      </c>
      <c r="C123" s="20" t="s">
        <v>29</v>
      </c>
      <c r="D123" s="47">
        <v>0</v>
      </c>
      <c r="E123" s="47">
        <v>0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8"/>
        <v>0</v>
      </c>
      <c r="O123" s="48">
        <f t="shared" si="7"/>
        <v>0</v>
      </c>
      <c r="P123" s="9"/>
    </row>
    <row r="124" spans="1:16">
      <c r="A124" s="12"/>
      <c r="B124" s="25">
        <v>335.9</v>
      </c>
      <c r="C124" s="20" t="s">
        <v>30</v>
      </c>
      <c r="D124" s="47">
        <v>0</v>
      </c>
      <c r="E124" s="47">
        <v>0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8"/>
        <v>0</v>
      </c>
      <c r="O124" s="48">
        <f t="shared" si="7"/>
        <v>0</v>
      </c>
      <c r="P124" s="9"/>
    </row>
    <row r="125" spans="1:16">
      <c r="A125" s="12"/>
      <c r="B125" s="25">
        <v>336</v>
      </c>
      <c r="C125" s="20" t="s">
        <v>92</v>
      </c>
      <c r="D125" s="47">
        <v>0</v>
      </c>
      <c r="E125" s="47">
        <v>0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8"/>
        <v>0</v>
      </c>
      <c r="O125" s="48">
        <f t="shared" si="7"/>
        <v>0</v>
      </c>
      <c r="P125" s="9"/>
    </row>
    <row r="126" spans="1:16">
      <c r="A126" s="12"/>
      <c r="B126" s="25">
        <v>337.1</v>
      </c>
      <c r="C126" s="20" t="s">
        <v>245</v>
      </c>
      <c r="D126" s="47">
        <v>0</v>
      </c>
      <c r="E126" s="47">
        <v>0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f>SUM(D126:M126)</f>
        <v>0</v>
      </c>
      <c r="O126" s="48">
        <f t="shared" si="7"/>
        <v>0</v>
      </c>
      <c r="P126" s="9"/>
    </row>
    <row r="127" spans="1:16">
      <c r="A127" s="12"/>
      <c r="B127" s="25">
        <v>337.2</v>
      </c>
      <c r="C127" s="20" t="s">
        <v>74</v>
      </c>
      <c r="D127" s="47">
        <v>0</v>
      </c>
      <c r="E127" s="47">
        <v>0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f>SUM(D127:M127)</f>
        <v>0</v>
      </c>
      <c r="O127" s="48">
        <f t="shared" si="7"/>
        <v>0</v>
      </c>
      <c r="P127" s="9"/>
    </row>
    <row r="128" spans="1:16">
      <c r="A128" s="12"/>
      <c r="B128" s="25">
        <v>337.3</v>
      </c>
      <c r="C128" s="20" t="s">
        <v>246</v>
      </c>
      <c r="D128" s="47">
        <v>0</v>
      </c>
      <c r="E128" s="47">
        <v>0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f>SUM(D128:M128)</f>
        <v>0</v>
      </c>
      <c r="O128" s="48">
        <f t="shared" si="7"/>
        <v>0</v>
      </c>
      <c r="P128" s="9"/>
    </row>
    <row r="129" spans="1:16">
      <c r="A129" s="12"/>
      <c r="B129" s="25">
        <v>337.4</v>
      </c>
      <c r="C129" s="20" t="s">
        <v>247</v>
      </c>
      <c r="D129" s="47">
        <v>0</v>
      </c>
      <c r="E129" s="47">
        <v>0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f>SUM(D129:M129)</f>
        <v>0</v>
      </c>
      <c r="O129" s="48">
        <f t="shared" si="7"/>
        <v>0</v>
      </c>
      <c r="P129" s="9"/>
    </row>
    <row r="130" spans="1:16">
      <c r="A130" s="12"/>
      <c r="B130" s="25">
        <v>337.5</v>
      </c>
      <c r="C130" s="20" t="s">
        <v>248</v>
      </c>
      <c r="D130" s="47">
        <v>0</v>
      </c>
      <c r="E130" s="47">
        <v>0</v>
      </c>
      <c r="F130" s="47">
        <v>0</v>
      </c>
      <c r="G130" s="47">
        <v>0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f t="shared" ref="N130:N135" si="9">SUM(D130:M130)</f>
        <v>0</v>
      </c>
      <c r="O130" s="48">
        <f t="shared" si="7"/>
        <v>0</v>
      </c>
      <c r="P130" s="9"/>
    </row>
    <row r="131" spans="1:16">
      <c r="A131" s="12"/>
      <c r="B131" s="25">
        <v>337.6</v>
      </c>
      <c r="C131" s="20" t="s">
        <v>249</v>
      </c>
      <c r="D131" s="47">
        <v>0</v>
      </c>
      <c r="E131" s="47">
        <v>0</v>
      </c>
      <c r="F131" s="47">
        <v>0</v>
      </c>
      <c r="G131" s="47">
        <v>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f t="shared" si="9"/>
        <v>0</v>
      </c>
      <c r="O131" s="48">
        <f t="shared" si="7"/>
        <v>0</v>
      </c>
      <c r="P131" s="9"/>
    </row>
    <row r="132" spans="1:16">
      <c r="A132" s="12"/>
      <c r="B132" s="25">
        <v>337.7</v>
      </c>
      <c r="C132" s="20" t="s">
        <v>250</v>
      </c>
      <c r="D132" s="47">
        <v>0</v>
      </c>
      <c r="E132" s="47">
        <v>0</v>
      </c>
      <c r="F132" s="47">
        <v>0</v>
      </c>
      <c r="G132" s="47">
        <v>0</v>
      </c>
      <c r="H132" s="47">
        <v>0</v>
      </c>
      <c r="I132" s="47">
        <v>0</v>
      </c>
      <c r="J132" s="47">
        <v>0</v>
      </c>
      <c r="K132" s="47">
        <v>0</v>
      </c>
      <c r="L132" s="47">
        <v>0</v>
      </c>
      <c r="M132" s="47">
        <v>0</v>
      </c>
      <c r="N132" s="47">
        <f t="shared" si="9"/>
        <v>0</v>
      </c>
      <c r="O132" s="48">
        <f t="shared" si="7"/>
        <v>0</v>
      </c>
      <c r="P132" s="9"/>
    </row>
    <row r="133" spans="1:16">
      <c r="A133" s="12"/>
      <c r="B133" s="25">
        <v>337.9</v>
      </c>
      <c r="C133" s="20" t="s">
        <v>251</v>
      </c>
      <c r="D133" s="47">
        <v>0</v>
      </c>
      <c r="E133" s="47">
        <v>0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f t="shared" si="9"/>
        <v>0</v>
      </c>
      <c r="O133" s="48">
        <f t="shared" ref="O133:O196" si="10">(N133/O$285)</f>
        <v>0</v>
      </c>
      <c r="P133" s="9"/>
    </row>
    <row r="134" spans="1:16">
      <c r="A134" s="12"/>
      <c r="B134" s="25">
        <v>338</v>
      </c>
      <c r="C134" s="20" t="s">
        <v>252</v>
      </c>
      <c r="D134" s="47">
        <v>0</v>
      </c>
      <c r="E134" s="47">
        <v>0</v>
      </c>
      <c r="F134" s="47">
        <v>0</v>
      </c>
      <c r="G134" s="47">
        <v>0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0</v>
      </c>
      <c r="N134" s="47">
        <f t="shared" si="9"/>
        <v>0</v>
      </c>
      <c r="O134" s="48">
        <f t="shared" si="10"/>
        <v>0</v>
      </c>
      <c r="P134" s="9"/>
    </row>
    <row r="135" spans="1:16">
      <c r="A135" s="12"/>
      <c r="B135" s="25">
        <v>339</v>
      </c>
      <c r="C135" s="20" t="s">
        <v>168</v>
      </c>
      <c r="D135" s="47">
        <v>0</v>
      </c>
      <c r="E135" s="47">
        <v>0</v>
      </c>
      <c r="F135" s="47">
        <v>0</v>
      </c>
      <c r="G135" s="47">
        <v>0</v>
      </c>
      <c r="H135" s="47">
        <v>0</v>
      </c>
      <c r="I135" s="47">
        <v>0</v>
      </c>
      <c r="J135" s="47">
        <v>0</v>
      </c>
      <c r="K135" s="47">
        <v>0</v>
      </c>
      <c r="L135" s="47">
        <v>0</v>
      </c>
      <c r="M135" s="47">
        <v>0</v>
      </c>
      <c r="N135" s="47">
        <f t="shared" si="9"/>
        <v>0</v>
      </c>
      <c r="O135" s="48">
        <f t="shared" si="10"/>
        <v>0</v>
      </c>
      <c r="P135" s="9"/>
    </row>
    <row r="136" spans="1:16" ht="15.75">
      <c r="A136" s="29" t="s">
        <v>35</v>
      </c>
      <c r="B136" s="30"/>
      <c r="C136" s="31"/>
      <c r="D136" s="32">
        <f t="shared" ref="D136:M136" si="11">SUM(D137:D230)</f>
        <v>0</v>
      </c>
      <c r="E136" s="32">
        <f t="shared" si="11"/>
        <v>0</v>
      </c>
      <c r="F136" s="32">
        <f t="shared" si="11"/>
        <v>0</v>
      </c>
      <c r="G136" s="32">
        <f t="shared" si="11"/>
        <v>0</v>
      </c>
      <c r="H136" s="32">
        <f t="shared" si="11"/>
        <v>0</v>
      </c>
      <c r="I136" s="32">
        <f t="shared" si="11"/>
        <v>0</v>
      </c>
      <c r="J136" s="32">
        <f t="shared" si="11"/>
        <v>0</v>
      </c>
      <c r="K136" s="32">
        <f t="shared" si="11"/>
        <v>0</v>
      </c>
      <c r="L136" s="32">
        <f t="shared" si="11"/>
        <v>0</v>
      </c>
      <c r="M136" s="32">
        <f t="shared" si="11"/>
        <v>0</v>
      </c>
      <c r="N136" s="32">
        <f>SUM(D136:M136)</f>
        <v>0</v>
      </c>
      <c r="O136" s="46">
        <f t="shared" si="10"/>
        <v>0</v>
      </c>
      <c r="P136" s="10"/>
    </row>
    <row r="137" spans="1:16">
      <c r="A137" s="12"/>
      <c r="B137" s="25">
        <v>341.1</v>
      </c>
      <c r="C137" s="20" t="s">
        <v>122</v>
      </c>
      <c r="D137" s="47">
        <v>0</v>
      </c>
      <c r="E137" s="47">
        <v>0</v>
      </c>
      <c r="F137" s="47">
        <v>0</v>
      </c>
      <c r="G137" s="47">
        <v>0</v>
      </c>
      <c r="H137" s="47">
        <v>0</v>
      </c>
      <c r="I137" s="47">
        <v>0</v>
      </c>
      <c r="J137" s="47">
        <v>0</v>
      </c>
      <c r="K137" s="47">
        <v>0</v>
      </c>
      <c r="L137" s="47">
        <v>0</v>
      </c>
      <c r="M137" s="47">
        <v>0</v>
      </c>
      <c r="N137" s="47">
        <f>SUM(D137:M137)</f>
        <v>0</v>
      </c>
      <c r="O137" s="48">
        <f t="shared" si="10"/>
        <v>0</v>
      </c>
      <c r="P137" s="9"/>
    </row>
    <row r="138" spans="1:16">
      <c r="A138" s="12"/>
      <c r="B138" s="25">
        <v>341.15</v>
      </c>
      <c r="C138" s="20" t="s">
        <v>253</v>
      </c>
      <c r="D138" s="47">
        <v>0</v>
      </c>
      <c r="E138" s="47">
        <v>0</v>
      </c>
      <c r="F138" s="47">
        <v>0</v>
      </c>
      <c r="G138" s="47">
        <v>0</v>
      </c>
      <c r="H138" s="47">
        <v>0</v>
      </c>
      <c r="I138" s="47">
        <v>0</v>
      </c>
      <c r="J138" s="47">
        <v>0</v>
      </c>
      <c r="K138" s="47">
        <v>0</v>
      </c>
      <c r="L138" s="47">
        <v>0</v>
      </c>
      <c r="M138" s="47">
        <v>0</v>
      </c>
      <c r="N138" s="47">
        <f t="shared" ref="N138:N230" si="12">SUM(D138:M138)</f>
        <v>0</v>
      </c>
      <c r="O138" s="48">
        <f t="shared" si="10"/>
        <v>0</v>
      </c>
      <c r="P138" s="9"/>
    </row>
    <row r="139" spans="1:16">
      <c r="A139" s="12"/>
      <c r="B139" s="25">
        <v>341.16</v>
      </c>
      <c r="C139" s="20" t="s">
        <v>254</v>
      </c>
      <c r="D139" s="47">
        <v>0</v>
      </c>
      <c r="E139" s="47">
        <v>0</v>
      </c>
      <c r="F139" s="47">
        <v>0</v>
      </c>
      <c r="G139" s="47">
        <v>0</v>
      </c>
      <c r="H139" s="47">
        <v>0</v>
      </c>
      <c r="I139" s="47">
        <v>0</v>
      </c>
      <c r="J139" s="47">
        <v>0</v>
      </c>
      <c r="K139" s="47">
        <v>0</v>
      </c>
      <c r="L139" s="47">
        <v>0</v>
      </c>
      <c r="M139" s="47">
        <v>0</v>
      </c>
      <c r="N139" s="47">
        <f t="shared" si="12"/>
        <v>0</v>
      </c>
      <c r="O139" s="48">
        <f t="shared" si="10"/>
        <v>0</v>
      </c>
      <c r="P139" s="9"/>
    </row>
    <row r="140" spans="1:16">
      <c r="A140" s="12"/>
      <c r="B140" s="25">
        <v>341.2</v>
      </c>
      <c r="C140" s="20" t="s">
        <v>255</v>
      </c>
      <c r="D140" s="47">
        <v>0</v>
      </c>
      <c r="E140" s="47">
        <v>0</v>
      </c>
      <c r="F140" s="47">
        <v>0</v>
      </c>
      <c r="G140" s="47">
        <v>0</v>
      </c>
      <c r="H140" s="47">
        <v>0</v>
      </c>
      <c r="I140" s="47">
        <v>0</v>
      </c>
      <c r="J140" s="47">
        <v>0</v>
      </c>
      <c r="K140" s="47">
        <v>0</v>
      </c>
      <c r="L140" s="47">
        <v>0</v>
      </c>
      <c r="M140" s="47">
        <v>0</v>
      </c>
      <c r="N140" s="47">
        <f t="shared" si="12"/>
        <v>0</v>
      </c>
      <c r="O140" s="48">
        <f t="shared" si="10"/>
        <v>0</v>
      </c>
      <c r="P140" s="9"/>
    </row>
    <row r="141" spans="1:16">
      <c r="A141" s="12"/>
      <c r="B141" s="25">
        <v>341.3</v>
      </c>
      <c r="C141" s="20" t="s">
        <v>256</v>
      </c>
      <c r="D141" s="47">
        <v>0</v>
      </c>
      <c r="E141" s="47">
        <v>0</v>
      </c>
      <c r="F141" s="47">
        <v>0</v>
      </c>
      <c r="G141" s="47">
        <v>0</v>
      </c>
      <c r="H141" s="47">
        <v>0</v>
      </c>
      <c r="I141" s="47">
        <v>0</v>
      </c>
      <c r="J141" s="47">
        <v>0</v>
      </c>
      <c r="K141" s="47">
        <v>0</v>
      </c>
      <c r="L141" s="47">
        <v>0</v>
      </c>
      <c r="M141" s="47">
        <v>0</v>
      </c>
      <c r="N141" s="47">
        <f t="shared" si="12"/>
        <v>0</v>
      </c>
      <c r="O141" s="48">
        <f t="shared" si="10"/>
        <v>0</v>
      </c>
      <c r="P141" s="9"/>
    </row>
    <row r="142" spans="1:16">
      <c r="A142" s="12"/>
      <c r="B142" s="25">
        <v>341.51</v>
      </c>
      <c r="C142" s="20" t="s">
        <v>123</v>
      </c>
      <c r="D142" s="47">
        <v>0</v>
      </c>
      <c r="E142" s="47">
        <v>0</v>
      </c>
      <c r="F142" s="47">
        <v>0</v>
      </c>
      <c r="G142" s="47">
        <v>0</v>
      </c>
      <c r="H142" s="47">
        <v>0</v>
      </c>
      <c r="I142" s="47">
        <v>0</v>
      </c>
      <c r="J142" s="47">
        <v>0</v>
      </c>
      <c r="K142" s="47">
        <v>0</v>
      </c>
      <c r="L142" s="47">
        <v>0</v>
      </c>
      <c r="M142" s="47">
        <v>0</v>
      </c>
      <c r="N142" s="47">
        <f t="shared" si="12"/>
        <v>0</v>
      </c>
      <c r="O142" s="48">
        <f t="shared" si="10"/>
        <v>0</v>
      </c>
      <c r="P142" s="9"/>
    </row>
    <row r="143" spans="1:16">
      <c r="A143" s="12"/>
      <c r="B143" s="25">
        <v>341.52</v>
      </c>
      <c r="C143" s="20" t="s">
        <v>124</v>
      </c>
      <c r="D143" s="47">
        <v>0</v>
      </c>
      <c r="E143" s="47">
        <v>0</v>
      </c>
      <c r="F143" s="47">
        <v>0</v>
      </c>
      <c r="G143" s="47">
        <v>0</v>
      </c>
      <c r="H143" s="47">
        <v>0</v>
      </c>
      <c r="I143" s="47">
        <v>0</v>
      </c>
      <c r="J143" s="47">
        <v>0</v>
      </c>
      <c r="K143" s="47">
        <v>0</v>
      </c>
      <c r="L143" s="47">
        <v>0</v>
      </c>
      <c r="M143" s="47">
        <v>0</v>
      </c>
      <c r="N143" s="47">
        <f t="shared" si="12"/>
        <v>0</v>
      </c>
      <c r="O143" s="48">
        <f t="shared" si="10"/>
        <v>0</v>
      </c>
      <c r="P143" s="9"/>
    </row>
    <row r="144" spans="1:16">
      <c r="A144" s="12"/>
      <c r="B144" s="25">
        <v>341.53</v>
      </c>
      <c r="C144" s="20" t="s">
        <v>257</v>
      </c>
      <c r="D144" s="47">
        <v>0</v>
      </c>
      <c r="E144" s="47">
        <v>0</v>
      </c>
      <c r="F144" s="47">
        <v>0</v>
      </c>
      <c r="G144" s="47">
        <v>0</v>
      </c>
      <c r="H144" s="47">
        <v>0</v>
      </c>
      <c r="I144" s="47">
        <v>0</v>
      </c>
      <c r="J144" s="47">
        <v>0</v>
      </c>
      <c r="K144" s="47">
        <v>0</v>
      </c>
      <c r="L144" s="47">
        <v>0</v>
      </c>
      <c r="M144" s="47">
        <v>0</v>
      </c>
      <c r="N144" s="47">
        <f t="shared" si="12"/>
        <v>0</v>
      </c>
      <c r="O144" s="48">
        <f t="shared" si="10"/>
        <v>0</v>
      </c>
      <c r="P144" s="9"/>
    </row>
    <row r="145" spans="1:16">
      <c r="A145" s="12"/>
      <c r="B145" s="25">
        <v>341.54</v>
      </c>
      <c r="C145" s="20" t="s">
        <v>169</v>
      </c>
      <c r="D145" s="47">
        <v>0</v>
      </c>
      <c r="E145" s="47">
        <v>0</v>
      </c>
      <c r="F145" s="47">
        <v>0</v>
      </c>
      <c r="G145" s="47">
        <v>0</v>
      </c>
      <c r="H145" s="47">
        <v>0</v>
      </c>
      <c r="I145" s="47">
        <v>0</v>
      </c>
      <c r="J145" s="47">
        <v>0</v>
      </c>
      <c r="K145" s="47">
        <v>0</v>
      </c>
      <c r="L145" s="47">
        <v>0</v>
      </c>
      <c r="M145" s="47">
        <v>0</v>
      </c>
      <c r="N145" s="47">
        <f t="shared" si="12"/>
        <v>0</v>
      </c>
      <c r="O145" s="48">
        <f t="shared" si="10"/>
        <v>0</v>
      </c>
      <c r="P145" s="9"/>
    </row>
    <row r="146" spans="1:16">
      <c r="A146" s="12"/>
      <c r="B146" s="25">
        <v>341.55</v>
      </c>
      <c r="C146" s="20" t="s">
        <v>125</v>
      </c>
      <c r="D146" s="47">
        <v>0</v>
      </c>
      <c r="E146" s="47">
        <v>0</v>
      </c>
      <c r="F146" s="47">
        <v>0</v>
      </c>
      <c r="G146" s="47">
        <v>0</v>
      </c>
      <c r="H146" s="47">
        <v>0</v>
      </c>
      <c r="I146" s="47">
        <v>0</v>
      </c>
      <c r="J146" s="47">
        <v>0</v>
      </c>
      <c r="K146" s="47">
        <v>0</v>
      </c>
      <c r="L146" s="47">
        <v>0</v>
      </c>
      <c r="M146" s="47">
        <v>0</v>
      </c>
      <c r="N146" s="47">
        <f t="shared" si="12"/>
        <v>0</v>
      </c>
      <c r="O146" s="48">
        <f t="shared" si="10"/>
        <v>0</v>
      </c>
      <c r="P146" s="9"/>
    </row>
    <row r="147" spans="1:16">
      <c r="A147" s="12"/>
      <c r="B147" s="25">
        <v>341.56</v>
      </c>
      <c r="C147" s="20" t="s">
        <v>133</v>
      </c>
      <c r="D147" s="47">
        <v>0</v>
      </c>
      <c r="E147" s="47">
        <v>0</v>
      </c>
      <c r="F147" s="47">
        <v>0</v>
      </c>
      <c r="G147" s="47">
        <v>0</v>
      </c>
      <c r="H147" s="47">
        <v>0</v>
      </c>
      <c r="I147" s="47">
        <v>0</v>
      </c>
      <c r="J147" s="47">
        <v>0</v>
      </c>
      <c r="K147" s="47">
        <v>0</v>
      </c>
      <c r="L147" s="47">
        <v>0</v>
      </c>
      <c r="M147" s="47">
        <v>0</v>
      </c>
      <c r="N147" s="47">
        <f t="shared" si="12"/>
        <v>0</v>
      </c>
      <c r="O147" s="48">
        <f t="shared" si="10"/>
        <v>0</v>
      </c>
      <c r="P147" s="9"/>
    </row>
    <row r="148" spans="1:16">
      <c r="A148" s="12"/>
      <c r="B148" s="25">
        <v>341.8</v>
      </c>
      <c r="C148" s="20" t="s">
        <v>134</v>
      </c>
      <c r="D148" s="47">
        <v>0</v>
      </c>
      <c r="E148" s="47">
        <v>0</v>
      </c>
      <c r="F148" s="47">
        <v>0</v>
      </c>
      <c r="G148" s="47">
        <v>0</v>
      </c>
      <c r="H148" s="47">
        <v>0</v>
      </c>
      <c r="I148" s="47">
        <v>0</v>
      </c>
      <c r="J148" s="47">
        <v>0</v>
      </c>
      <c r="K148" s="47">
        <v>0</v>
      </c>
      <c r="L148" s="47">
        <v>0</v>
      </c>
      <c r="M148" s="47">
        <v>0</v>
      </c>
      <c r="N148" s="47">
        <f t="shared" si="12"/>
        <v>0</v>
      </c>
      <c r="O148" s="48">
        <f t="shared" si="10"/>
        <v>0</v>
      </c>
      <c r="P148" s="9"/>
    </row>
    <row r="149" spans="1:16">
      <c r="A149" s="12"/>
      <c r="B149" s="25">
        <v>341.9</v>
      </c>
      <c r="C149" s="20" t="s">
        <v>126</v>
      </c>
      <c r="D149" s="47">
        <v>0</v>
      </c>
      <c r="E149" s="47">
        <v>0</v>
      </c>
      <c r="F149" s="47">
        <v>0</v>
      </c>
      <c r="G149" s="47">
        <v>0</v>
      </c>
      <c r="H149" s="47">
        <v>0</v>
      </c>
      <c r="I149" s="47">
        <v>0</v>
      </c>
      <c r="J149" s="47">
        <v>0</v>
      </c>
      <c r="K149" s="47">
        <v>0</v>
      </c>
      <c r="L149" s="47">
        <v>0</v>
      </c>
      <c r="M149" s="47">
        <v>0</v>
      </c>
      <c r="N149" s="47">
        <f t="shared" si="12"/>
        <v>0</v>
      </c>
      <c r="O149" s="48">
        <f t="shared" si="10"/>
        <v>0</v>
      </c>
      <c r="P149" s="9"/>
    </row>
    <row r="150" spans="1:16">
      <c r="A150" s="12"/>
      <c r="B150" s="25">
        <v>342.1</v>
      </c>
      <c r="C150" s="20" t="s">
        <v>80</v>
      </c>
      <c r="D150" s="47">
        <v>0</v>
      </c>
      <c r="E150" s="47">
        <v>0</v>
      </c>
      <c r="F150" s="47">
        <v>0</v>
      </c>
      <c r="G150" s="47">
        <v>0</v>
      </c>
      <c r="H150" s="47">
        <v>0</v>
      </c>
      <c r="I150" s="47">
        <v>0</v>
      </c>
      <c r="J150" s="47">
        <v>0</v>
      </c>
      <c r="K150" s="47">
        <v>0</v>
      </c>
      <c r="L150" s="47">
        <v>0</v>
      </c>
      <c r="M150" s="47">
        <v>0</v>
      </c>
      <c r="N150" s="47">
        <f t="shared" si="12"/>
        <v>0</v>
      </c>
      <c r="O150" s="48">
        <f t="shared" si="10"/>
        <v>0</v>
      </c>
      <c r="P150" s="9"/>
    </row>
    <row r="151" spans="1:16">
      <c r="A151" s="12"/>
      <c r="B151" s="25">
        <v>342.2</v>
      </c>
      <c r="C151" s="20" t="s">
        <v>44</v>
      </c>
      <c r="D151" s="47">
        <v>0</v>
      </c>
      <c r="E151" s="47">
        <v>0</v>
      </c>
      <c r="F151" s="47">
        <v>0</v>
      </c>
      <c r="G151" s="47">
        <v>0</v>
      </c>
      <c r="H151" s="47">
        <v>0</v>
      </c>
      <c r="I151" s="47">
        <v>0</v>
      </c>
      <c r="J151" s="47">
        <v>0</v>
      </c>
      <c r="K151" s="47">
        <v>0</v>
      </c>
      <c r="L151" s="47">
        <v>0</v>
      </c>
      <c r="M151" s="47">
        <v>0</v>
      </c>
      <c r="N151" s="47">
        <f t="shared" si="12"/>
        <v>0</v>
      </c>
      <c r="O151" s="48">
        <f t="shared" si="10"/>
        <v>0</v>
      </c>
      <c r="P151" s="9"/>
    </row>
    <row r="152" spans="1:16">
      <c r="A152" s="12"/>
      <c r="B152" s="25">
        <v>342.3</v>
      </c>
      <c r="C152" s="20" t="s">
        <v>258</v>
      </c>
      <c r="D152" s="47">
        <v>0</v>
      </c>
      <c r="E152" s="47">
        <v>0</v>
      </c>
      <c r="F152" s="47">
        <v>0</v>
      </c>
      <c r="G152" s="47">
        <v>0</v>
      </c>
      <c r="H152" s="47">
        <v>0</v>
      </c>
      <c r="I152" s="47">
        <v>0</v>
      </c>
      <c r="J152" s="47">
        <v>0</v>
      </c>
      <c r="K152" s="47">
        <v>0</v>
      </c>
      <c r="L152" s="47">
        <v>0</v>
      </c>
      <c r="M152" s="47">
        <v>0</v>
      </c>
      <c r="N152" s="47">
        <f t="shared" si="12"/>
        <v>0</v>
      </c>
      <c r="O152" s="48">
        <f t="shared" si="10"/>
        <v>0</v>
      </c>
      <c r="P152" s="9"/>
    </row>
    <row r="153" spans="1:16">
      <c r="A153" s="12"/>
      <c r="B153" s="25">
        <v>342.4</v>
      </c>
      <c r="C153" s="20" t="s">
        <v>45</v>
      </c>
      <c r="D153" s="47">
        <v>0</v>
      </c>
      <c r="E153" s="47">
        <v>0</v>
      </c>
      <c r="F153" s="47">
        <v>0</v>
      </c>
      <c r="G153" s="47">
        <v>0</v>
      </c>
      <c r="H153" s="47">
        <v>0</v>
      </c>
      <c r="I153" s="47">
        <v>0</v>
      </c>
      <c r="J153" s="47">
        <v>0</v>
      </c>
      <c r="K153" s="47">
        <v>0</v>
      </c>
      <c r="L153" s="47">
        <v>0</v>
      </c>
      <c r="M153" s="47">
        <v>0</v>
      </c>
      <c r="N153" s="47">
        <f t="shared" si="12"/>
        <v>0</v>
      </c>
      <c r="O153" s="48">
        <f t="shared" si="10"/>
        <v>0</v>
      </c>
      <c r="P153" s="9"/>
    </row>
    <row r="154" spans="1:16">
      <c r="A154" s="12"/>
      <c r="B154" s="25">
        <v>342.5</v>
      </c>
      <c r="C154" s="20" t="s">
        <v>259</v>
      </c>
      <c r="D154" s="47">
        <v>0</v>
      </c>
      <c r="E154" s="47">
        <v>0</v>
      </c>
      <c r="F154" s="47">
        <v>0</v>
      </c>
      <c r="G154" s="47">
        <v>0</v>
      </c>
      <c r="H154" s="47">
        <v>0</v>
      </c>
      <c r="I154" s="47">
        <v>0</v>
      </c>
      <c r="J154" s="47">
        <v>0</v>
      </c>
      <c r="K154" s="47">
        <v>0</v>
      </c>
      <c r="L154" s="47">
        <v>0</v>
      </c>
      <c r="M154" s="47">
        <v>0</v>
      </c>
      <c r="N154" s="47">
        <f t="shared" si="12"/>
        <v>0</v>
      </c>
      <c r="O154" s="48">
        <f t="shared" si="10"/>
        <v>0</v>
      </c>
      <c r="P154" s="9"/>
    </row>
    <row r="155" spans="1:16">
      <c r="A155" s="12"/>
      <c r="B155" s="25">
        <v>342.6</v>
      </c>
      <c r="C155" s="20" t="s">
        <v>46</v>
      </c>
      <c r="D155" s="47">
        <v>0</v>
      </c>
      <c r="E155" s="47">
        <v>0</v>
      </c>
      <c r="F155" s="47">
        <v>0</v>
      </c>
      <c r="G155" s="47">
        <v>0</v>
      </c>
      <c r="H155" s="47">
        <v>0</v>
      </c>
      <c r="I155" s="47">
        <v>0</v>
      </c>
      <c r="J155" s="47">
        <v>0</v>
      </c>
      <c r="K155" s="47">
        <v>0</v>
      </c>
      <c r="L155" s="47">
        <v>0</v>
      </c>
      <c r="M155" s="47">
        <v>0</v>
      </c>
      <c r="N155" s="47">
        <f t="shared" si="12"/>
        <v>0</v>
      </c>
      <c r="O155" s="48">
        <f t="shared" si="10"/>
        <v>0</v>
      </c>
      <c r="P155" s="9"/>
    </row>
    <row r="156" spans="1:16">
      <c r="A156" s="12"/>
      <c r="B156" s="25">
        <v>342.9</v>
      </c>
      <c r="C156" s="20" t="s">
        <v>170</v>
      </c>
      <c r="D156" s="47">
        <v>0</v>
      </c>
      <c r="E156" s="47">
        <v>0</v>
      </c>
      <c r="F156" s="47">
        <v>0</v>
      </c>
      <c r="G156" s="47">
        <v>0</v>
      </c>
      <c r="H156" s="47">
        <v>0</v>
      </c>
      <c r="I156" s="47">
        <v>0</v>
      </c>
      <c r="J156" s="47">
        <v>0</v>
      </c>
      <c r="K156" s="47">
        <v>0</v>
      </c>
      <c r="L156" s="47">
        <v>0</v>
      </c>
      <c r="M156" s="47">
        <v>0</v>
      </c>
      <c r="N156" s="47">
        <f t="shared" si="12"/>
        <v>0</v>
      </c>
      <c r="O156" s="48">
        <f t="shared" si="10"/>
        <v>0</v>
      </c>
      <c r="P156" s="9"/>
    </row>
    <row r="157" spans="1:16">
      <c r="A157" s="12"/>
      <c r="B157" s="25">
        <v>343.1</v>
      </c>
      <c r="C157" s="20" t="s">
        <v>260</v>
      </c>
      <c r="D157" s="47">
        <v>0</v>
      </c>
      <c r="E157" s="47">
        <v>0</v>
      </c>
      <c r="F157" s="47">
        <v>0</v>
      </c>
      <c r="G157" s="47">
        <v>0</v>
      </c>
      <c r="H157" s="47">
        <v>0</v>
      </c>
      <c r="I157" s="47">
        <v>0</v>
      </c>
      <c r="J157" s="47">
        <v>0</v>
      </c>
      <c r="K157" s="47">
        <v>0</v>
      </c>
      <c r="L157" s="47">
        <v>0</v>
      </c>
      <c r="M157" s="47">
        <v>0</v>
      </c>
      <c r="N157" s="47">
        <f t="shared" si="12"/>
        <v>0</v>
      </c>
      <c r="O157" s="48">
        <f t="shared" si="10"/>
        <v>0</v>
      </c>
      <c r="P157" s="9"/>
    </row>
    <row r="158" spans="1:16">
      <c r="A158" s="12"/>
      <c r="B158" s="25">
        <v>343.2</v>
      </c>
      <c r="C158" s="20" t="s">
        <v>261</v>
      </c>
      <c r="D158" s="47">
        <v>0</v>
      </c>
      <c r="E158" s="47">
        <v>0</v>
      </c>
      <c r="F158" s="47">
        <v>0</v>
      </c>
      <c r="G158" s="47">
        <v>0</v>
      </c>
      <c r="H158" s="47">
        <v>0</v>
      </c>
      <c r="I158" s="47">
        <v>0</v>
      </c>
      <c r="J158" s="47">
        <v>0</v>
      </c>
      <c r="K158" s="47">
        <v>0</v>
      </c>
      <c r="L158" s="47">
        <v>0</v>
      </c>
      <c r="M158" s="47">
        <v>0</v>
      </c>
      <c r="N158" s="47">
        <f t="shared" si="12"/>
        <v>0</v>
      </c>
      <c r="O158" s="48">
        <f t="shared" si="10"/>
        <v>0</v>
      </c>
      <c r="P158" s="9"/>
    </row>
    <row r="159" spans="1:16">
      <c r="A159" s="12"/>
      <c r="B159" s="25">
        <v>343.3</v>
      </c>
      <c r="C159" s="20" t="s">
        <v>262</v>
      </c>
      <c r="D159" s="47">
        <v>0</v>
      </c>
      <c r="E159" s="47">
        <v>0</v>
      </c>
      <c r="F159" s="47">
        <v>0</v>
      </c>
      <c r="G159" s="47">
        <v>0</v>
      </c>
      <c r="H159" s="47">
        <v>0</v>
      </c>
      <c r="I159" s="47">
        <v>0</v>
      </c>
      <c r="J159" s="47">
        <v>0</v>
      </c>
      <c r="K159" s="47">
        <v>0</v>
      </c>
      <c r="L159" s="47">
        <v>0</v>
      </c>
      <c r="M159" s="47">
        <v>0</v>
      </c>
      <c r="N159" s="47">
        <f t="shared" si="12"/>
        <v>0</v>
      </c>
      <c r="O159" s="48">
        <f t="shared" si="10"/>
        <v>0</v>
      </c>
      <c r="P159" s="9"/>
    </row>
    <row r="160" spans="1:16">
      <c r="A160" s="12"/>
      <c r="B160" s="25">
        <v>343.4</v>
      </c>
      <c r="C160" s="20" t="s">
        <v>47</v>
      </c>
      <c r="D160" s="47">
        <v>0</v>
      </c>
      <c r="E160" s="47">
        <v>0</v>
      </c>
      <c r="F160" s="47">
        <v>0</v>
      </c>
      <c r="G160" s="47">
        <v>0</v>
      </c>
      <c r="H160" s="47">
        <v>0</v>
      </c>
      <c r="I160" s="47">
        <v>0</v>
      </c>
      <c r="J160" s="47">
        <v>0</v>
      </c>
      <c r="K160" s="47">
        <v>0</v>
      </c>
      <c r="L160" s="47">
        <v>0</v>
      </c>
      <c r="M160" s="47">
        <v>0</v>
      </c>
      <c r="N160" s="47">
        <f t="shared" si="12"/>
        <v>0</v>
      </c>
      <c r="O160" s="48">
        <f t="shared" si="10"/>
        <v>0</v>
      </c>
      <c r="P160" s="9"/>
    </row>
    <row r="161" spans="1:16">
      <c r="A161" s="12"/>
      <c r="B161" s="25">
        <v>343.5</v>
      </c>
      <c r="C161" s="20" t="s">
        <v>263</v>
      </c>
      <c r="D161" s="47">
        <v>0</v>
      </c>
      <c r="E161" s="47">
        <v>0</v>
      </c>
      <c r="F161" s="47">
        <v>0</v>
      </c>
      <c r="G161" s="47">
        <v>0</v>
      </c>
      <c r="H161" s="47">
        <v>0</v>
      </c>
      <c r="I161" s="47">
        <v>0</v>
      </c>
      <c r="J161" s="47">
        <v>0</v>
      </c>
      <c r="K161" s="47">
        <v>0</v>
      </c>
      <c r="L161" s="47">
        <v>0</v>
      </c>
      <c r="M161" s="47">
        <v>0</v>
      </c>
      <c r="N161" s="47">
        <f t="shared" si="12"/>
        <v>0</v>
      </c>
      <c r="O161" s="48">
        <f t="shared" si="10"/>
        <v>0</v>
      </c>
      <c r="P161" s="9"/>
    </row>
    <row r="162" spans="1:16">
      <c r="A162" s="12"/>
      <c r="B162" s="25">
        <v>343.6</v>
      </c>
      <c r="C162" s="20" t="s">
        <v>264</v>
      </c>
      <c r="D162" s="47">
        <v>0</v>
      </c>
      <c r="E162" s="47">
        <v>0</v>
      </c>
      <c r="F162" s="47">
        <v>0</v>
      </c>
      <c r="G162" s="47">
        <v>0</v>
      </c>
      <c r="H162" s="47">
        <v>0</v>
      </c>
      <c r="I162" s="47">
        <v>0</v>
      </c>
      <c r="J162" s="47">
        <v>0</v>
      </c>
      <c r="K162" s="47">
        <v>0</v>
      </c>
      <c r="L162" s="47">
        <v>0</v>
      </c>
      <c r="M162" s="47">
        <v>0</v>
      </c>
      <c r="N162" s="47">
        <f t="shared" si="12"/>
        <v>0</v>
      </c>
      <c r="O162" s="48">
        <f t="shared" si="10"/>
        <v>0</v>
      </c>
      <c r="P162" s="9"/>
    </row>
    <row r="163" spans="1:16">
      <c r="A163" s="12"/>
      <c r="B163" s="25">
        <v>343.7</v>
      </c>
      <c r="C163" s="20" t="s">
        <v>265</v>
      </c>
      <c r="D163" s="47">
        <v>0</v>
      </c>
      <c r="E163" s="47">
        <v>0</v>
      </c>
      <c r="F163" s="47">
        <v>0</v>
      </c>
      <c r="G163" s="47">
        <v>0</v>
      </c>
      <c r="H163" s="47">
        <v>0</v>
      </c>
      <c r="I163" s="47">
        <v>0</v>
      </c>
      <c r="J163" s="47">
        <v>0</v>
      </c>
      <c r="K163" s="47">
        <v>0</v>
      </c>
      <c r="L163" s="47">
        <v>0</v>
      </c>
      <c r="M163" s="47">
        <v>0</v>
      </c>
      <c r="N163" s="47">
        <f t="shared" si="12"/>
        <v>0</v>
      </c>
      <c r="O163" s="48">
        <f t="shared" si="10"/>
        <v>0</v>
      </c>
      <c r="P163" s="9"/>
    </row>
    <row r="164" spans="1:16">
      <c r="A164" s="12"/>
      <c r="B164" s="25">
        <v>343.8</v>
      </c>
      <c r="C164" s="20" t="s">
        <v>266</v>
      </c>
      <c r="D164" s="47">
        <v>0</v>
      </c>
      <c r="E164" s="47">
        <v>0</v>
      </c>
      <c r="F164" s="47">
        <v>0</v>
      </c>
      <c r="G164" s="47">
        <v>0</v>
      </c>
      <c r="H164" s="47">
        <v>0</v>
      </c>
      <c r="I164" s="47">
        <v>0</v>
      </c>
      <c r="J164" s="47">
        <v>0</v>
      </c>
      <c r="K164" s="47">
        <v>0</v>
      </c>
      <c r="L164" s="47">
        <v>0</v>
      </c>
      <c r="M164" s="47">
        <v>0</v>
      </c>
      <c r="N164" s="47">
        <f t="shared" si="12"/>
        <v>0</v>
      </c>
      <c r="O164" s="48">
        <f t="shared" si="10"/>
        <v>0</v>
      </c>
      <c r="P164" s="9"/>
    </row>
    <row r="165" spans="1:16">
      <c r="A165" s="12"/>
      <c r="B165" s="25">
        <v>343.9</v>
      </c>
      <c r="C165" s="20" t="s">
        <v>48</v>
      </c>
      <c r="D165" s="47">
        <v>0</v>
      </c>
      <c r="E165" s="47">
        <v>0</v>
      </c>
      <c r="F165" s="47">
        <v>0</v>
      </c>
      <c r="G165" s="47">
        <v>0</v>
      </c>
      <c r="H165" s="47">
        <v>0</v>
      </c>
      <c r="I165" s="47">
        <v>0</v>
      </c>
      <c r="J165" s="47">
        <v>0</v>
      </c>
      <c r="K165" s="47">
        <v>0</v>
      </c>
      <c r="L165" s="47">
        <v>0</v>
      </c>
      <c r="M165" s="47">
        <v>0</v>
      </c>
      <c r="N165" s="47">
        <f t="shared" si="12"/>
        <v>0</v>
      </c>
      <c r="O165" s="48">
        <f t="shared" si="10"/>
        <v>0</v>
      </c>
      <c r="P165" s="9"/>
    </row>
    <row r="166" spans="1:16">
      <c r="A166" s="12"/>
      <c r="B166" s="25">
        <v>344.1</v>
      </c>
      <c r="C166" s="20" t="s">
        <v>267</v>
      </c>
      <c r="D166" s="47">
        <v>0</v>
      </c>
      <c r="E166" s="47">
        <v>0</v>
      </c>
      <c r="F166" s="47">
        <v>0</v>
      </c>
      <c r="G166" s="47">
        <v>0</v>
      </c>
      <c r="H166" s="47">
        <v>0</v>
      </c>
      <c r="I166" s="47">
        <v>0</v>
      </c>
      <c r="J166" s="47">
        <v>0</v>
      </c>
      <c r="K166" s="47">
        <v>0</v>
      </c>
      <c r="L166" s="47">
        <v>0</v>
      </c>
      <c r="M166" s="47">
        <v>0</v>
      </c>
      <c r="N166" s="47">
        <f t="shared" si="12"/>
        <v>0</v>
      </c>
      <c r="O166" s="48">
        <f t="shared" si="10"/>
        <v>0</v>
      </c>
      <c r="P166" s="9"/>
    </row>
    <row r="167" spans="1:16">
      <c r="A167" s="12"/>
      <c r="B167" s="25">
        <v>344.2</v>
      </c>
      <c r="C167" s="20" t="s">
        <v>268</v>
      </c>
      <c r="D167" s="47">
        <v>0</v>
      </c>
      <c r="E167" s="47">
        <v>0</v>
      </c>
      <c r="F167" s="47">
        <v>0</v>
      </c>
      <c r="G167" s="47">
        <v>0</v>
      </c>
      <c r="H167" s="47">
        <v>0</v>
      </c>
      <c r="I167" s="47">
        <v>0</v>
      </c>
      <c r="J167" s="47">
        <v>0</v>
      </c>
      <c r="K167" s="47">
        <v>0</v>
      </c>
      <c r="L167" s="47">
        <v>0</v>
      </c>
      <c r="M167" s="47">
        <v>0</v>
      </c>
      <c r="N167" s="47">
        <f t="shared" si="12"/>
        <v>0</v>
      </c>
      <c r="O167" s="48">
        <f t="shared" si="10"/>
        <v>0</v>
      </c>
      <c r="P167" s="9"/>
    </row>
    <row r="168" spans="1:16">
      <c r="A168" s="12"/>
      <c r="B168" s="25">
        <v>344.3</v>
      </c>
      <c r="C168" s="20" t="s">
        <v>269</v>
      </c>
      <c r="D168" s="47">
        <v>0</v>
      </c>
      <c r="E168" s="47">
        <v>0</v>
      </c>
      <c r="F168" s="47">
        <v>0</v>
      </c>
      <c r="G168" s="47">
        <v>0</v>
      </c>
      <c r="H168" s="47">
        <v>0</v>
      </c>
      <c r="I168" s="47">
        <v>0</v>
      </c>
      <c r="J168" s="47">
        <v>0</v>
      </c>
      <c r="K168" s="47">
        <v>0</v>
      </c>
      <c r="L168" s="47">
        <v>0</v>
      </c>
      <c r="M168" s="47">
        <v>0</v>
      </c>
      <c r="N168" s="47">
        <f t="shared" si="12"/>
        <v>0</v>
      </c>
      <c r="O168" s="48">
        <f t="shared" si="10"/>
        <v>0</v>
      </c>
      <c r="P168" s="9"/>
    </row>
    <row r="169" spans="1:16">
      <c r="A169" s="12"/>
      <c r="B169" s="25">
        <v>344.4</v>
      </c>
      <c r="C169" s="20" t="s">
        <v>270</v>
      </c>
      <c r="D169" s="47">
        <v>0</v>
      </c>
      <c r="E169" s="47">
        <v>0</v>
      </c>
      <c r="F169" s="47">
        <v>0</v>
      </c>
      <c r="G169" s="47">
        <v>0</v>
      </c>
      <c r="H169" s="47">
        <v>0</v>
      </c>
      <c r="I169" s="47">
        <v>0</v>
      </c>
      <c r="J169" s="47">
        <v>0</v>
      </c>
      <c r="K169" s="47">
        <v>0</v>
      </c>
      <c r="L169" s="47">
        <v>0</v>
      </c>
      <c r="M169" s="47">
        <v>0</v>
      </c>
      <c r="N169" s="47">
        <f t="shared" si="12"/>
        <v>0</v>
      </c>
      <c r="O169" s="48">
        <f t="shared" si="10"/>
        <v>0</v>
      </c>
      <c r="P169" s="9"/>
    </row>
    <row r="170" spans="1:16">
      <c r="A170" s="12"/>
      <c r="B170" s="25">
        <v>344.5</v>
      </c>
      <c r="C170" s="20" t="s">
        <v>271</v>
      </c>
      <c r="D170" s="47">
        <v>0</v>
      </c>
      <c r="E170" s="47">
        <v>0</v>
      </c>
      <c r="F170" s="47">
        <v>0</v>
      </c>
      <c r="G170" s="47">
        <v>0</v>
      </c>
      <c r="H170" s="47">
        <v>0</v>
      </c>
      <c r="I170" s="47">
        <v>0</v>
      </c>
      <c r="J170" s="47">
        <v>0</v>
      </c>
      <c r="K170" s="47">
        <v>0</v>
      </c>
      <c r="L170" s="47">
        <v>0</v>
      </c>
      <c r="M170" s="47">
        <v>0</v>
      </c>
      <c r="N170" s="47">
        <f t="shared" si="12"/>
        <v>0</v>
      </c>
      <c r="O170" s="48">
        <f t="shared" si="10"/>
        <v>0</v>
      </c>
      <c r="P170" s="9"/>
    </row>
    <row r="171" spans="1:16">
      <c r="A171" s="12"/>
      <c r="B171" s="25">
        <v>344.6</v>
      </c>
      <c r="C171" s="20" t="s">
        <v>272</v>
      </c>
      <c r="D171" s="47">
        <v>0</v>
      </c>
      <c r="E171" s="47">
        <v>0</v>
      </c>
      <c r="F171" s="47">
        <v>0</v>
      </c>
      <c r="G171" s="47">
        <v>0</v>
      </c>
      <c r="H171" s="47">
        <v>0</v>
      </c>
      <c r="I171" s="47">
        <v>0</v>
      </c>
      <c r="J171" s="47">
        <v>0</v>
      </c>
      <c r="K171" s="47">
        <v>0</v>
      </c>
      <c r="L171" s="47">
        <v>0</v>
      </c>
      <c r="M171" s="47">
        <v>0</v>
      </c>
      <c r="N171" s="47">
        <f t="shared" si="12"/>
        <v>0</v>
      </c>
      <c r="O171" s="48">
        <f t="shared" si="10"/>
        <v>0</v>
      </c>
      <c r="P171" s="9"/>
    </row>
    <row r="172" spans="1:16">
      <c r="A172" s="12"/>
      <c r="B172" s="25">
        <v>344.9</v>
      </c>
      <c r="C172" s="20" t="s">
        <v>127</v>
      </c>
      <c r="D172" s="47">
        <v>0</v>
      </c>
      <c r="E172" s="47">
        <v>0</v>
      </c>
      <c r="F172" s="47">
        <v>0</v>
      </c>
      <c r="G172" s="47">
        <v>0</v>
      </c>
      <c r="H172" s="47">
        <v>0</v>
      </c>
      <c r="I172" s="47">
        <v>0</v>
      </c>
      <c r="J172" s="47">
        <v>0</v>
      </c>
      <c r="K172" s="47">
        <v>0</v>
      </c>
      <c r="L172" s="47">
        <v>0</v>
      </c>
      <c r="M172" s="47">
        <v>0</v>
      </c>
      <c r="N172" s="47">
        <f t="shared" si="12"/>
        <v>0</v>
      </c>
      <c r="O172" s="48">
        <f t="shared" si="10"/>
        <v>0</v>
      </c>
      <c r="P172" s="9"/>
    </row>
    <row r="173" spans="1:16">
      <c r="A173" s="12"/>
      <c r="B173" s="25">
        <v>345.1</v>
      </c>
      <c r="C173" s="20" t="s">
        <v>273</v>
      </c>
      <c r="D173" s="47">
        <v>0</v>
      </c>
      <c r="E173" s="47">
        <v>0</v>
      </c>
      <c r="F173" s="47">
        <v>0</v>
      </c>
      <c r="G173" s="47">
        <v>0</v>
      </c>
      <c r="H173" s="47">
        <v>0</v>
      </c>
      <c r="I173" s="47">
        <v>0</v>
      </c>
      <c r="J173" s="47">
        <v>0</v>
      </c>
      <c r="K173" s="47">
        <v>0</v>
      </c>
      <c r="L173" s="47">
        <v>0</v>
      </c>
      <c r="M173" s="47">
        <v>0</v>
      </c>
      <c r="N173" s="47">
        <f t="shared" si="12"/>
        <v>0</v>
      </c>
      <c r="O173" s="48">
        <f t="shared" si="10"/>
        <v>0</v>
      </c>
      <c r="P173" s="9"/>
    </row>
    <row r="174" spans="1:16">
      <c r="A174" s="12"/>
      <c r="B174" s="25">
        <v>345.9</v>
      </c>
      <c r="C174" s="20" t="s">
        <v>274</v>
      </c>
      <c r="D174" s="47">
        <v>0</v>
      </c>
      <c r="E174" s="47">
        <v>0</v>
      </c>
      <c r="F174" s="47">
        <v>0</v>
      </c>
      <c r="G174" s="47">
        <v>0</v>
      </c>
      <c r="H174" s="47">
        <v>0</v>
      </c>
      <c r="I174" s="47">
        <v>0</v>
      </c>
      <c r="J174" s="47">
        <v>0</v>
      </c>
      <c r="K174" s="47">
        <v>0</v>
      </c>
      <c r="L174" s="47">
        <v>0</v>
      </c>
      <c r="M174" s="47">
        <v>0</v>
      </c>
      <c r="N174" s="47">
        <f t="shared" si="12"/>
        <v>0</v>
      </c>
      <c r="O174" s="48">
        <f t="shared" si="10"/>
        <v>0</v>
      </c>
      <c r="P174" s="9"/>
    </row>
    <row r="175" spans="1:16">
      <c r="A175" s="12"/>
      <c r="B175" s="25">
        <v>346.1</v>
      </c>
      <c r="C175" s="20" t="s">
        <v>275</v>
      </c>
      <c r="D175" s="47">
        <v>0</v>
      </c>
      <c r="E175" s="47">
        <v>0</v>
      </c>
      <c r="F175" s="47">
        <v>0</v>
      </c>
      <c r="G175" s="47">
        <v>0</v>
      </c>
      <c r="H175" s="47">
        <v>0</v>
      </c>
      <c r="I175" s="47">
        <v>0</v>
      </c>
      <c r="J175" s="47">
        <v>0</v>
      </c>
      <c r="K175" s="47">
        <v>0</v>
      </c>
      <c r="L175" s="47">
        <v>0</v>
      </c>
      <c r="M175" s="47">
        <v>0</v>
      </c>
      <c r="N175" s="47">
        <f t="shared" si="12"/>
        <v>0</v>
      </c>
      <c r="O175" s="48">
        <f t="shared" si="10"/>
        <v>0</v>
      </c>
      <c r="P175" s="9"/>
    </row>
    <row r="176" spans="1:16">
      <c r="A176" s="12"/>
      <c r="B176" s="25">
        <v>346.2</v>
      </c>
      <c r="C176" s="20" t="s">
        <v>276</v>
      </c>
      <c r="D176" s="47">
        <v>0</v>
      </c>
      <c r="E176" s="47">
        <v>0</v>
      </c>
      <c r="F176" s="47">
        <v>0</v>
      </c>
      <c r="G176" s="47">
        <v>0</v>
      </c>
      <c r="H176" s="47">
        <v>0</v>
      </c>
      <c r="I176" s="47">
        <v>0</v>
      </c>
      <c r="J176" s="47">
        <v>0</v>
      </c>
      <c r="K176" s="47">
        <v>0</v>
      </c>
      <c r="L176" s="47">
        <v>0</v>
      </c>
      <c r="M176" s="47">
        <v>0</v>
      </c>
      <c r="N176" s="47">
        <f t="shared" si="12"/>
        <v>0</v>
      </c>
      <c r="O176" s="48">
        <f t="shared" si="10"/>
        <v>0</v>
      </c>
      <c r="P176" s="9"/>
    </row>
    <row r="177" spans="1:16">
      <c r="A177" s="12"/>
      <c r="B177" s="25">
        <v>346.3</v>
      </c>
      <c r="C177" s="20" t="s">
        <v>277</v>
      </c>
      <c r="D177" s="47">
        <v>0</v>
      </c>
      <c r="E177" s="47">
        <v>0</v>
      </c>
      <c r="F177" s="47">
        <v>0</v>
      </c>
      <c r="G177" s="47">
        <v>0</v>
      </c>
      <c r="H177" s="47">
        <v>0</v>
      </c>
      <c r="I177" s="47">
        <v>0</v>
      </c>
      <c r="J177" s="47">
        <v>0</v>
      </c>
      <c r="K177" s="47">
        <v>0</v>
      </c>
      <c r="L177" s="47">
        <v>0</v>
      </c>
      <c r="M177" s="47">
        <v>0</v>
      </c>
      <c r="N177" s="47">
        <f t="shared" si="12"/>
        <v>0</v>
      </c>
      <c r="O177" s="48">
        <f t="shared" si="10"/>
        <v>0</v>
      </c>
      <c r="P177" s="9"/>
    </row>
    <row r="178" spans="1:16">
      <c r="A178" s="12"/>
      <c r="B178" s="25">
        <v>346.4</v>
      </c>
      <c r="C178" s="20" t="s">
        <v>49</v>
      </c>
      <c r="D178" s="47">
        <v>0</v>
      </c>
      <c r="E178" s="47">
        <v>0</v>
      </c>
      <c r="F178" s="47">
        <v>0</v>
      </c>
      <c r="G178" s="47">
        <v>0</v>
      </c>
      <c r="H178" s="47">
        <v>0</v>
      </c>
      <c r="I178" s="47">
        <v>0</v>
      </c>
      <c r="J178" s="47">
        <v>0</v>
      </c>
      <c r="K178" s="47">
        <v>0</v>
      </c>
      <c r="L178" s="47">
        <v>0</v>
      </c>
      <c r="M178" s="47">
        <v>0</v>
      </c>
      <c r="N178" s="47">
        <f t="shared" si="12"/>
        <v>0</v>
      </c>
      <c r="O178" s="48">
        <f t="shared" si="10"/>
        <v>0</v>
      </c>
      <c r="P178" s="9"/>
    </row>
    <row r="179" spans="1:16">
      <c r="A179" s="12"/>
      <c r="B179" s="25">
        <v>346.9</v>
      </c>
      <c r="C179" s="20" t="s">
        <v>278</v>
      </c>
      <c r="D179" s="47">
        <v>0</v>
      </c>
      <c r="E179" s="47">
        <v>0</v>
      </c>
      <c r="F179" s="47">
        <v>0</v>
      </c>
      <c r="G179" s="47">
        <v>0</v>
      </c>
      <c r="H179" s="47">
        <v>0</v>
      </c>
      <c r="I179" s="47">
        <v>0</v>
      </c>
      <c r="J179" s="47">
        <v>0</v>
      </c>
      <c r="K179" s="47">
        <v>0</v>
      </c>
      <c r="L179" s="47">
        <v>0</v>
      </c>
      <c r="M179" s="47">
        <v>0</v>
      </c>
      <c r="N179" s="47">
        <f t="shared" si="12"/>
        <v>0</v>
      </c>
      <c r="O179" s="48">
        <f t="shared" si="10"/>
        <v>0</v>
      </c>
      <c r="P179" s="9"/>
    </row>
    <row r="180" spans="1:16">
      <c r="A180" s="12"/>
      <c r="B180" s="25">
        <v>347.1</v>
      </c>
      <c r="C180" s="20" t="s">
        <v>279</v>
      </c>
      <c r="D180" s="47">
        <v>0</v>
      </c>
      <c r="E180" s="47">
        <v>0</v>
      </c>
      <c r="F180" s="47">
        <v>0</v>
      </c>
      <c r="G180" s="47">
        <v>0</v>
      </c>
      <c r="H180" s="47">
        <v>0</v>
      </c>
      <c r="I180" s="47">
        <v>0</v>
      </c>
      <c r="J180" s="47">
        <v>0</v>
      </c>
      <c r="K180" s="47">
        <v>0</v>
      </c>
      <c r="L180" s="47">
        <v>0</v>
      </c>
      <c r="M180" s="47">
        <v>0</v>
      </c>
      <c r="N180" s="47">
        <f t="shared" si="12"/>
        <v>0</v>
      </c>
      <c r="O180" s="48">
        <f t="shared" si="10"/>
        <v>0</v>
      </c>
      <c r="P180" s="9"/>
    </row>
    <row r="181" spans="1:16">
      <c r="A181" s="12"/>
      <c r="B181" s="25">
        <v>347.2</v>
      </c>
      <c r="C181" s="20" t="s">
        <v>81</v>
      </c>
      <c r="D181" s="47">
        <v>0</v>
      </c>
      <c r="E181" s="47">
        <v>0</v>
      </c>
      <c r="F181" s="47">
        <v>0</v>
      </c>
      <c r="G181" s="47">
        <v>0</v>
      </c>
      <c r="H181" s="47">
        <v>0</v>
      </c>
      <c r="I181" s="47">
        <v>0</v>
      </c>
      <c r="J181" s="47">
        <v>0</v>
      </c>
      <c r="K181" s="47">
        <v>0</v>
      </c>
      <c r="L181" s="47">
        <v>0</v>
      </c>
      <c r="M181" s="47">
        <v>0</v>
      </c>
      <c r="N181" s="47">
        <f t="shared" si="12"/>
        <v>0</v>
      </c>
      <c r="O181" s="48">
        <f t="shared" si="10"/>
        <v>0</v>
      </c>
      <c r="P181" s="9"/>
    </row>
    <row r="182" spans="1:16">
      <c r="A182" s="12"/>
      <c r="B182" s="25">
        <v>347.3</v>
      </c>
      <c r="C182" s="20" t="s">
        <v>280</v>
      </c>
      <c r="D182" s="47">
        <v>0</v>
      </c>
      <c r="E182" s="47">
        <v>0</v>
      </c>
      <c r="F182" s="47">
        <v>0</v>
      </c>
      <c r="G182" s="47">
        <v>0</v>
      </c>
      <c r="H182" s="47">
        <v>0</v>
      </c>
      <c r="I182" s="47">
        <v>0</v>
      </c>
      <c r="J182" s="47">
        <v>0</v>
      </c>
      <c r="K182" s="47">
        <v>0</v>
      </c>
      <c r="L182" s="47">
        <v>0</v>
      </c>
      <c r="M182" s="47">
        <v>0</v>
      </c>
      <c r="N182" s="47">
        <f t="shared" si="12"/>
        <v>0</v>
      </c>
      <c r="O182" s="48">
        <f t="shared" si="10"/>
        <v>0</v>
      </c>
      <c r="P182" s="9"/>
    </row>
    <row r="183" spans="1:16">
      <c r="A183" s="12"/>
      <c r="B183" s="25">
        <v>347.4</v>
      </c>
      <c r="C183" s="20" t="s">
        <v>281</v>
      </c>
      <c r="D183" s="47">
        <v>0</v>
      </c>
      <c r="E183" s="47">
        <v>0</v>
      </c>
      <c r="F183" s="47">
        <v>0</v>
      </c>
      <c r="G183" s="47">
        <v>0</v>
      </c>
      <c r="H183" s="47">
        <v>0</v>
      </c>
      <c r="I183" s="47">
        <v>0</v>
      </c>
      <c r="J183" s="47">
        <v>0</v>
      </c>
      <c r="K183" s="47">
        <v>0</v>
      </c>
      <c r="L183" s="47">
        <v>0</v>
      </c>
      <c r="M183" s="47">
        <v>0</v>
      </c>
      <c r="N183" s="47">
        <f t="shared" si="12"/>
        <v>0</v>
      </c>
      <c r="O183" s="48">
        <f t="shared" si="10"/>
        <v>0</v>
      </c>
      <c r="P183" s="9"/>
    </row>
    <row r="184" spans="1:16">
      <c r="A184" s="12"/>
      <c r="B184" s="25">
        <v>347.5</v>
      </c>
      <c r="C184" s="20" t="s">
        <v>282</v>
      </c>
      <c r="D184" s="47">
        <v>0</v>
      </c>
      <c r="E184" s="47">
        <v>0</v>
      </c>
      <c r="F184" s="47">
        <v>0</v>
      </c>
      <c r="G184" s="47">
        <v>0</v>
      </c>
      <c r="H184" s="47">
        <v>0</v>
      </c>
      <c r="I184" s="47">
        <v>0</v>
      </c>
      <c r="J184" s="47">
        <v>0</v>
      </c>
      <c r="K184" s="47">
        <v>0</v>
      </c>
      <c r="L184" s="47">
        <v>0</v>
      </c>
      <c r="M184" s="47">
        <v>0</v>
      </c>
      <c r="N184" s="47">
        <f t="shared" si="12"/>
        <v>0</v>
      </c>
      <c r="O184" s="48">
        <f t="shared" si="10"/>
        <v>0</v>
      </c>
      <c r="P184" s="9"/>
    </row>
    <row r="185" spans="1:16">
      <c r="A185" s="12"/>
      <c r="B185" s="25">
        <v>347.8</v>
      </c>
      <c r="C185" s="20" t="s">
        <v>283</v>
      </c>
      <c r="D185" s="47">
        <v>0</v>
      </c>
      <c r="E185" s="47">
        <v>0</v>
      </c>
      <c r="F185" s="47">
        <v>0</v>
      </c>
      <c r="G185" s="47">
        <v>0</v>
      </c>
      <c r="H185" s="47">
        <v>0</v>
      </c>
      <c r="I185" s="47">
        <v>0</v>
      </c>
      <c r="J185" s="47">
        <v>0</v>
      </c>
      <c r="K185" s="47">
        <v>0</v>
      </c>
      <c r="L185" s="47">
        <v>0</v>
      </c>
      <c r="M185" s="47">
        <v>0</v>
      </c>
      <c r="N185" s="47">
        <f t="shared" si="12"/>
        <v>0</v>
      </c>
      <c r="O185" s="48">
        <f t="shared" si="10"/>
        <v>0</v>
      </c>
      <c r="P185" s="9"/>
    </row>
    <row r="186" spans="1:16">
      <c r="A186" s="12"/>
      <c r="B186" s="25">
        <v>347.9</v>
      </c>
      <c r="C186" s="20" t="s">
        <v>284</v>
      </c>
      <c r="D186" s="47">
        <v>0</v>
      </c>
      <c r="E186" s="47">
        <v>0</v>
      </c>
      <c r="F186" s="47">
        <v>0</v>
      </c>
      <c r="G186" s="47">
        <v>0</v>
      </c>
      <c r="H186" s="47">
        <v>0</v>
      </c>
      <c r="I186" s="47">
        <v>0</v>
      </c>
      <c r="J186" s="47">
        <v>0</v>
      </c>
      <c r="K186" s="47">
        <v>0</v>
      </c>
      <c r="L186" s="47">
        <v>0</v>
      </c>
      <c r="M186" s="47">
        <v>0</v>
      </c>
      <c r="N186" s="47">
        <f t="shared" si="12"/>
        <v>0</v>
      </c>
      <c r="O186" s="48">
        <f t="shared" si="10"/>
        <v>0</v>
      </c>
      <c r="P186" s="9"/>
    </row>
    <row r="187" spans="1:16">
      <c r="A187" s="12"/>
      <c r="B187" s="25">
        <v>348.11</v>
      </c>
      <c r="C187" s="20" t="s">
        <v>285</v>
      </c>
      <c r="D187" s="47">
        <v>0</v>
      </c>
      <c r="E187" s="47">
        <v>0</v>
      </c>
      <c r="F187" s="47">
        <v>0</v>
      </c>
      <c r="G187" s="47">
        <v>0</v>
      </c>
      <c r="H187" s="47">
        <v>0</v>
      </c>
      <c r="I187" s="47">
        <v>0</v>
      </c>
      <c r="J187" s="47">
        <v>0</v>
      </c>
      <c r="K187" s="47">
        <v>0</v>
      </c>
      <c r="L187" s="47">
        <v>0</v>
      </c>
      <c r="M187" s="47">
        <v>0</v>
      </c>
      <c r="N187" s="47">
        <f>SUM(D187:M187)</f>
        <v>0</v>
      </c>
      <c r="O187" s="48">
        <f t="shared" si="10"/>
        <v>0</v>
      </c>
      <c r="P187" s="9"/>
    </row>
    <row r="188" spans="1:16">
      <c r="A188" s="12"/>
      <c r="B188" s="25">
        <v>348.12</v>
      </c>
      <c r="C188" s="20" t="s">
        <v>286</v>
      </c>
      <c r="D188" s="47">
        <v>0</v>
      </c>
      <c r="E188" s="47">
        <v>0</v>
      </c>
      <c r="F188" s="47">
        <v>0</v>
      </c>
      <c r="G188" s="47">
        <v>0</v>
      </c>
      <c r="H188" s="47">
        <v>0</v>
      </c>
      <c r="I188" s="47">
        <v>0</v>
      </c>
      <c r="J188" s="47">
        <v>0</v>
      </c>
      <c r="K188" s="47">
        <v>0</v>
      </c>
      <c r="L188" s="47">
        <v>0</v>
      </c>
      <c r="M188" s="47">
        <v>0</v>
      </c>
      <c r="N188" s="47">
        <f t="shared" ref="N188:N215" si="13">SUM(D188:M188)</f>
        <v>0</v>
      </c>
      <c r="O188" s="48">
        <f t="shared" si="10"/>
        <v>0</v>
      </c>
      <c r="P188" s="9"/>
    </row>
    <row r="189" spans="1:16">
      <c r="A189" s="12"/>
      <c r="B189" s="25">
        <v>348.13</v>
      </c>
      <c r="C189" s="20" t="s">
        <v>287</v>
      </c>
      <c r="D189" s="47">
        <v>0</v>
      </c>
      <c r="E189" s="47">
        <v>0</v>
      </c>
      <c r="F189" s="47">
        <v>0</v>
      </c>
      <c r="G189" s="47">
        <v>0</v>
      </c>
      <c r="H189" s="47">
        <v>0</v>
      </c>
      <c r="I189" s="47">
        <v>0</v>
      </c>
      <c r="J189" s="47">
        <v>0</v>
      </c>
      <c r="K189" s="47">
        <v>0</v>
      </c>
      <c r="L189" s="47">
        <v>0</v>
      </c>
      <c r="M189" s="47">
        <v>0</v>
      </c>
      <c r="N189" s="47">
        <f t="shared" si="13"/>
        <v>0</v>
      </c>
      <c r="O189" s="48">
        <f t="shared" si="10"/>
        <v>0</v>
      </c>
      <c r="P189" s="9"/>
    </row>
    <row r="190" spans="1:16">
      <c r="A190" s="12"/>
      <c r="B190" s="25">
        <v>348.14</v>
      </c>
      <c r="C190" s="20" t="s">
        <v>288</v>
      </c>
      <c r="D190" s="47">
        <v>0</v>
      </c>
      <c r="E190" s="47">
        <v>0</v>
      </c>
      <c r="F190" s="47">
        <v>0</v>
      </c>
      <c r="G190" s="47">
        <v>0</v>
      </c>
      <c r="H190" s="47">
        <v>0</v>
      </c>
      <c r="I190" s="47">
        <v>0</v>
      </c>
      <c r="J190" s="47">
        <v>0</v>
      </c>
      <c r="K190" s="47">
        <v>0</v>
      </c>
      <c r="L190" s="47">
        <v>0</v>
      </c>
      <c r="M190" s="47">
        <v>0</v>
      </c>
      <c r="N190" s="47">
        <f t="shared" si="13"/>
        <v>0</v>
      </c>
      <c r="O190" s="48">
        <f t="shared" si="10"/>
        <v>0</v>
      </c>
      <c r="P190" s="9"/>
    </row>
    <row r="191" spans="1:16">
      <c r="A191" s="12"/>
      <c r="B191" s="25">
        <v>348.21</v>
      </c>
      <c r="C191" s="20" t="s">
        <v>289</v>
      </c>
      <c r="D191" s="47">
        <v>0</v>
      </c>
      <c r="E191" s="47">
        <v>0</v>
      </c>
      <c r="F191" s="47">
        <v>0</v>
      </c>
      <c r="G191" s="47">
        <v>0</v>
      </c>
      <c r="H191" s="47">
        <v>0</v>
      </c>
      <c r="I191" s="47">
        <v>0</v>
      </c>
      <c r="J191" s="47">
        <v>0</v>
      </c>
      <c r="K191" s="47">
        <v>0</v>
      </c>
      <c r="L191" s="47">
        <v>0</v>
      </c>
      <c r="M191" s="47">
        <v>0</v>
      </c>
      <c r="N191" s="47">
        <f t="shared" si="13"/>
        <v>0</v>
      </c>
      <c r="O191" s="48">
        <f t="shared" si="10"/>
        <v>0</v>
      </c>
      <c r="P191" s="9"/>
    </row>
    <row r="192" spans="1:16">
      <c r="A192" s="12"/>
      <c r="B192" s="25">
        <v>348.22</v>
      </c>
      <c r="C192" s="20" t="s">
        <v>290</v>
      </c>
      <c r="D192" s="47">
        <v>0</v>
      </c>
      <c r="E192" s="47">
        <v>0</v>
      </c>
      <c r="F192" s="47">
        <v>0</v>
      </c>
      <c r="G192" s="47">
        <v>0</v>
      </c>
      <c r="H192" s="47">
        <v>0</v>
      </c>
      <c r="I192" s="47">
        <v>0</v>
      </c>
      <c r="J192" s="47">
        <v>0</v>
      </c>
      <c r="K192" s="47">
        <v>0</v>
      </c>
      <c r="L192" s="47">
        <v>0</v>
      </c>
      <c r="M192" s="47">
        <v>0</v>
      </c>
      <c r="N192" s="47">
        <f t="shared" si="13"/>
        <v>0</v>
      </c>
      <c r="O192" s="48">
        <f t="shared" si="10"/>
        <v>0</v>
      </c>
      <c r="P192" s="9"/>
    </row>
    <row r="193" spans="1:16">
      <c r="A193" s="12"/>
      <c r="B193" s="25">
        <v>348.23</v>
      </c>
      <c r="C193" s="20" t="s">
        <v>291</v>
      </c>
      <c r="D193" s="47">
        <v>0</v>
      </c>
      <c r="E193" s="47">
        <v>0</v>
      </c>
      <c r="F193" s="47">
        <v>0</v>
      </c>
      <c r="G193" s="47">
        <v>0</v>
      </c>
      <c r="H193" s="47">
        <v>0</v>
      </c>
      <c r="I193" s="47">
        <v>0</v>
      </c>
      <c r="J193" s="47">
        <v>0</v>
      </c>
      <c r="K193" s="47">
        <v>0</v>
      </c>
      <c r="L193" s="47">
        <v>0</v>
      </c>
      <c r="M193" s="47">
        <v>0</v>
      </c>
      <c r="N193" s="47">
        <f t="shared" si="13"/>
        <v>0</v>
      </c>
      <c r="O193" s="48">
        <f t="shared" si="10"/>
        <v>0</v>
      </c>
      <c r="P193" s="9"/>
    </row>
    <row r="194" spans="1:16">
      <c r="A194" s="12"/>
      <c r="B194" s="25">
        <v>348.24</v>
      </c>
      <c r="C194" s="20" t="s">
        <v>292</v>
      </c>
      <c r="D194" s="47">
        <v>0</v>
      </c>
      <c r="E194" s="47">
        <v>0</v>
      </c>
      <c r="F194" s="47">
        <v>0</v>
      </c>
      <c r="G194" s="47">
        <v>0</v>
      </c>
      <c r="H194" s="47">
        <v>0</v>
      </c>
      <c r="I194" s="47">
        <v>0</v>
      </c>
      <c r="J194" s="47">
        <v>0</v>
      </c>
      <c r="K194" s="47">
        <v>0</v>
      </c>
      <c r="L194" s="47">
        <v>0</v>
      </c>
      <c r="M194" s="47">
        <v>0</v>
      </c>
      <c r="N194" s="47">
        <f t="shared" si="13"/>
        <v>0</v>
      </c>
      <c r="O194" s="48">
        <f t="shared" si="10"/>
        <v>0</v>
      </c>
      <c r="P194" s="9"/>
    </row>
    <row r="195" spans="1:16">
      <c r="A195" s="12"/>
      <c r="B195" s="25">
        <v>348.31</v>
      </c>
      <c r="C195" s="20" t="s">
        <v>293</v>
      </c>
      <c r="D195" s="47">
        <v>0</v>
      </c>
      <c r="E195" s="47">
        <v>0</v>
      </c>
      <c r="F195" s="47">
        <v>0</v>
      </c>
      <c r="G195" s="47">
        <v>0</v>
      </c>
      <c r="H195" s="47">
        <v>0</v>
      </c>
      <c r="I195" s="47">
        <v>0</v>
      </c>
      <c r="J195" s="47">
        <v>0</v>
      </c>
      <c r="K195" s="47">
        <v>0</v>
      </c>
      <c r="L195" s="47">
        <v>0</v>
      </c>
      <c r="M195" s="47">
        <v>0</v>
      </c>
      <c r="N195" s="47">
        <f t="shared" si="13"/>
        <v>0</v>
      </c>
      <c r="O195" s="48">
        <f t="shared" si="10"/>
        <v>0</v>
      </c>
      <c r="P195" s="9"/>
    </row>
    <row r="196" spans="1:16">
      <c r="A196" s="12"/>
      <c r="B196" s="25">
        <v>348.32</v>
      </c>
      <c r="C196" s="20" t="s">
        <v>294</v>
      </c>
      <c r="D196" s="47">
        <v>0</v>
      </c>
      <c r="E196" s="47">
        <v>0</v>
      </c>
      <c r="F196" s="47">
        <v>0</v>
      </c>
      <c r="G196" s="47">
        <v>0</v>
      </c>
      <c r="H196" s="47">
        <v>0</v>
      </c>
      <c r="I196" s="47">
        <v>0</v>
      </c>
      <c r="J196" s="47">
        <v>0</v>
      </c>
      <c r="K196" s="47">
        <v>0</v>
      </c>
      <c r="L196" s="47">
        <v>0</v>
      </c>
      <c r="M196" s="47">
        <v>0</v>
      </c>
      <c r="N196" s="47">
        <f t="shared" si="13"/>
        <v>0</v>
      </c>
      <c r="O196" s="48">
        <f t="shared" si="10"/>
        <v>0</v>
      </c>
      <c r="P196" s="9"/>
    </row>
    <row r="197" spans="1:16">
      <c r="A197" s="12"/>
      <c r="B197" s="25">
        <v>348.33</v>
      </c>
      <c r="C197" s="20" t="s">
        <v>295</v>
      </c>
      <c r="D197" s="47">
        <v>0</v>
      </c>
      <c r="E197" s="47">
        <v>0</v>
      </c>
      <c r="F197" s="47">
        <v>0</v>
      </c>
      <c r="G197" s="47">
        <v>0</v>
      </c>
      <c r="H197" s="47">
        <v>0</v>
      </c>
      <c r="I197" s="47">
        <v>0</v>
      </c>
      <c r="J197" s="47">
        <v>0</v>
      </c>
      <c r="K197" s="47">
        <v>0</v>
      </c>
      <c r="L197" s="47">
        <v>0</v>
      </c>
      <c r="M197" s="47">
        <v>0</v>
      </c>
      <c r="N197" s="47">
        <f t="shared" si="13"/>
        <v>0</v>
      </c>
      <c r="O197" s="48">
        <f t="shared" ref="O197:O260" si="14">(N197/O$285)</f>
        <v>0</v>
      </c>
      <c r="P197" s="9"/>
    </row>
    <row r="198" spans="1:16">
      <c r="A198" s="12"/>
      <c r="B198" s="25">
        <v>348.34</v>
      </c>
      <c r="C198" s="20" t="s">
        <v>296</v>
      </c>
      <c r="D198" s="47">
        <v>0</v>
      </c>
      <c r="E198" s="47">
        <v>0</v>
      </c>
      <c r="F198" s="47">
        <v>0</v>
      </c>
      <c r="G198" s="47">
        <v>0</v>
      </c>
      <c r="H198" s="47">
        <v>0</v>
      </c>
      <c r="I198" s="47">
        <v>0</v>
      </c>
      <c r="J198" s="47">
        <v>0</v>
      </c>
      <c r="K198" s="47">
        <v>0</v>
      </c>
      <c r="L198" s="47">
        <v>0</v>
      </c>
      <c r="M198" s="47">
        <v>0</v>
      </c>
      <c r="N198" s="47">
        <f t="shared" si="13"/>
        <v>0</v>
      </c>
      <c r="O198" s="48">
        <f t="shared" si="14"/>
        <v>0</v>
      </c>
      <c r="P198" s="9"/>
    </row>
    <row r="199" spans="1:16">
      <c r="A199" s="12"/>
      <c r="B199" s="25">
        <v>348.41</v>
      </c>
      <c r="C199" s="20" t="s">
        <v>297</v>
      </c>
      <c r="D199" s="47">
        <v>0</v>
      </c>
      <c r="E199" s="47">
        <v>0</v>
      </c>
      <c r="F199" s="47">
        <v>0</v>
      </c>
      <c r="G199" s="47">
        <v>0</v>
      </c>
      <c r="H199" s="47">
        <v>0</v>
      </c>
      <c r="I199" s="47">
        <v>0</v>
      </c>
      <c r="J199" s="47">
        <v>0</v>
      </c>
      <c r="K199" s="47">
        <v>0</v>
      </c>
      <c r="L199" s="47">
        <v>0</v>
      </c>
      <c r="M199" s="47">
        <v>0</v>
      </c>
      <c r="N199" s="47">
        <f t="shared" si="13"/>
        <v>0</v>
      </c>
      <c r="O199" s="48">
        <f t="shared" si="14"/>
        <v>0</v>
      </c>
      <c r="P199" s="9"/>
    </row>
    <row r="200" spans="1:16">
      <c r="A200" s="12"/>
      <c r="B200" s="25">
        <v>348.42</v>
      </c>
      <c r="C200" s="20" t="s">
        <v>298</v>
      </c>
      <c r="D200" s="47">
        <v>0</v>
      </c>
      <c r="E200" s="47">
        <v>0</v>
      </c>
      <c r="F200" s="47">
        <v>0</v>
      </c>
      <c r="G200" s="47">
        <v>0</v>
      </c>
      <c r="H200" s="47">
        <v>0</v>
      </c>
      <c r="I200" s="47">
        <v>0</v>
      </c>
      <c r="J200" s="47">
        <v>0</v>
      </c>
      <c r="K200" s="47">
        <v>0</v>
      </c>
      <c r="L200" s="47">
        <v>0</v>
      </c>
      <c r="M200" s="47">
        <v>0</v>
      </c>
      <c r="N200" s="47">
        <f t="shared" si="13"/>
        <v>0</v>
      </c>
      <c r="O200" s="48">
        <f t="shared" si="14"/>
        <v>0</v>
      </c>
      <c r="P200" s="9"/>
    </row>
    <row r="201" spans="1:16">
      <c r="A201" s="12"/>
      <c r="B201" s="25">
        <v>348.43</v>
      </c>
      <c r="C201" s="20" t="s">
        <v>299</v>
      </c>
      <c r="D201" s="47">
        <v>0</v>
      </c>
      <c r="E201" s="47">
        <v>0</v>
      </c>
      <c r="F201" s="47">
        <v>0</v>
      </c>
      <c r="G201" s="47">
        <v>0</v>
      </c>
      <c r="H201" s="47">
        <v>0</v>
      </c>
      <c r="I201" s="47">
        <v>0</v>
      </c>
      <c r="J201" s="47">
        <v>0</v>
      </c>
      <c r="K201" s="47">
        <v>0</v>
      </c>
      <c r="L201" s="47">
        <v>0</v>
      </c>
      <c r="M201" s="47">
        <v>0</v>
      </c>
      <c r="N201" s="47">
        <f t="shared" si="13"/>
        <v>0</v>
      </c>
      <c r="O201" s="48">
        <f t="shared" si="14"/>
        <v>0</v>
      </c>
      <c r="P201" s="9"/>
    </row>
    <row r="202" spans="1:16">
      <c r="A202" s="12"/>
      <c r="B202" s="25">
        <v>348.44</v>
      </c>
      <c r="C202" s="20" t="s">
        <v>300</v>
      </c>
      <c r="D202" s="47">
        <v>0</v>
      </c>
      <c r="E202" s="47">
        <v>0</v>
      </c>
      <c r="F202" s="47">
        <v>0</v>
      </c>
      <c r="G202" s="47">
        <v>0</v>
      </c>
      <c r="H202" s="47">
        <v>0</v>
      </c>
      <c r="I202" s="47">
        <v>0</v>
      </c>
      <c r="J202" s="47">
        <v>0</v>
      </c>
      <c r="K202" s="47">
        <v>0</v>
      </c>
      <c r="L202" s="47">
        <v>0</v>
      </c>
      <c r="M202" s="47">
        <v>0</v>
      </c>
      <c r="N202" s="47">
        <f t="shared" si="13"/>
        <v>0</v>
      </c>
      <c r="O202" s="48">
        <f t="shared" si="14"/>
        <v>0</v>
      </c>
      <c r="P202" s="9"/>
    </row>
    <row r="203" spans="1:16">
      <c r="A203" s="12"/>
      <c r="B203" s="25">
        <v>348.48</v>
      </c>
      <c r="C203" s="20" t="s">
        <v>171</v>
      </c>
      <c r="D203" s="47">
        <v>0</v>
      </c>
      <c r="E203" s="47">
        <v>0</v>
      </c>
      <c r="F203" s="47">
        <v>0</v>
      </c>
      <c r="G203" s="47">
        <v>0</v>
      </c>
      <c r="H203" s="47">
        <v>0</v>
      </c>
      <c r="I203" s="47">
        <v>0</v>
      </c>
      <c r="J203" s="47">
        <v>0</v>
      </c>
      <c r="K203" s="47">
        <v>0</v>
      </c>
      <c r="L203" s="47">
        <v>0</v>
      </c>
      <c r="M203" s="47">
        <v>0</v>
      </c>
      <c r="N203" s="47">
        <f t="shared" si="13"/>
        <v>0</v>
      </c>
      <c r="O203" s="48">
        <f t="shared" si="14"/>
        <v>0</v>
      </c>
      <c r="P203" s="9"/>
    </row>
    <row r="204" spans="1:16">
      <c r="A204" s="12"/>
      <c r="B204" s="25">
        <v>348.51</v>
      </c>
      <c r="C204" s="20" t="s">
        <v>301</v>
      </c>
      <c r="D204" s="47">
        <v>0</v>
      </c>
      <c r="E204" s="47">
        <v>0</v>
      </c>
      <c r="F204" s="47">
        <v>0</v>
      </c>
      <c r="G204" s="47">
        <v>0</v>
      </c>
      <c r="H204" s="47">
        <v>0</v>
      </c>
      <c r="I204" s="47">
        <v>0</v>
      </c>
      <c r="J204" s="47">
        <v>0</v>
      </c>
      <c r="K204" s="47">
        <v>0</v>
      </c>
      <c r="L204" s="47">
        <v>0</v>
      </c>
      <c r="M204" s="47">
        <v>0</v>
      </c>
      <c r="N204" s="47">
        <f t="shared" si="13"/>
        <v>0</v>
      </c>
      <c r="O204" s="48">
        <f t="shared" si="14"/>
        <v>0</v>
      </c>
      <c r="P204" s="9"/>
    </row>
    <row r="205" spans="1:16">
      <c r="A205" s="12"/>
      <c r="B205" s="25">
        <v>348.52</v>
      </c>
      <c r="C205" s="20" t="s">
        <v>302</v>
      </c>
      <c r="D205" s="47">
        <v>0</v>
      </c>
      <c r="E205" s="47">
        <v>0</v>
      </c>
      <c r="F205" s="47">
        <v>0</v>
      </c>
      <c r="G205" s="47">
        <v>0</v>
      </c>
      <c r="H205" s="47">
        <v>0</v>
      </c>
      <c r="I205" s="47">
        <v>0</v>
      </c>
      <c r="J205" s="47">
        <v>0</v>
      </c>
      <c r="K205" s="47">
        <v>0</v>
      </c>
      <c r="L205" s="47">
        <v>0</v>
      </c>
      <c r="M205" s="47">
        <v>0</v>
      </c>
      <c r="N205" s="47">
        <f t="shared" si="13"/>
        <v>0</v>
      </c>
      <c r="O205" s="48">
        <f t="shared" si="14"/>
        <v>0</v>
      </c>
      <c r="P205" s="9"/>
    </row>
    <row r="206" spans="1:16">
      <c r="A206" s="12"/>
      <c r="B206" s="25">
        <v>348.53</v>
      </c>
      <c r="C206" s="20" t="s">
        <v>303</v>
      </c>
      <c r="D206" s="47">
        <v>0</v>
      </c>
      <c r="E206" s="47">
        <v>0</v>
      </c>
      <c r="F206" s="47">
        <v>0</v>
      </c>
      <c r="G206" s="47">
        <v>0</v>
      </c>
      <c r="H206" s="47">
        <v>0</v>
      </c>
      <c r="I206" s="47">
        <v>0</v>
      </c>
      <c r="J206" s="47">
        <v>0</v>
      </c>
      <c r="K206" s="47">
        <v>0</v>
      </c>
      <c r="L206" s="47">
        <v>0</v>
      </c>
      <c r="M206" s="47">
        <v>0</v>
      </c>
      <c r="N206" s="47">
        <f t="shared" si="13"/>
        <v>0</v>
      </c>
      <c r="O206" s="48">
        <f t="shared" si="14"/>
        <v>0</v>
      </c>
      <c r="P206" s="9"/>
    </row>
    <row r="207" spans="1:16">
      <c r="A207" s="12"/>
      <c r="B207" s="25">
        <v>348.54</v>
      </c>
      <c r="C207" s="20" t="s">
        <v>304</v>
      </c>
      <c r="D207" s="47">
        <v>0</v>
      </c>
      <c r="E207" s="47">
        <v>0</v>
      </c>
      <c r="F207" s="47">
        <v>0</v>
      </c>
      <c r="G207" s="47">
        <v>0</v>
      </c>
      <c r="H207" s="47">
        <v>0</v>
      </c>
      <c r="I207" s="47">
        <v>0</v>
      </c>
      <c r="J207" s="47">
        <v>0</v>
      </c>
      <c r="K207" s="47">
        <v>0</v>
      </c>
      <c r="L207" s="47">
        <v>0</v>
      </c>
      <c r="M207" s="47">
        <v>0</v>
      </c>
      <c r="N207" s="47">
        <f t="shared" si="13"/>
        <v>0</v>
      </c>
      <c r="O207" s="48">
        <f t="shared" si="14"/>
        <v>0</v>
      </c>
      <c r="P207" s="9"/>
    </row>
    <row r="208" spans="1:16">
      <c r="A208" s="12"/>
      <c r="B208" s="25">
        <v>348.61</v>
      </c>
      <c r="C208" s="20" t="s">
        <v>305</v>
      </c>
      <c r="D208" s="47">
        <v>0</v>
      </c>
      <c r="E208" s="47">
        <v>0</v>
      </c>
      <c r="F208" s="47">
        <v>0</v>
      </c>
      <c r="G208" s="47">
        <v>0</v>
      </c>
      <c r="H208" s="47">
        <v>0</v>
      </c>
      <c r="I208" s="47">
        <v>0</v>
      </c>
      <c r="J208" s="47">
        <v>0</v>
      </c>
      <c r="K208" s="47">
        <v>0</v>
      </c>
      <c r="L208" s="47">
        <v>0</v>
      </c>
      <c r="M208" s="47">
        <v>0</v>
      </c>
      <c r="N208" s="47">
        <f t="shared" si="13"/>
        <v>0</v>
      </c>
      <c r="O208" s="48">
        <f t="shared" si="14"/>
        <v>0</v>
      </c>
      <c r="P208" s="9"/>
    </row>
    <row r="209" spans="1:16">
      <c r="A209" s="12"/>
      <c r="B209" s="25">
        <v>348.62</v>
      </c>
      <c r="C209" s="20" t="s">
        <v>306</v>
      </c>
      <c r="D209" s="47">
        <v>0</v>
      </c>
      <c r="E209" s="47">
        <v>0</v>
      </c>
      <c r="F209" s="47">
        <v>0</v>
      </c>
      <c r="G209" s="47">
        <v>0</v>
      </c>
      <c r="H209" s="47">
        <v>0</v>
      </c>
      <c r="I209" s="47">
        <v>0</v>
      </c>
      <c r="J209" s="47">
        <v>0</v>
      </c>
      <c r="K209" s="47">
        <v>0</v>
      </c>
      <c r="L209" s="47">
        <v>0</v>
      </c>
      <c r="M209" s="47">
        <v>0</v>
      </c>
      <c r="N209" s="47">
        <f t="shared" si="13"/>
        <v>0</v>
      </c>
      <c r="O209" s="48">
        <f t="shared" si="14"/>
        <v>0</v>
      </c>
      <c r="P209" s="9"/>
    </row>
    <row r="210" spans="1:16">
      <c r="A210" s="12"/>
      <c r="B210" s="25">
        <v>348.63</v>
      </c>
      <c r="C210" s="20" t="s">
        <v>307</v>
      </c>
      <c r="D210" s="47">
        <v>0</v>
      </c>
      <c r="E210" s="47">
        <v>0</v>
      </c>
      <c r="F210" s="47">
        <v>0</v>
      </c>
      <c r="G210" s="47">
        <v>0</v>
      </c>
      <c r="H210" s="47">
        <v>0</v>
      </c>
      <c r="I210" s="47">
        <v>0</v>
      </c>
      <c r="J210" s="47">
        <v>0</v>
      </c>
      <c r="K210" s="47">
        <v>0</v>
      </c>
      <c r="L210" s="47">
        <v>0</v>
      </c>
      <c r="M210" s="47">
        <v>0</v>
      </c>
      <c r="N210" s="47">
        <f t="shared" si="13"/>
        <v>0</v>
      </c>
      <c r="O210" s="48">
        <f t="shared" si="14"/>
        <v>0</v>
      </c>
      <c r="P210" s="9"/>
    </row>
    <row r="211" spans="1:16">
      <c r="A211" s="12"/>
      <c r="B211" s="25">
        <v>348.64</v>
      </c>
      <c r="C211" s="20" t="s">
        <v>308</v>
      </c>
      <c r="D211" s="47">
        <v>0</v>
      </c>
      <c r="E211" s="47">
        <v>0</v>
      </c>
      <c r="F211" s="47">
        <v>0</v>
      </c>
      <c r="G211" s="47">
        <v>0</v>
      </c>
      <c r="H211" s="47">
        <v>0</v>
      </c>
      <c r="I211" s="47">
        <v>0</v>
      </c>
      <c r="J211" s="47">
        <v>0</v>
      </c>
      <c r="K211" s="47">
        <v>0</v>
      </c>
      <c r="L211" s="47">
        <v>0</v>
      </c>
      <c r="M211" s="47">
        <v>0</v>
      </c>
      <c r="N211" s="47">
        <f t="shared" si="13"/>
        <v>0</v>
      </c>
      <c r="O211" s="48">
        <f t="shared" si="14"/>
        <v>0</v>
      </c>
      <c r="P211" s="9"/>
    </row>
    <row r="212" spans="1:16">
      <c r="A212" s="12"/>
      <c r="B212" s="25">
        <v>348.71</v>
      </c>
      <c r="C212" s="20" t="s">
        <v>309</v>
      </c>
      <c r="D212" s="47">
        <v>0</v>
      </c>
      <c r="E212" s="47">
        <v>0</v>
      </c>
      <c r="F212" s="47">
        <v>0</v>
      </c>
      <c r="G212" s="47">
        <v>0</v>
      </c>
      <c r="H212" s="47">
        <v>0</v>
      </c>
      <c r="I212" s="47">
        <v>0</v>
      </c>
      <c r="J212" s="47">
        <v>0</v>
      </c>
      <c r="K212" s="47">
        <v>0</v>
      </c>
      <c r="L212" s="47">
        <v>0</v>
      </c>
      <c r="M212" s="47">
        <v>0</v>
      </c>
      <c r="N212" s="47">
        <f t="shared" si="13"/>
        <v>0</v>
      </c>
      <c r="O212" s="48">
        <f t="shared" si="14"/>
        <v>0</v>
      </c>
      <c r="P212" s="9"/>
    </row>
    <row r="213" spans="1:16">
      <c r="A213" s="12"/>
      <c r="B213" s="25">
        <v>348.72</v>
      </c>
      <c r="C213" s="20" t="s">
        <v>310</v>
      </c>
      <c r="D213" s="47">
        <v>0</v>
      </c>
      <c r="E213" s="47">
        <v>0</v>
      </c>
      <c r="F213" s="47">
        <v>0</v>
      </c>
      <c r="G213" s="47">
        <v>0</v>
      </c>
      <c r="H213" s="47">
        <v>0</v>
      </c>
      <c r="I213" s="47">
        <v>0</v>
      </c>
      <c r="J213" s="47">
        <v>0</v>
      </c>
      <c r="K213" s="47">
        <v>0</v>
      </c>
      <c r="L213" s="47">
        <v>0</v>
      </c>
      <c r="M213" s="47">
        <v>0</v>
      </c>
      <c r="N213" s="47">
        <f t="shared" si="13"/>
        <v>0</v>
      </c>
      <c r="O213" s="48">
        <f t="shared" si="14"/>
        <v>0</v>
      </c>
      <c r="P213" s="9"/>
    </row>
    <row r="214" spans="1:16">
      <c r="A214" s="12"/>
      <c r="B214" s="25">
        <v>348.73</v>
      </c>
      <c r="C214" s="20" t="s">
        <v>311</v>
      </c>
      <c r="D214" s="47">
        <v>0</v>
      </c>
      <c r="E214" s="47">
        <v>0</v>
      </c>
      <c r="F214" s="47">
        <v>0</v>
      </c>
      <c r="G214" s="47">
        <v>0</v>
      </c>
      <c r="H214" s="47">
        <v>0</v>
      </c>
      <c r="I214" s="47">
        <v>0</v>
      </c>
      <c r="J214" s="47">
        <v>0</v>
      </c>
      <c r="K214" s="47">
        <v>0</v>
      </c>
      <c r="L214" s="47">
        <v>0</v>
      </c>
      <c r="M214" s="47">
        <v>0</v>
      </c>
      <c r="N214" s="47">
        <f t="shared" si="13"/>
        <v>0</v>
      </c>
      <c r="O214" s="48">
        <f t="shared" si="14"/>
        <v>0</v>
      </c>
      <c r="P214" s="9"/>
    </row>
    <row r="215" spans="1:16">
      <c r="A215" s="12"/>
      <c r="B215" s="25">
        <v>348.74</v>
      </c>
      <c r="C215" s="20" t="s">
        <v>312</v>
      </c>
      <c r="D215" s="47">
        <v>0</v>
      </c>
      <c r="E215" s="47">
        <v>0</v>
      </c>
      <c r="F215" s="47">
        <v>0</v>
      </c>
      <c r="G215" s="47">
        <v>0</v>
      </c>
      <c r="H215" s="47">
        <v>0</v>
      </c>
      <c r="I215" s="47">
        <v>0</v>
      </c>
      <c r="J215" s="47">
        <v>0</v>
      </c>
      <c r="K215" s="47">
        <v>0</v>
      </c>
      <c r="L215" s="47">
        <v>0</v>
      </c>
      <c r="M215" s="47">
        <v>0</v>
      </c>
      <c r="N215" s="47">
        <f t="shared" si="13"/>
        <v>0</v>
      </c>
      <c r="O215" s="48">
        <f t="shared" si="14"/>
        <v>0</v>
      </c>
      <c r="P215" s="9"/>
    </row>
    <row r="216" spans="1:16">
      <c r="A216" s="12"/>
      <c r="B216" s="25">
        <v>348.82</v>
      </c>
      <c r="C216" s="20" t="s">
        <v>313</v>
      </c>
      <c r="D216" s="47">
        <v>0</v>
      </c>
      <c r="E216" s="47">
        <v>0</v>
      </c>
      <c r="F216" s="47">
        <v>0</v>
      </c>
      <c r="G216" s="47">
        <v>0</v>
      </c>
      <c r="H216" s="47">
        <v>0</v>
      </c>
      <c r="I216" s="47">
        <v>0</v>
      </c>
      <c r="J216" s="47">
        <v>0</v>
      </c>
      <c r="K216" s="47">
        <v>0</v>
      </c>
      <c r="L216" s="47">
        <v>0</v>
      </c>
      <c r="M216" s="47">
        <v>0</v>
      </c>
      <c r="N216" s="47">
        <f t="shared" si="12"/>
        <v>0</v>
      </c>
      <c r="O216" s="48">
        <f t="shared" si="14"/>
        <v>0</v>
      </c>
      <c r="P216" s="9"/>
    </row>
    <row r="217" spans="1:16">
      <c r="A217" s="12"/>
      <c r="B217" s="25">
        <v>348.85</v>
      </c>
      <c r="C217" s="20" t="s">
        <v>314</v>
      </c>
      <c r="D217" s="47">
        <v>0</v>
      </c>
      <c r="E217" s="47">
        <v>0</v>
      </c>
      <c r="F217" s="47">
        <v>0</v>
      </c>
      <c r="G217" s="47">
        <v>0</v>
      </c>
      <c r="H217" s="47">
        <v>0</v>
      </c>
      <c r="I217" s="47">
        <v>0</v>
      </c>
      <c r="J217" s="47">
        <v>0</v>
      </c>
      <c r="K217" s="47">
        <v>0</v>
      </c>
      <c r="L217" s="47">
        <v>0</v>
      </c>
      <c r="M217" s="47">
        <v>0</v>
      </c>
      <c r="N217" s="47">
        <f t="shared" si="12"/>
        <v>0</v>
      </c>
      <c r="O217" s="48">
        <f t="shared" si="14"/>
        <v>0</v>
      </c>
      <c r="P217" s="9"/>
    </row>
    <row r="218" spans="1:16">
      <c r="A218" s="12"/>
      <c r="B218" s="25">
        <v>348.86</v>
      </c>
      <c r="C218" s="20" t="s">
        <v>315</v>
      </c>
      <c r="D218" s="47">
        <v>0</v>
      </c>
      <c r="E218" s="47">
        <v>0</v>
      </c>
      <c r="F218" s="47">
        <v>0</v>
      </c>
      <c r="G218" s="47">
        <v>0</v>
      </c>
      <c r="H218" s="47">
        <v>0</v>
      </c>
      <c r="I218" s="47">
        <v>0</v>
      </c>
      <c r="J218" s="47">
        <v>0</v>
      </c>
      <c r="K218" s="47">
        <v>0</v>
      </c>
      <c r="L218" s="47">
        <v>0</v>
      </c>
      <c r="M218" s="47">
        <v>0</v>
      </c>
      <c r="N218" s="47">
        <f t="shared" si="12"/>
        <v>0</v>
      </c>
      <c r="O218" s="48">
        <f t="shared" si="14"/>
        <v>0</v>
      </c>
      <c r="P218" s="9"/>
    </row>
    <row r="219" spans="1:16">
      <c r="A219" s="12"/>
      <c r="B219" s="25">
        <v>348.87</v>
      </c>
      <c r="C219" s="20" t="s">
        <v>316</v>
      </c>
      <c r="D219" s="47">
        <v>0</v>
      </c>
      <c r="E219" s="47">
        <v>0</v>
      </c>
      <c r="F219" s="47">
        <v>0</v>
      </c>
      <c r="G219" s="47">
        <v>0</v>
      </c>
      <c r="H219" s="47">
        <v>0</v>
      </c>
      <c r="I219" s="47">
        <v>0</v>
      </c>
      <c r="J219" s="47">
        <v>0</v>
      </c>
      <c r="K219" s="47">
        <v>0</v>
      </c>
      <c r="L219" s="47">
        <v>0</v>
      </c>
      <c r="M219" s="47">
        <v>0</v>
      </c>
      <c r="N219" s="47">
        <f t="shared" si="12"/>
        <v>0</v>
      </c>
      <c r="O219" s="48">
        <f t="shared" si="14"/>
        <v>0</v>
      </c>
      <c r="P219" s="9"/>
    </row>
    <row r="220" spans="1:16">
      <c r="A220" s="12"/>
      <c r="B220" s="25">
        <v>348.88</v>
      </c>
      <c r="C220" s="20" t="s">
        <v>317</v>
      </c>
      <c r="D220" s="47">
        <v>0</v>
      </c>
      <c r="E220" s="47">
        <v>0</v>
      </c>
      <c r="F220" s="47">
        <v>0</v>
      </c>
      <c r="G220" s="47">
        <v>0</v>
      </c>
      <c r="H220" s="47">
        <v>0</v>
      </c>
      <c r="I220" s="47">
        <v>0</v>
      </c>
      <c r="J220" s="47">
        <v>0</v>
      </c>
      <c r="K220" s="47">
        <v>0</v>
      </c>
      <c r="L220" s="47">
        <v>0</v>
      </c>
      <c r="M220" s="47">
        <v>0</v>
      </c>
      <c r="N220" s="47">
        <f t="shared" si="12"/>
        <v>0</v>
      </c>
      <c r="O220" s="48">
        <f t="shared" si="14"/>
        <v>0</v>
      </c>
      <c r="P220" s="9"/>
    </row>
    <row r="221" spans="1:16">
      <c r="A221" s="12"/>
      <c r="B221" s="25">
        <v>348.92099999999999</v>
      </c>
      <c r="C221" s="20" t="s">
        <v>318</v>
      </c>
      <c r="D221" s="47">
        <v>0</v>
      </c>
      <c r="E221" s="47">
        <v>0</v>
      </c>
      <c r="F221" s="47">
        <v>0</v>
      </c>
      <c r="G221" s="47">
        <v>0</v>
      </c>
      <c r="H221" s="47">
        <v>0</v>
      </c>
      <c r="I221" s="47">
        <v>0</v>
      </c>
      <c r="J221" s="47">
        <v>0</v>
      </c>
      <c r="K221" s="47">
        <v>0</v>
      </c>
      <c r="L221" s="47">
        <v>0</v>
      </c>
      <c r="M221" s="47">
        <v>0</v>
      </c>
      <c r="N221" s="47">
        <f t="shared" si="12"/>
        <v>0</v>
      </c>
      <c r="O221" s="48">
        <f t="shared" si="14"/>
        <v>0</v>
      </c>
      <c r="P221" s="9"/>
    </row>
    <row r="222" spans="1:16">
      <c r="A222" s="12"/>
      <c r="B222" s="25">
        <v>348.92200000000003</v>
      </c>
      <c r="C222" s="20" t="s">
        <v>319</v>
      </c>
      <c r="D222" s="47">
        <v>0</v>
      </c>
      <c r="E222" s="47">
        <v>0</v>
      </c>
      <c r="F222" s="47">
        <v>0</v>
      </c>
      <c r="G222" s="47">
        <v>0</v>
      </c>
      <c r="H222" s="47">
        <v>0</v>
      </c>
      <c r="I222" s="47">
        <v>0</v>
      </c>
      <c r="J222" s="47">
        <v>0</v>
      </c>
      <c r="K222" s="47">
        <v>0</v>
      </c>
      <c r="L222" s="47">
        <v>0</v>
      </c>
      <c r="M222" s="47">
        <v>0</v>
      </c>
      <c r="N222" s="47">
        <f t="shared" si="12"/>
        <v>0</v>
      </c>
      <c r="O222" s="48">
        <f t="shared" si="14"/>
        <v>0</v>
      </c>
      <c r="P222" s="9"/>
    </row>
    <row r="223" spans="1:16">
      <c r="A223" s="12"/>
      <c r="B223" s="25">
        <v>348.923</v>
      </c>
      <c r="C223" s="20" t="s">
        <v>320</v>
      </c>
      <c r="D223" s="47">
        <v>0</v>
      </c>
      <c r="E223" s="47">
        <v>0</v>
      </c>
      <c r="F223" s="47">
        <v>0</v>
      </c>
      <c r="G223" s="47">
        <v>0</v>
      </c>
      <c r="H223" s="47">
        <v>0</v>
      </c>
      <c r="I223" s="47">
        <v>0</v>
      </c>
      <c r="J223" s="47">
        <v>0</v>
      </c>
      <c r="K223" s="47">
        <v>0</v>
      </c>
      <c r="L223" s="47">
        <v>0</v>
      </c>
      <c r="M223" s="47">
        <v>0</v>
      </c>
      <c r="N223" s="47">
        <f t="shared" si="12"/>
        <v>0</v>
      </c>
      <c r="O223" s="48">
        <f t="shared" si="14"/>
        <v>0</v>
      </c>
      <c r="P223" s="9"/>
    </row>
    <row r="224" spans="1:16">
      <c r="A224" s="12"/>
      <c r="B224" s="25">
        <v>348.92399999999998</v>
      </c>
      <c r="C224" s="20" t="s">
        <v>321</v>
      </c>
      <c r="D224" s="47">
        <v>0</v>
      </c>
      <c r="E224" s="47">
        <v>0</v>
      </c>
      <c r="F224" s="47">
        <v>0</v>
      </c>
      <c r="G224" s="47">
        <v>0</v>
      </c>
      <c r="H224" s="47">
        <v>0</v>
      </c>
      <c r="I224" s="47">
        <v>0</v>
      </c>
      <c r="J224" s="47">
        <v>0</v>
      </c>
      <c r="K224" s="47">
        <v>0</v>
      </c>
      <c r="L224" s="47">
        <v>0</v>
      </c>
      <c r="M224" s="47">
        <v>0</v>
      </c>
      <c r="N224" s="47">
        <f t="shared" si="12"/>
        <v>0</v>
      </c>
      <c r="O224" s="48">
        <f t="shared" si="14"/>
        <v>0</v>
      </c>
      <c r="P224" s="9"/>
    </row>
    <row r="225" spans="1:16">
      <c r="A225" s="12"/>
      <c r="B225" s="25">
        <v>348.93</v>
      </c>
      <c r="C225" s="20" t="s">
        <v>322</v>
      </c>
      <c r="D225" s="47">
        <v>0</v>
      </c>
      <c r="E225" s="47">
        <v>0</v>
      </c>
      <c r="F225" s="47">
        <v>0</v>
      </c>
      <c r="G225" s="47">
        <v>0</v>
      </c>
      <c r="H225" s="47">
        <v>0</v>
      </c>
      <c r="I225" s="47">
        <v>0</v>
      </c>
      <c r="J225" s="47">
        <v>0</v>
      </c>
      <c r="K225" s="47">
        <v>0</v>
      </c>
      <c r="L225" s="47">
        <v>0</v>
      </c>
      <c r="M225" s="47">
        <v>0</v>
      </c>
      <c r="N225" s="47">
        <f t="shared" si="12"/>
        <v>0</v>
      </c>
      <c r="O225" s="48">
        <f t="shared" si="14"/>
        <v>0</v>
      </c>
      <c r="P225" s="9"/>
    </row>
    <row r="226" spans="1:16">
      <c r="A226" s="12"/>
      <c r="B226" s="25">
        <v>348.93099999999998</v>
      </c>
      <c r="C226" s="20" t="s">
        <v>323</v>
      </c>
      <c r="D226" s="47">
        <v>0</v>
      </c>
      <c r="E226" s="47">
        <v>0</v>
      </c>
      <c r="F226" s="47">
        <v>0</v>
      </c>
      <c r="G226" s="47">
        <v>0</v>
      </c>
      <c r="H226" s="47">
        <v>0</v>
      </c>
      <c r="I226" s="47">
        <v>0</v>
      </c>
      <c r="J226" s="47">
        <v>0</v>
      </c>
      <c r="K226" s="47">
        <v>0</v>
      </c>
      <c r="L226" s="47">
        <v>0</v>
      </c>
      <c r="M226" s="47">
        <v>0</v>
      </c>
      <c r="N226" s="47">
        <f t="shared" si="12"/>
        <v>0</v>
      </c>
      <c r="O226" s="48">
        <f t="shared" si="14"/>
        <v>0</v>
      </c>
      <c r="P226" s="9"/>
    </row>
    <row r="227" spans="1:16">
      <c r="A227" s="12"/>
      <c r="B227" s="25">
        <v>348.93200000000002</v>
      </c>
      <c r="C227" s="20" t="s">
        <v>324</v>
      </c>
      <c r="D227" s="47">
        <v>0</v>
      </c>
      <c r="E227" s="47">
        <v>0</v>
      </c>
      <c r="F227" s="47">
        <v>0</v>
      </c>
      <c r="G227" s="47">
        <v>0</v>
      </c>
      <c r="H227" s="47">
        <v>0</v>
      </c>
      <c r="I227" s="47">
        <v>0</v>
      </c>
      <c r="J227" s="47">
        <v>0</v>
      </c>
      <c r="K227" s="47">
        <v>0</v>
      </c>
      <c r="L227" s="47">
        <v>0</v>
      </c>
      <c r="M227" s="47">
        <v>0</v>
      </c>
      <c r="N227" s="47">
        <f t="shared" si="12"/>
        <v>0</v>
      </c>
      <c r="O227" s="48">
        <f t="shared" si="14"/>
        <v>0</v>
      </c>
      <c r="P227" s="9"/>
    </row>
    <row r="228" spans="1:16">
      <c r="A228" s="12"/>
      <c r="B228" s="25">
        <v>348.93299999999999</v>
      </c>
      <c r="C228" s="20" t="s">
        <v>325</v>
      </c>
      <c r="D228" s="47">
        <v>0</v>
      </c>
      <c r="E228" s="47">
        <v>0</v>
      </c>
      <c r="F228" s="47">
        <v>0</v>
      </c>
      <c r="G228" s="47">
        <v>0</v>
      </c>
      <c r="H228" s="47">
        <v>0</v>
      </c>
      <c r="I228" s="47">
        <v>0</v>
      </c>
      <c r="J228" s="47">
        <v>0</v>
      </c>
      <c r="K228" s="47">
        <v>0</v>
      </c>
      <c r="L228" s="47">
        <v>0</v>
      </c>
      <c r="M228" s="47">
        <v>0</v>
      </c>
      <c r="N228" s="47">
        <f t="shared" si="12"/>
        <v>0</v>
      </c>
      <c r="O228" s="48">
        <f t="shared" si="14"/>
        <v>0</v>
      </c>
      <c r="P228" s="9"/>
    </row>
    <row r="229" spans="1:16">
      <c r="A229" s="12"/>
      <c r="B229" s="25">
        <v>348.99</v>
      </c>
      <c r="C229" s="20" t="s">
        <v>326</v>
      </c>
      <c r="D229" s="47">
        <v>0</v>
      </c>
      <c r="E229" s="47">
        <v>0</v>
      </c>
      <c r="F229" s="47">
        <v>0</v>
      </c>
      <c r="G229" s="47">
        <v>0</v>
      </c>
      <c r="H229" s="47">
        <v>0</v>
      </c>
      <c r="I229" s="47">
        <v>0</v>
      </c>
      <c r="J229" s="47">
        <v>0</v>
      </c>
      <c r="K229" s="47">
        <v>0</v>
      </c>
      <c r="L229" s="47">
        <v>0</v>
      </c>
      <c r="M229" s="47">
        <v>0</v>
      </c>
      <c r="N229" s="47">
        <f t="shared" si="12"/>
        <v>0</v>
      </c>
      <c r="O229" s="48">
        <f t="shared" si="14"/>
        <v>0</v>
      </c>
      <c r="P229" s="9"/>
    </row>
    <row r="230" spans="1:16">
      <c r="A230" s="12"/>
      <c r="B230" s="25">
        <v>349</v>
      </c>
      <c r="C230" s="20" t="s">
        <v>148</v>
      </c>
      <c r="D230" s="47">
        <v>0</v>
      </c>
      <c r="E230" s="47">
        <v>0</v>
      </c>
      <c r="F230" s="47">
        <v>0</v>
      </c>
      <c r="G230" s="47">
        <v>0</v>
      </c>
      <c r="H230" s="47">
        <v>0</v>
      </c>
      <c r="I230" s="47">
        <v>0</v>
      </c>
      <c r="J230" s="47">
        <v>0</v>
      </c>
      <c r="K230" s="47">
        <v>0</v>
      </c>
      <c r="L230" s="47">
        <v>0</v>
      </c>
      <c r="M230" s="47">
        <v>0</v>
      </c>
      <c r="N230" s="47">
        <f t="shared" si="12"/>
        <v>0</v>
      </c>
      <c r="O230" s="48">
        <f t="shared" si="14"/>
        <v>0</v>
      </c>
      <c r="P230" s="9"/>
    </row>
    <row r="231" spans="1:16" ht="15.75">
      <c r="A231" s="29" t="s">
        <v>36</v>
      </c>
      <c r="B231" s="30"/>
      <c r="C231" s="31"/>
      <c r="D231" s="32">
        <f>SUM(D232:D248)</f>
        <v>0</v>
      </c>
      <c r="E231" s="32">
        <f t="shared" ref="E231:M231" si="15">SUM(E232:E248)</f>
        <v>0</v>
      </c>
      <c r="F231" s="32">
        <f t="shared" si="15"/>
        <v>0</v>
      </c>
      <c r="G231" s="32">
        <f t="shared" si="15"/>
        <v>0</v>
      </c>
      <c r="H231" s="32">
        <f t="shared" si="15"/>
        <v>0</v>
      </c>
      <c r="I231" s="32">
        <f t="shared" si="15"/>
        <v>0</v>
      </c>
      <c r="J231" s="32">
        <f t="shared" si="15"/>
        <v>0</v>
      </c>
      <c r="K231" s="32">
        <f t="shared" si="15"/>
        <v>0</v>
      </c>
      <c r="L231" s="32">
        <f t="shared" si="15"/>
        <v>0</v>
      </c>
      <c r="M231" s="32">
        <f t="shared" si="15"/>
        <v>0</v>
      </c>
      <c r="N231" s="32">
        <f>SUM(D231:M231)</f>
        <v>0</v>
      </c>
      <c r="O231" s="46">
        <f t="shared" si="14"/>
        <v>0</v>
      </c>
      <c r="P231" s="10"/>
    </row>
    <row r="232" spans="1:16">
      <c r="A232" s="13"/>
      <c r="B232" s="40">
        <v>351.1</v>
      </c>
      <c r="C232" s="21" t="s">
        <v>53</v>
      </c>
      <c r="D232" s="47">
        <v>0</v>
      </c>
      <c r="E232" s="47">
        <v>0</v>
      </c>
      <c r="F232" s="47">
        <v>0</v>
      </c>
      <c r="G232" s="47">
        <v>0</v>
      </c>
      <c r="H232" s="47">
        <v>0</v>
      </c>
      <c r="I232" s="47">
        <v>0</v>
      </c>
      <c r="J232" s="47">
        <v>0</v>
      </c>
      <c r="K232" s="47">
        <v>0</v>
      </c>
      <c r="L232" s="47">
        <v>0</v>
      </c>
      <c r="M232" s="47">
        <v>0</v>
      </c>
      <c r="N232" s="47">
        <f>SUM(D232:M232)</f>
        <v>0</v>
      </c>
      <c r="O232" s="48">
        <f t="shared" si="14"/>
        <v>0</v>
      </c>
      <c r="P232" s="9"/>
    </row>
    <row r="233" spans="1:16">
      <c r="A233" s="13"/>
      <c r="B233" s="40">
        <v>351.2</v>
      </c>
      <c r="C233" s="21" t="s">
        <v>327</v>
      </c>
      <c r="D233" s="47">
        <v>0</v>
      </c>
      <c r="E233" s="47">
        <v>0</v>
      </c>
      <c r="F233" s="47">
        <v>0</v>
      </c>
      <c r="G233" s="47">
        <v>0</v>
      </c>
      <c r="H233" s="47">
        <v>0</v>
      </c>
      <c r="I233" s="47">
        <v>0</v>
      </c>
      <c r="J233" s="47">
        <v>0</v>
      </c>
      <c r="K233" s="47">
        <v>0</v>
      </c>
      <c r="L233" s="47">
        <v>0</v>
      </c>
      <c r="M233" s="47">
        <v>0</v>
      </c>
      <c r="N233" s="47">
        <f t="shared" ref="N233:N248" si="16">SUM(D233:M233)</f>
        <v>0</v>
      </c>
      <c r="O233" s="48">
        <f t="shared" si="14"/>
        <v>0</v>
      </c>
      <c r="P233" s="9"/>
    </row>
    <row r="234" spans="1:16">
      <c r="A234" s="13"/>
      <c r="B234" s="40">
        <v>351.3</v>
      </c>
      <c r="C234" s="21" t="s">
        <v>54</v>
      </c>
      <c r="D234" s="47">
        <v>0</v>
      </c>
      <c r="E234" s="47">
        <v>0</v>
      </c>
      <c r="F234" s="47">
        <v>0</v>
      </c>
      <c r="G234" s="47">
        <v>0</v>
      </c>
      <c r="H234" s="47">
        <v>0</v>
      </c>
      <c r="I234" s="47">
        <v>0</v>
      </c>
      <c r="J234" s="47">
        <v>0</v>
      </c>
      <c r="K234" s="47">
        <v>0</v>
      </c>
      <c r="L234" s="47">
        <v>0</v>
      </c>
      <c r="M234" s="47">
        <v>0</v>
      </c>
      <c r="N234" s="47">
        <f t="shared" si="16"/>
        <v>0</v>
      </c>
      <c r="O234" s="48">
        <f t="shared" si="14"/>
        <v>0</v>
      </c>
      <c r="P234" s="9"/>
    </row>
    <row r="235" spans="1:16">
      <c r="A235" s="13"/>
      <c r="B235" s="40">
        <v>351.4</v>
      </c>
      <c r="C235" s="21" t="s">
        <v>55</v>
      </c>
      <c r="D235" s="47">
        <v>0</v>
      </c>
      <c r="E235" s="47">
        <v>0</v>
      </c>
      <c r="F235" s="47">
        <v>0</v>
      </c>
      <c r="G235" s="47">
        <v>0</v>
      </c>
      <c r="H235" s="47">
        <v>0</v>
      </c>
      <c r="I235" s="47">
        <v>0</v>
      </c>
      <c r="J235" s="47">
        <v>0</v>
      </c>
      <c r="K235" s="47">
        <v>0</v>
      </c>
      <c r="L235" s="47">
        <v>0</v>
      </c>
      <c r="M235" s="47">
        <v>0</v>
      </c>
      <c r="N235" s="47">
        <f t="shared" si="16"/>
        <v>0</v>
      </c>
      <c r="O235" s="48">
        <f t="shared" si="14"/>
        <v>0</v>
      </c>
      <c r="P235" s="9"/>
    </row>
    <row r="236" spans="1:16">
      <c r="A236" s="13"/>
      <c r="B236" s="40">
        <v>351.5</v>
      </c>
      <c r="C236" s="21" t="s">
        <v>56</v>
      </c>
      <c r="D236" s="47">
        <v>0</v>
      </c>
      <c r="E236" s="47">
        <v>0</v>
      </c>
      <c r="F236" s="47">
        <v>0</v>
      </c>
      <c r="G236" s="47">
        <v>0</v>
      </c>
      <c r="H236" s="47">
        <v>0</v>
      </c>
      <c r="I236" s="47">
        <v>0</v>
      </c>
      <c r="J236" s="47">
        <v>0</v>
      </c>
      <c r="K236" s="47">
        <v>0</v>
      </c>
      <c r="L236" s="47">
        <v>0</v>
      </c>
      <c r="M236" s="47">
        <v>0</v>
      </c>
      <c r="N236" s="47">
        <f t="shared" si="16"/>
        <v>0</v>
      </c>
      <c r="O236" s="48">
        <f t="shared" si="14"/>
        <v>0</v>
      </c>
      <c r="P236" s="9"/>
    </row>
    <row r="237" spans="1:16">
      <c r="A237" s="13"/>
      <c r="B237" s="40">
        <v>351.6</v>
      </c>
      <c r="C237" s="21" t="s">
        <v>328</v>
      </c>
      <c r="D237" s="47">
        <v>0</v>
      </c>
      <c r="E237" s="47">
        <v>0</v>
      </c>
      <c r="F237" s="47">
        <v>0</v>
      </c>
      <c r="G237" s="47">
        <v>0</v>
      </c>
      <c r="H237" s="47">
        <v>0</v>
      </c>
      <c r="I237" s="47">
        <v>0</v>
      </c>
      <c r="J237" s="47">
        <v>0</v>
      </c>
      <c r="K237" s="47">
        <v>0</v>
      </c>
      <c r="L237" s="47">
        <v>0</v>
      </c>
      <c r="M237" s="47">
        <v>0</v>
      </c>
      <c r="N237" s="47">
        <f t="shared" si="16"/>
        <v>0</v>
      </c>
      <c r="O237" s="48">
        <f t="shared" si="14"/>
        <v>0</v>
      </c>
      <c r="P237" s="9"/>
    </row>
    <row r="238" spans="1:16">
      <c r="A238" s="13"/>
      <c r="B238" s="40">
        <v>351.7</v>
      </c>
      <c r="C238" s="21" t="s">
        <v>329</v>
      </c>
      <c r="D238" s="47">
        <v>0</v>
      </c>
      <c r="E238" s="47">
        <v>0</v>
      </c>
      <c r="F238" s="47">
        <v>0</v>
      </c>
      <c r="G238" s="47">
        <v>0</v>
      </c>
      <c r="H238" s="47">
        <v>0</v>
      </c>
      <c r="I238" s="47">
        <v>0</v>
      </c>
      <c r="J238" s="47">
        <v>0</v>
      </c>
      <c r="K238" s="47">
        <v>0</v>
      </c>
      <c r="L238" s="47">
        <v>0</v>
      </c>
      <c r="M238" s="47">
        <v>0</v>
      </c>
      <c r="N238" s="47">
        <f t="shared" si="16"/>
        <v>0</v>
      </c>
      <c r="O238" s="48">
        <f t="shared" si="14"/>
        <v>0</v>
      </c>
      <c r="P238" s="9"/>
    </row>
    <row r="239" spans="1:16">
      <c r="A239" s="13"/>
      <c r="B239" s="40">
        <v>351.8</v>
      </c>
      <c r="C239" s="21" t="s">
        <v>330</v>
      </c>
      <c r="D239" s="47">
        <v>0</v>
      </c>
      <c r="E239" s="47">
        <v>0</v>
      </c>
      <c r="F239" s="47">
        <v>0</v>
      </c>
      <c r="G239" s="47">
        <v>0</v>
      </c>
      <c r="H239" s="47">
        <v>0</v>
      </c>
      <c r="I239" s="47">
        <v>0</v>
      </c>
      <c r="J239" s="47">
        <v>0</v>
      </c>
      <c r="K239" s="47">
        <v>0</v>
      </c>
      <c r="L239" s="47">
        <v>0</v>
      </c>
      <c r="M239" s="47">
        <v>0</v>
      </c>
      <c r="N239" s="47">
        <f t="shared" si="16"/>
        <v>0</v>
      </c>
      <c r="O239" s="48">
        <f t="shared" si="14"/>
        <v>0</v>
      </c>
      <c r="P239" s="9"/>
    </row>
    <row r="240" spans="1:16">
      <c r="A240" s="13"/>
      <c r="B240" s="40">
        <v>351.9</v>
      </c>
      <c r="C240" s="21" t="s">
        <v>128</v>
      </c>
      <c r="D240" s="47">
        <v>0</v>
      </c>
      <c r="E240" s="47">
        <v>0</v>
      </c>
      <c r="F240" s="47">
        <v>0</v>
      </c>
      <c r="G240" s="47">
        <v>0</v>
      </c>
      <c r="H240" s="47">
        <v>0</v>
      </c>
      <c r="I240" s="47">
        <v>0</v>
      </c>
      <c r="J240" s="47">
        <v>0</v>
      </c>
      <c r="K240" s="47">
        <v>0</v>
      </c>
      <c r="L240" s="47">
        <v>0</v>
      </c>
      <c r="M240" s="47">
        <v>0</v>
      </c>
      <c r="N240" s="47">
        <f t="shared" si="16"/>
        <v>0</v>
      </c>
      <c r="O240" s="48">
        <f t="shared" si="14"/>
        <v>0</v>
      </c>
      <c r="P240" s="9"/>
    </row>
    <row r="241" spans="1:16">
      <c r="A241" s="13"/>
      <c r="B241" s="40">
        <v>352</v>
      </c>
      <c r="C241" s="21" t="s">
        <v>331</v>
      </c>
      <c r="D241" s="47">
        <v>0</v>
      </c>
      <c r="E241" s="47">
        <v>0</v>
      </c>
      <c r="F241" s="47">
        <v>0</v>
      </c>
      <c r="G241" s="47">
        <v>0</v>
      </c>
      <c r="H241" s="47">
        <v>0</v>
      </c>
      <c r="I241" s="47">
        <v>0</v>
      </c>
      <c r="J241" s="47">
        <v>0</v>
      </c>
      <c r="K241" s="47">
        <v>0</v>
      </c>
      <c r="L241" s="47">
        <v>0</v>
      </c>
      <c r="M241" s="47">
        <v>0</v>
      </c>
      <c r="N241" s="47">
        <f t="shared" si="16"/>
        <v>0</v>
      </c>
      <c r="O241" s="48">
        <f t="shared" si="14"/>
        <v>0</v>
      </c>
      <c r="P241" s="9"/>
    </row>
    <row r="242" spans="1:16">
      <c r="A242" s="13"/>
      <c r="B242" s="40">
        <v>353</v>
      </c>
      <c r="C242" s="21" t="s">
        <v>332</v>
      </c>
      <c r="D242" s="47">
        <v>0</v>
      </c>
      <c r="E242" s="47">
        <v>0</v>
      </c>
      <c r="F242" s="47">
        <v>0</v>
      </c>
      <c r="G242" s="47">
        <v>0</v>
      </c>
      <c r="H242" s="47">
        <v>0</v>
      </c>
      <c r="I242" s="47">
        <v>0</v>
      </c>
      <c r="J242" s="47">
        <v>0</v>
      </c>
      <c r="K242" s="47">
        <v>0</v>
      </c>
      <c r="L242" s="47">
        <v>0</v>
      </c>
      <c r="M242" s="47">
        <v>0</v>
      </c>
      <c r="N242" s="47">
        <f t="shared" si="16"/>
        <v>0</v>
      </c>
      <c r="O242" s="48">
        <f t="shared" si="14"/>
        <v>0</v>
      </c>
      <c r="P242" s="9"/>
    </row>
    <row r="243" spans="1:16">
      <c r="A243" s="13"/>
      <c r="B243" s="40">
        <v>354</v>
      </c>
      <c r="C243" s="21" t="s">
        <v>333</v>
      </c>
      <c r="D243" s="47">
        <v>0</v>
      </c>
      <c r="E243" s="47">
        <v>0</v>
      </c>
      <c r="F243" s="47">
        <v>0</v>
      </c>
      <c r="G243" s="47">
        <v>0</v>
      </c>
      <c r="H243" s="47">
        <v>0</v>
      </c>
      <c r="I243" s="47">
        <v>0</v>
      </c>
      <c r="J243" s="47">
        <v>0</v>
      </c>
      <c r="K243" s="47">
        <v>0</v>
      </c>
      <c r="L243" s="47">
        <v>0</v>
      </c>
      <c r="M243" s="47">
        <v>0</v>
      </c>
      <c r="N243" s="47">
        <f t="shared" si="16"/>
        <v>0</v>
      </c>
      <c r="O243" s="48">
        <f t="shared" si="14"/>
        <v>0</v>
      </c>
      <c r="P243" s="9"/>
    </row>
    <row r="244" spans="1:16">
      <c r="A244" s="13"/>
      <c r="B244" s="40">
        <v>355</v>
      </c>
      <c r="C244" s="21" t="s">
        <v>334</v>
      </c>
      <c r="D244" s="47">
        <v>0</v>
      </c>
      <c r="E244" s="47">
        <v>0</v>
      </c>
      <c r="F244" s="47">
        <v>0</v>
      </c>
      <c r="G244" s="47">
        <v>0</v>
      </c>
      <c r="H244" s="47">
        <v>0</v>
      </c>
      <c r="I244" s="47">
        <v>0</v>
      </c>
      <c r="J244" s="47">
        <v>0</v>
      </c>
      <c r="K244" s="47">
        <v>0</v>
      </c>
      <c r="L244" s="47">
        <v>0</v>
      </c>
      <c r="M244" s="47">
        <v>0</v>
      </c>
      <c r="N244" s="47">
        <f t="shared" si="16"/>
        <v>0</v>
      </c>
      <c r="O244" s="48">
        <f t="shared" si="14"/>
        <v>0</v>
      </c>
      <c r="P244" s="9"/>
    </row>
    <row r="245" spans="1:16">
      <c r="A245" s="13"/>
      <c r="B245" s="40">
        <v>356</v>
      </c>
      <c r="C245" s="21" t="s">
        <v>335</v>
      </c>
      <c r="D245" s="47">
        <v>0</v>
      </c>
      <c r="E245" s="47">
        <v>0</v>
      </c>
      <c r="F245" s="47">
        <v>0</v>
      </c>
      <c r="G245" s="47">
        <v>0</v>
      </c>
      <c r="H245" s="47">
        <v>0</v>
      </c>
      <c r="I245" s="47">
        <v>0</v>
      </c>
      <c r="J245" s="47">
        <v>0</v>
      </c>
      <c r="K245" s="47">
        <v>0</v>
      </c>
      <c r="L245" s="47">
        <v>0</v>
      </c>
      <c r="M245" s="47">
        <v>0</v>
      </c>
      <c r="N245" s="47">
        <f t="shared" si="16"/>
        <v>0</v>
      </c>
      <c r="O245" s="48">
        <f t="shared" si="14"/>
        <v>0</v>
      </c>
      <c r="P245" s="9"/>
    </row>
    <row r="246" spans="1:16">
      <c r="A246" s="13"/>
      <c r="B246" s="40">
        <v>358.1</v>
      </c>
      <c r="C246" s="21" t="s">
        <v>336</v>
      </c>
      <c r="D246" s="47">
        <v>0</v>
      </c>
      <c r="E246" s="47">
        <v>0</v>
      </c>
      <c r="F246" s="47">
        <v>0</v>
      </c>
      <c r="G246" s="47">
        <v>0</v>
      </c>
      <c r="H246" s="47">
        <v>0</v>
      </c>
      <c r="I246" s="47">
        <v>0</v>
      </c>
      <c r="J246" s="47">
        <v>0</v>
      </c>
      <c r="K246" s="47">
        <v>0</v>
      </c>
      <c r="L246" s="47">
        <v>0</v>
      </c>
      <c r="M246" s="47">
        <v>0</v>
      </c>
      <c r="N246" s="47">
        <f t="shared" si="16"/>
        <v>0</v>
      </c>
      <c r="O246" s="48">
        <f t="shared" si="14"/>
        <v>0</v>
      </c>
      <c r="P246" s="9"/>
    </row>
    <row r="247" spans="1:16">
      <c r="A247" s="13"/>
      <c r="B247" s="40">
        <v>358.2</v>
      </c>
      <c r="C247" s="21" t="s">
        <v>337</v>
      </c>
      <c r="D247" s="47">
        <v>0</v>
      </c>
      <c r="E247" s="47">
        <v>0</v>
      </c>
      <c r="F247" s="47">
        <v>0</v>
      </c>
      <c r="G247" s="47">
        <v>0</v>
      </c>
      <c r="H247" s="47">
        <v>0</v>
      </c>
      <c r="I247" s="47">
        <v>0</v>
      </c>
      <c r="J247" s="47">
        <v>0</v>
      </c>
      <c r="K247" s="47">
        <v>0</v>
      </c>
      <c r="L247" s="47">
        <v>0</v>
      </c>
      <c r="M247" s="47">
        <v>0</v>
      </c>
      <c r="N247" s="47">
        <f t="shared" si="16"/>
        <v>0</v>
      </c>
      <c r="O247" s="48">
        <f t="shared" si="14"/>
        <v>0</v>
      </c>
      <c r="P247" s="9"/>
    </row>
    <row r="248" spans="1:16">
      <c r="A248" s="13"/>
      <c r="B248" s="40">
        <v>359</v>
      </c>
      <c r="C248" s="21" t="s">
        <v>154</v>
      </c>
      <c r="D248" s="47">
        <v>0</v>
      </c>
      <c r="E248" s="47">
        <v>0</v>
      </c>
      <c r="F248" s="47">
        <v>0</v>
      </c>
      <c r="G248" s="47">
        <v>0</v>
      </c>
      <c r="H248" s="47">
        <v>0</v>
      </c>
      <c r="I248" s="47">
        <v>0</v>
      </c>
      <c r="J248" s="47">
        <v>0</v>
      </c>
      <c r="K248" s="47">
        <v>0</v>
      </c>
      <c r="L248" s="47">
        <v>0</v>
      </c>
      <c r="M248" s="47">
        <v>0</v>
      </c>
      <c r="N248" s="47">
        <f t="shared" si="16"/>
        <v>0</v>
      </c>
      <c r="O248" s="48">
        <f t="shared" si="14"/>
        <v>0</v>
      </c>
      <c r="P248" s="9"/>
    </row>
    <row r="249" spans="1:16" ht="15.75">
      <c r="A249" s="29" t="s">
        <v>3</v>
      </c>
      <c r="B249" s="30"/>
      <c r="C249" s="31"/>
      <c r="D249" s="32">
        <f>SUM(D250:D262)</f>
        <v>0</v>
      </c>
      <c r="E249" s="32">
        <f t="shared" ref="E249:M249" si="17">SUM(E250:E262)</f>
        <v>0</v>
      </c>
      <c r="F249" s="32">
        <f t="shared" si="17"/>
        <v>0</v>
      </c>
      <c r="G249" s="32">
        <f t="shared" si="17"/>
        <v>0</v>
      </c>
      <c r="H249" s="32">
        <f t="shared" si="17"/>
        <v>0</v>
      </c>
      <c r="I249" s="32">
        <f t="shared" si="17"/>
        <v>0</v>
      </c>
      <c r="J249" s="32">
        <f t="shared" si="17"/>
        <v>0</v>
      </c>
      <c r="K249" s="32">
        <f t="shared" si="17"/>
        <v>0</v>
      </c>
      <c r="L249" s="32">
        <f t="shared" si="17"/>
        <v>0</v>
      </c>
      <c r="M249" s="32">
        <f t="shared" si="17"/>
        <v>0</v>
      </c>
      <c r="N249" s="32">
        <f>SUM(D249:M249)</f>
        <v>0</v>
      </c>
      <c r="O249" s="46">
        <f t="shared" si="14"/>
        <v>0</v>
      </c>
      <c r="P249" s="10"/>
    </row>
    <row r="250" spans="1:16">
      <c r="A250" s="12"/>
      <c r="B250" s="25">
        <v>361.1</v>
      </c>
      <c r="C250" s="20" t="s">
        <v>57</v>
      </c>
      <c r="D250" s="47">
        <v>0</v>
      </c>
      <c r="E250" s="47">
        <v>0</v>
      </c>
      <c r="F250" s="47">
        <v>0</v>
      </c>
      <c r="G250" s="47">
        <v>0</v>
      </c>
      <c r="H250" s="47">
        <v>0</v>
      </c>
      <c r="I250" s="47">
        <v>0</v>
      </c>
      <c r="J250" s="47">
        <v>0</v>
      </c>
      <c r="K250" s="47">
        <v>0</v>
      </c>
      <c r="L250" s="47">
        <v>0</v>
      </c>
      <c r="M250" s="47">
        <v>0</v>
      </c>
      <c r="N250" s="47">
        <f>SUM(D250:M250)</f>
        <v>0</v>
      </c>
      <c r="O250" s="48">
        <f t="shared" si="14"/>
        <v>0</v>
      </c>
      <c r="P250" s="9"/>
    </row>
    <row r="251" spans="1:16">
      <c r="A251" s="12"/>
      <c r="B251" s="25">
        <v>361.2</v>
      </c>
      <c r="C251" s="20" t="s">
        <v>338</v>
      </c>
      <c r="D251" s="47">
        <v>0</v>
      </c>
      <c r="E251" s="47">
        <v>0</v>
      </c>
      <c r="F251" s="47">
        <v>0</v>
      </c>
      <c r="G251" s="47">
        <v>0</v>
      </c>
      <c r="H251" s="47">
        <v>0</v>
      </c>
      <c r="I251" s="47">
        <v>0</v>
      </c>
      <c r="J251" s="47">
        <v>0</v>
      </c>
      <c r="K251" s="47">
        <v>0</v>
      </c>
      <c r="L251" s="47">
        <v>0</v>
      </c>
      <c r="M251" s="47">
        <v>0</v>
      </c>
      <c r="N251" s="47">
        <f t="shared" ref="N251:N262" si="18">SUM(D251:M251)</f>
        <v>0</v>
      </c>
      <c r="O251" s="48">
        <f t="shared" si="14"/>
        <v>0</v>
      </c>
      <c r="P251" s="9"/>
    </row>
    <row r="252" spans="1:16">
      <c r="A252" s="12"/>
      <c r="B252" s="25">
        <v>361.3</v>
      </c>
      <c r="C252" s="20" t="s">
        <v>339</v>
      </c>
      <c r="D252" s="47">
        <v>0</v>
      </c>
      <c r="E252" s="47">
        <v>0</v>
      </c>
      <c r="F252" s="47">
        <v>0</v>
      </c>
      <c r="G252" s="47">
        <v>0</v>
      </c>
      <c r="H252" s="47">
        <v>0</v>
      </c>
      <c r="I252" s="47">
        <v>0</v>
      </c>
      <c r="J252" s="47">
        <v>0</v>
      </c>
      <c r="K252" s="47">
        <v>0</v>
      </c>
      <c r="L252" s="47">
        <v>0</v>
      </c>
      <c r="M252" s="47">
        <v>0</v>
      </c>
      <c r="N252" s="47">
        <f t="shared" si="18"/>
        <v>0</v>
      </c>
      <c r="O252" s="48">
        <f t="shared" si="14"/>
        <v>0</v>
      </c>
      <c r="P252" s="9"/>
    </row>
    <row r="253" spans="1:16">
      <c r="A253" s="12"/>
      <c r="B253" s="25">
        <v>361.4</v>
      </c>
      <c r="C253" s="20" t="s">
        <v>340</v>
      </c>
      <c r="D253" s="47">
        <v>0</v>
      </c>
      <c r="E253" s="47">
        <v>0</v>
      </c>
      <c r="F253" s="47">
        <v>0</v>
      </c>
      <c r="G253" s="47">
        <v>0</v>
      </c>
      <c r="H253" s="47">
        <v>0</v>
      </c>
      <c r="I253" s="47">
        <v>0</v>
      </c>
      <c r="J253" s="47">
        <v>0</v>
      </c>
      <c r="K253" s="47">
        <v>0</v>
      </c>
      <c r="L253" s="47">
        <v>0</v>
      </c>
      <c r="M253" s="47">
        <v>0</v>
      </c>
      <c r="N253" s="47">
        <f t="shared" si="18"/>
        <v>0</v>
      </c>
      <c r="O253" s="48">
        <f t="shared" si="14"/>
        <v>0</v>
      </c>
      <c r="P253" s="9"/>
    </row>
    <row r="254" spans="1:16">
      <c r="A254" s="12"/>
      <c r="B254" s="25">
        <v>362</v>
      </c>
      <c r="C254" s="20" t="s">
        <v>58</v>
      </c>
      <c r="D254" s="47">
        <v>0</v>
      </c>
      <c r="E254" s="47">
        <v>0</v>
      </c>
      <c r="F254" s="47">
        <v>0</v>
      </c>
      <c r="G254" s="47">
        <v>0</v>
      </c>
      <c r="H254" s="47">
        <v>0</v>
      </c>
      <c r="I254" s="47">
        <v>0</v>
      </c>
      <c r="J254" s="47">
        <v>0</v>
      </c>
      <c r="K254" s="47">
        <v>0</v>
      </c>
      <c r="L254" s="47">
        <v>0</v>
      </c>
      <c r="M254" s="47">
        <v>0</v>
      </c>
      <c r="N254" s="47">
        <f t="shared" si="18"/>
        <v>0</v>
      </c>
      <c r="O254" s="48">
        <f t="shared" si="14"/>
        <v>0</v>
      </c>
      <c r="P254" s="9"/>
    </row>
    <row r="255" spans="1:16">
      <c r="A255" s="12"/>
      <c r="B255" s="25">
        <v>364</v>
      </c>
      <c r="C255" s="20" t="s">
        <v>135</v>
      </c>
      <c r="D255" s="47">
        <v>0</v>
      </c>
      <c r="E255" s="47">
        <v>0</v>
      </c>
      <c r="F255" s="47">
        <v>0</v>
      </c>
      <c r="G255" s="47">
        <v>0</v>
      </c>
      <c r="H255" s="47">
        <v>0</v>
      </c>
      <c r="I255" s="47">
        <v>0</v>
      </c>
      <c r="J255" s="47">
        <v>0</v>
      </c>
      <c r="K255" s="47">
        <v>0</v>
      </c>
      <c r="L255" s="47">
        <v>0</v>
      </c>
      <c r="M255" s="47">
        <v>0</v>
      </c>
      <c r="N255" s="47">
        <f t="shared" si="18"/>
        <v>0</v>
      </c>
      <c r="O255" s="48">
        <f t="shared" si="14"/>
        <v>0</v>
      </c>
      <c r="P255" s="9"/>
    </row>
    <row r="256" spans="1:16">
      <c r="A256" s="12"/>
      <c r="B256" s="25">
        <v>365</v>
      </c>
      <c r="C256" s="20" t="s">
        <v>172</v>
      </c>
      <c r="D256" s="47">
        <v>0</v>
      </c>
      <c r="E256" s="47">
        <v>0</v>
      </c>
      <c r="F256" s="47">
        <v>0</v>
      </c>
      <c r="G256" s="47">
        <v>0</v>
      </c>
      <c r="H256" s="47">
        <v>0</v>
      </c>
      <c r="I256" s="47">
        <v>0</v>
      </c>
      <c r="J256" s="47">
        <v>0</v>
      </c>
      <c r="K256" s="47">
        <v>0</v>
      </c>
      <c r="L256" s="47">
        <v>0</v>
      </c>
      <c r="M256" s="47">
        <v>0</v>
      </c>
      <c r="N256" s="47">
        <f t="shared" si="18"/>
        <v>0</v>
      </c>
      <c r="O256" s="48">
        <f t="shared" si="14"/>
        <v>0</v>
      </c>
      <c r="P256" s="9"/>
    </row>
    <row r="257" spans="1:16">
      <c r="A257" s="12"/>
      <c r="B257" s="25">
        <v>366</v>
      </c>
      <c r="C257" s="20" t="s">
        <v>60</v>
      </c>
      <c r="D257" s="47">
        <v>0</v>
      </c>
      <c r="E257" s="47">
        <v>0</v>
      </c>
      <c r="F257" s="47">
        <v>0</v>
      </c>
      <c r="G257" s="47">
        <v>0</v>
      </c>
      <c r="H257" s="47">
        <v>0</v>
      </c>
      <c r="I257" s="47">
        <v>0</v>
      </c>
      <c r="J257" s="47">
        <v>0</v>
      </c>
      <c r="K257" s="47">
        <v>0</v>
      </c>
      <c r="L257" s="47">
        <v>0</v>
      </c>
      <c r="M257" s="47">
        <v>0</v>
      </c>
      <c r="N257" s="47">
        <f t="shared" si="18"/>
        <v>0</v>
      </c>
      <c r="O257" s="48">
        <f t="shared" si="14"/>
        <v>0</v>
      </c>
      <c r="P257" s="9"/>
    </row>
    <row r="258" spans="1:16">
      <c r="A258" s="12"/>
      <c r="B258" s="25">
        <v>368</v>
      </c>
      <c r="C258" s="20" t="s">
        <v>341</v>
      </c>
      <c r="D258" s="47">
        <v>0</v>
      </c>
      <c r="E258" s="47">
        <v>0</v>
      </c>
      <c r="F258" s="47">
        <v>0</v>
      </c>
      <c r="G258" s="47">
        <v>0</v>
      </c>
      <c r="H258" s="47">
        <v>0</v>
      </c>
      <c r="I258" s="47">
        <v>0</v>
      </c>
      <c r="J258" s="47">
        <v>0</v>
      </c>
      <c r="K258" s="47">
        <v>0</v>
      </c>
      <c r="L258" s="47">
        <v>0</v>
      </c>
      <c r="M258" s="47">
        <v>0</v>
      </c>
      <c r="N258" s="47">
        <f t="shared" si="18"/>
        <v>0</v>
      </c>
      <c r="O258" s="48">
        <f t="shared" si="14"/>
        <v>0</v>
      </c>
      <c r="P258" s="9"/>
    </row>
    <row r="259" spans="1:16">
      <c r="A259" s="12"/>
      <c r="B259" s="25">
        <v>369.3</v>
      </c>
      <c r="C259" s="20" t="s">
        <v>61</v>
      </c>
      <c r="D259" s="47">
        <v>0</v>
      </c>
      <c r="E259" s="47">
        <v>0</v>
      </c>
      <c r="F259" s="47">
        <v>0</v>
      </c>
      <c r="G259" s="47">
        <v>0</v>
      </c>
      <c r="H259" s="47">
        <v>0</v>
      </c>
      <c r="I259" s="47">
        <v>0</v>
      </c>
      <c r="J259" s="47">
        <v>0</v>
      </c>
      <c r="K259" s="47">
        <v>0</v>
      </c>
      <c r="L259" s="47">
        <v>0</v>
      </c>
      <c r="M259" s="47">
        <v>0</v>
      </c>
      <c r="N259" s="47">
        <f t="shared" si="18"/>
        <v>0</v>
      </c>
      <c r="O259" s="48">
        <f t="shared" si="14"/>
        <v>0</v>
      </c>
      <c r="P259" s="9"/>
    </row>
    <row r="260" spans="1:16">
      <c r="A260" s="12"/>
      <c r="B260" s="25">
        <v>369.4</v>
      </c>
      <c r="C260" s="20" t="s">
        <v>342</v>
      </c>
      <c r="D260" s="47">
        <v>0</v>
      </c>
      <c r="E260" s="47">
        <v>0</v>
      </c>
      <c r="F260" s="47">
        <v>0</v>
      </c>
      <c r="G260" s="47">
        <v>0</v>
      </c>
      <c r="H260" s="47">
        <v>0</v>
      </c>
      <c r="I260" s="47">
        <v>0</v>
      </c>
      <c r="J260" s="47">
        <v>0</v>
      </c>
      <c r="K260" s="47">
        <v>0</v>
      </c>
      <c r="L260" s="47">
        <v>0</v>
      </c>
      <c r="M260" s="47">
        <v>0</v>
      </c>
      <c r="N260" s="47">
        <f t="shared" si="18"/>
        <v>0</v>
      </c>
      <c r="O260" s="48">
        <f t="shared" si="14"/>
        <v>0</v>
      </c>
      <c r="P260" s="9"/>
    </row>
    <row r="261" spans="1:16">
      <c r="A261" s="12"/>
      <c r="B261" s="25">
        <v>369.7</v>
      </c>
      <c r="C261" s="20" t="s">
        <v>343</v>
      </c>
      <c r="D261" s="47">
        <v>0</v>
      </c>
      <c r="E261" s="47">
        <v>0</v>
      </c>
      <c r="F261" s="47">
        <v>0</v>
      </c>
      <c r="G261" s="47">
        <v>0</v>
      </c>
      <c r="H261" s="47">
        <v>0</v>
      </c>
      <c r="I261" s="47">
        <v>0</v>
      </c>
      <c r="J261" s="47">
        <v>0</v>
      </c>
      <c r="K261" s="47">
        <v>0</v>
      </c>
      <c r="L261" s="47">
        <v>0</v>
      </c>
      <c r="M261" s="47">
        <v>0</v>
      </c>
      <c r="N261" s="47">
        <f t="shared" si="18"/>
        <v>0</v>
      </c>
      <c r="O261" s="48">
        <f t="shared" ref="O261:O283" si="19">(N261/O$285)</f>
        <v>0</v>
      </c>
      <c r="P261" s="9"/>
    </row>
    <row r="262" spans="1:16">
      <c r="A262" s="12"/>
      <c r="B262" s="25">
        <v>369.9</v>
      </c>
      <c r="C262" s="20" t="s">
        <v>62</v>
      </c>
      <c r="D262" s="47">
        <v>0</v>
      </c>
      <c r="E262" s="47">
        <v>0</v>
      </c>
      <c r="F262" s="47">
        <v>0</v>
      </c>
      <c r="G262" s="47">
        <v>0</v>
      </c>
      <c r="H262" s="47">
        <v>0</v>
      </c>
      <c r="I262" s="47">
        <v>0</v>
      </c>
      <c r="J262" s="47">
        <v>0</v>
      </c>
      <c r="K262" s="47">
        <v>0</v>
      </c>
      <c r="L262" s="47">
        <v>0</v>
      </c>
      <c r="M262" s="47">
        <v>0</v>
      </c>
      <c r="N262" s="47">
        <f t="shared" si="18"/>
        <v>0</v>
      </c>
      <c r="O262" s="48">
        <f t="shared" si="19"/>
        <v>0</v>
      </c>
      <c r="P262" s="9"/>
    </row>
    <row r="263" spans="1:16" ht="15.75">
      <c r="A263" s="29" t="s">
        <v>37</v>
      </c>
      <c r="B263" s="30"/>
      <c r="C263" s="31"/>
      <c r="D263" s="32">
        <f t="shared" ref="D263:M263" si="20">SUM(D264:D282)</f>
        <v>0</v>
      </c>
      <c r="E263" s="32">
        <f t="shared" si="20"/>
        <v>0</v>
      </c>
      <c r="F263" s="32">
        <f t="shared" si="20"/>
        <v>0</v>
      </c>
      <c r="G263" s="32">
        <f t="shared" si="20"/>
        <v>0</v>
      </c>
      <c r="H263" s="32">
        <f t="shared" si="20"/>
        <v>0</v>
      </c>
      <c r="I263" s="32">
        <f t="shared" si="20"/>
        <v>0</v>
      </c>
      <c r="J263" s="32">
        <f t="shared" si="20"/>
        <v>0</v>
      </c>
      <c r="K263" s="32">
        <f t="shared" si="20"/>
        <v>0</v>
      </c>
      <c r="L263" s="32">
        <f t="shared" si="20"/>
        <v>0</v>
      </c>
      <c r="M263" s="32">
        <f t="shared" si="20"/>
        <v>0</v>
      </c>
      <c r="N263" s="32">
        <f>SUM(D263:M263)</f>
        <v>0</v>
      </c>
      <c r="O263" s="46">
        <f t="shared" si="19"/>
        <v>0</v>
      </c>
      <c r="P263" s="9"/>
    </row>
    <row r="264" spans="1:16">
      <c r="A264" s="12"/>
      <c r="B264" s="25">
        <v>381</v>
      </c>
      <c r="C264" s="20" t="s">
        <v>63</v>
      </c>
      <c r="D264" s="47">
        <v>0</v>
      </c>
      <c r="E264" s="47">
        <v>0</v>
      </c>
      <c r="F264" s="47">
        <v>0</v>
      </c>
      <c r="G264" s="47">
        <v>0</v>
      </c>
      <c r="H264" s="47">
        <v>0</v>
      </c>
      <c r="I264" s="47">
        <v>0</v>
      </c>
      <c r="J264" s="47">
        <v>0</v>
      </c>
      <c r="K264" s="47">
        <v>0</v>
      </c>
      <c r="L264" s="47">
        <v>0</v>
      </c>
      <c r="M264" s="47">
        <v>0</v>
      </c>
      <c r="N264" s="47">
        <f>SUM(D264:M264)</f>
        <v>0</v>
      </c>
      <c r="O264" s="48">
        <f t="shared" si="19"/>
        <v>0</v>
      </c>
      <c r="P264" s="9"/>
    </row>
    <row r="265" spans="1:16">
      <c r="A265" s="12"/>
      <c r="B265" s="25">
        <v>382</v>
      </c>
      <c r="C265" s="20" t="s">
        <v>344</v>
      </c>
      <c r="D265" s="47">
        <v>0</v>
      </c>
      <c r="E265" s="47">
        <v>0</v>
      </c>
      <c r="F265" s="47">
        <v>0</v>
      </c>
      <c r="G265" s="47">
        <v>0</v>
      </c>
      <c r="H265" s="47">
        <v>0</v>
      </c>
      <c r="I265" s="47">
        <v>0</v>
      </c>
      <c r="J265" s="47">
        <v>0</v>
      </c>
      <c r="K265" s="47">
        <v>0</v>
      </c>
      <c r="L265" s="47">
        <v>0</v>
      </c>
      <c r="M265" s="47">
        <v>0</v>
      </c>
      <c r="N265" s="47">
        <f>SUM(D265:M265)</f>
        <v>0</v>
      </c>
      <c r="O265" s="48">
        <f t="shared" si="19"/>
        <v>0</v>
      </c>
      <c r="P265" s="9"/>
    </row>
    <row r="266" spans="1:16">
      <c r="A266" s="12"/>
      <c r="B266" s="25">
        <v>383</v>
      </c>
      <c r="C266" s="20" t="s">
        <v>64</v>
      </c>
      <c r="D266" s="47">
        <v>0</v>
      </c>
      <c r="E266" s="47">
        <v>0</v>
      </c>
      <c r="F266" s="47">
        <v>0</v>
      </c>
      <c r="G266" s="47">
        <v>0</v>
      </c>
      <c r="H266" s="47">
        <v>0</v>
      </c>
      <c r="I266" s="47">
        <v>0</v>
      </c>
      <c r="J266" s="47">
        <v>0</v>
      </c>
      <c r="K266" s="47">
        <v>0</v>
      </c>
      <c r="L266" s="47">
        <v>0</v>
      </c>
      <c r="M266" s="47">
        <v>0</v>
      </c>
      <c r="N266" s="47">
        <f t="shared" ref="N266:N282" si="21">SUM(D266:M266)</f>
        <v>0</v>
      </c>
      <c r="O266" s="48">
        <f t="shared" si="19"/>
        <v>0</v>
      </c>
      <c r="P266" s="9"/>
    </row>
    <row r="267" spans="1:16">
      <c r="A267" s="12"/>
      <c r="B267" s="25">
        <v>384</v>
      </c>
      <c r="C267" s="20" t="s">
        <v>129</v>
      </c>
      <c r="D267" s="47">
        <v>0</v>
      </c>
      <c r="E267" s="47">
        <v>0</v>
      </c>
      <c r="F267" s="47">
        <v>0</v>
      </c>
      <c r="G267" s="47">
        <v>0</v>
      </c>
      <c r="H267" s="47">
        <v>0</v>
      </c>
      <c r="I267" s="47">
        <v>0</v>
      </c>
      <c r="J267" s="47">
        <v>0</v>
      </c>
      <c r="K267" s="47">
        <v>0</v>
      </c>
      <c r="L267" s="47">
        <v>0</v>
      </c>
      <c r="M267" s="47">
        <v>0</v>
      </c>
      <c r="N267" s="47">
        <f t="shared" si="21"/>
        <v>0</v>
      </c>
      <c r="O267" s="48">
        <f t="shared" si="19"/>
        <v>0</v>
      </c>
      <c r="P267" s="9"/>
    </row>
    <row r="268" spans="1:16">
      <c r="A268" s="12"/>
      <c r="B268" s="25">
        <v>385</v>
      </c>
      <c r="C268" s="20" t="s">
        <v>345</v>
      </c>
      <c r="D268" s="47">
        <v>0</v>
      </c>
      <c r="E268" s="47">
        <v>0</v>
      </c>
      <c r="F268" s="47">
        <v>0</v>
      </c>
      <c r="G268" s="47">
        <v>0</v>
      </c>
      <c r="H268" s="47">
        <v>0</v>
      </c>
      <c r="I268" s="47">
        <v>0</v>
      </c>
      <c r="J268" s="47">
        <v>0</v>
      </c>
      <c r="K268" s="47">
        <v>0</v>
      </c>
      <c r="L268" s="47">
        <v>0</v>
      </c>
      <c r="M268" s="47">
        <v>0</v>
      </c>
      <c r="N268" s="47">
        <f t="shared" si="21"/>
        <v>0</v>
      </c>
      <c r="O268" s="48">
        <f t="shared" si="19"/>
        <v>0</v>
      </c>
      <c r="P268" s="9"/>
    </row>
    <row r="269" spans="1:16">
      <c r="A269" s="12"/>
      <c r="B269" s="25">
        <v>387.2</v>
      </c>
      <c r="C269" s="20" t="s">
        <v>346</v>
      </c>
      <c r="D269" s="47">
        <v>0</v>
      </c>
      <c r="E269" s="47">
        <v>0</v>
      </c>
      <c r="F269" s="47">
        <v>0</v>
      </c>
      <c r="G269" s="47">
        <v>0</v>
      </c>
      <c r="H269" s="47">
        <v>0</v>
      </c>
      <c r="I269" s="47">
        <v>0</v>
      </c>
      <c r="J269" s="47">
        <v>0</v>
      </c>
      <c r="K269" s="47">
        <v>0</v>
      </c>
      <c r="L269" s="47">
        <v>0</v>
      </c>
      <c r="M269" s="47">
        <v>0</v>
      </c>
      <c r="N269" s="47">
        <f>SUM(D269:M269)</f>
        <v>0</v>
      </c>
      <c r="O269" s="48">
        <f t="shared" si="19"/>
        <v>0</v>
      </c>
      <c r="P269" s="9"/>
    </row>
    <row r="270" spans="1:16">
      <c r="A270" s="12"/>
      <c r="B270" s="25">
        <v>388.1</v>
      </c>
      <c r="C270" s="20" t="s">
        <v>130</v>
      </c>
      <c r="D270" s="47">
        <v>0</v>
      </c>
      <c r="E270" s="47">
        <v>0</v>
      </c>
      <c r="F270" s="47">
        <v>0</v>
      </c>
      <c r="G270" s="47">
        <v>0</v>
      </c>
      <c r="H270" s="47">
        <v>0</v>
      </c>
      <c r="I270" s="47">
        <v>0</v>
      </c>
      <c r="J270" s="47">
        <v>0</v>
      </c>
      <c r="K270" s="47">
        <v>0</v>
      </c>
      <c r="L270" s="47">
        <v>0</v>
      </c>
      <c r="M270" s="47">
        <v>0</v>
      </c>
      <c r="N270" s="47">
        <f t="shared" si="21"/>
        <v>0</v>
      </c>
      <c r="O270" s="48">
        <f t="shared" si="19"/>
        <v>0</v>
      </c>
      <c r="P270" s="9"/>
    </row>
    <row r="271" spans="1:16">
      <c r="A271" s="12"/>
      <c r="B271" s="25">
        <v>388.2</v>
      </c>
      <c r="C271" s="20" t="s">
        <v>347</v>
      </c>
      <c r="D271" s="47">
        <v>0</v>
      </c>
      <c r="E271" s="47">
        <v>0</v>
      </c>
      <c r="F271" s="47">
        <v>0</v>
      </c>
      <c r="G271" s="47">
        <v>0</v>
      </c>
      <c r="H271" s="47">
        <v>0</v>
      </c>
      <c r="I271" s="47">
        <v>0</v>
      </c>
      <c r="J271" s="47">
        <v>0</v>
      </c>
      <c r="K271" s="47">
        <v>0</v>
      </c>
      <c r="L271" s="47">
        <v>0</v>
      </c>
      <c r="M271" s="47">
        <v>0</v>
      </c>
      <c r="N271" s="47">
        <f t="shared" si="21"/>
        <v>0</v>
      </c>
      <c r="O271" s="48">
        <f t="shared" si="19"/>
        <v>0</v>
      </c>
      <c r="P271" s="9"/>
    </row>
    <row r="272" spans="1:16">
      <c r="A272" s="12"/>
      <c r="B272" s="25">
        <v>389.1</v>
      </c>
      <c r="C272" s="20" t="s">
        <v>348</v>
      </c>
      <c r="D272" s="47">
        <v>0</v>
      </c>
      <c r="E272" s="47">
        <v>0</v>
      </c>
      <c r="F272" s="47">
        <v>0</v>
      </c>
      <c r="G272" s="47">
        <v>0</v>
      </c>
      <c r="H272" s="47">
        <v>0</v>
      </c>
      <c r="I272" s="47">
        <v>0</v>
      </c>
      <c r="J272" s="47">
        <v>0</v>
      </c>
      <c r="K272" s="47">
        <v>0</v>
      </c>
      <c r="L272" s="47">
        <v>0</v>
      </c>
      <c r="M272" s="47">
        <v>0</v>
      </c>
      <c r="N272" s="47">
        <f t="shared" si="21"/>
        <v>0</v>
      </c>
      <c r="O272" s="48">
        <f t="shared" si="19"/>
        <v>0</v>
      </c>
      <c r="P272" s="9"/>
    </row>
    <row r="273" spans="1:119">
      <c r="A273" s="12"/>
      <c r="B273" s="25">
        <v>389.2</v>
      </c>
      <c r="C273" s="20" t="s">
        <v>349</v>
      </c>
      <c r="D273" s="47">
        <v>0</v>
      </c>
      <c r="E273" s="47">
        <v>0</v>
      </c>
      <c r="F273" s="47">
        <v>0</v>
      </c>
      <c r="G273" s="47">
        <v>0</v>
      </c>
      <c r="H273" s="47">
        <v>0</v>
      </c>
      <c r="I273" s="47">
        <v>0</v>
      </c>
      <c r="J273" s="47">
        <v>0</v>
      </c>
      <c r="K273" s="47">
        <v>0</v>
      </c>
      <c r="L273" s="47">
        <v>0</v>
      </c>
      <c r="M273" s="47">
        <v>0</v>
      </c>
      <c r="N273" s="47">
        <f t="shared" si="21"/>
        <v>0</v>
      </c>
      <c r="O273" s="48">
        <f t="shared" si="19"/>
        <v>0</v>
      </c>
      <c r="P273" s="9"/>
    </row>
    <row r="274" spans="1:119">
      <c r="A274" s="12"/>
      <c r="B274" s="25">
        <v>389.3</v>
      </c>
      <c r="C274" s="20" t="s">
        <v>350</v>
      </c>
      <c r="D274" s="47">
        <v>0</v>
      </c>
      <c r="E274" s="47">
        <v>0</v>
      </c>
      <c r="F274" s="47">
        <v>0</v>
      </c>
      <c r="G274" s="47">
        <v>0</v>
      </c>
      <c r="H274" s="47">
        <v>0</v>
      </c>
      <c r="I274" s="47">
        <v>0</v>
      </c>
      <c r="J274" s="47">
        <v>0</v>
      </c>
      <c r="K274" s="47">
        <v>0</v>
      </c>
      <c r="L274" s="47">
        <v>0</v>
      </c>
      <c r="M274" s="47">
        <v>0</v>
      </c>
      <c r="N274" s="47">
        <f t="shared" si="21"/>
        <v>0</v>
      </c>
      <c r="O274" s="48">
        <f t="shared" si="19"/>
        <v>0</v>
      </c>
      <c r="P274" s="9"/>
    </row>
    <row r="275" spans="1:119">
      <c r="A275" s="12"/>
      <c r="B275" s="25">
        <v>389.4</v>
      </c>
      <c r="C275" s="20" t="s">
        <v>163</v>
      </c>
      <c r="D275" s="47">
        <v>0</v>
      </c>
      <c r="E275" s="47">
        <v>0</v>
      </c>
      <c r="F275" s="47">
        <v>0</v>
      </c>
      <c r="G275" s="47">
        <v>0</v>
      </c>
      <c r="H275" s="47">
        <v>0</v>
      </c>
      <c r="I275" s="47">
        <v>0</v>
      </c>
      <c r="J275" s="47">
        <v>0</v>
      </c>
      <c r="K275" s="47">
        <v>0</v>
      </c>
      <c r="L275" s="47">
        <v>0</v>
      </c>
      <c r="M275" s="47">
        <v>0</v>
      </c>
      <c r="N275" s="47">
        <f t="shared" si="21"/>
        <v>0</v>
      </c>
      <c r="O275" s="48">
        <f t="shared" si="19"/>
        <v>0</v>
      </c>
      <c r="P275" s="9"/>
    </row>
    <row r="276" spans="1:119">
      <c r="A276" s="12"/>
      <c r="B276" s="25">
        <v>389.5</v>
      </c>
      <c r="C276" s="20" t="s">
        <v>351</v>
      </c>
      <c r="D276" s="47">
        <v>0</v>
      </c>
      <c r="E276" s="47">
        <v>0</v>
      </c>
      <c r="F276" s="47">
        <v>0</v>
      </c>
      <c r="G276" s="47">
        <v>0</v>
      </c>
      <c r="H276" s="47">
        <v>0</v>
      </c>
      <c r="I276" s="47">
        <v>0</v>
      </c>
      <c r="J276" s="47">
        <v>0</v>
      </c>
      <c r="K276" s="47">
        <v>0</v>
      </c>
      <c r="L276" s="47">
        <v>0</v>
      </c>
      <c r="M276" s="47">
        <v>0</v>
      </c>
      <c r="N276" s="47">
        <f t="shared" si="21"/>
        <v>0</v>
      </c>
      <c r="O276" s="48">
        <f t="shared" si="19"/>
        <v>0</v>
      </c>
      <c r="P276" s="9"/>
    </row>
    <row r="277" spans="1:119">
      <c r="A277" s="12"/>
      <c r="B277" s="25">
        <v>389.6</v>
      </c>
      <c r="C277" s="20" t="s">
        <v>352</v>
      </c>
      <c r="D277" s="47">
        <v>0</v>
      </c>
      <c r="E277" s="47">
        <v>0</v>
      </c>
      <c r="F277" s="47">
        <v>0</v>
      </c>
      <c r="G277" s="47">
        <v>0</v>
      </c>
      <c r="H277" s="47">
        <v>0</v>
      </c>
      <c r="I277" s="47">
        <v>0</v>
      </c>
      <c r="J277" s="47">
        <v>0</v>
      </c>
      <c r="K277" s="47">
        <v>0</v>
      </c>
      <c r="L277" s="47">
        <v>0</v>
      </c>
      <c r="M277" s="47">
        <v>0</v>
      </c>
      <c r="N277" s="47">
        <f t="shared" si="21"/>
        <v>0</v>
      </c>
      <c r="O277" s="48">
        <f t="shared" si="19"/>
        <v>0</v>
      </c>
      <c r="P277" s="9"/>
    </row>
    <row r="278" spans="1:119">
      <c r="A278" s="12"/>
      <c r="B278" s="25">
        <v>389.7</v>
      </c>
      <c r="C278" s="20" t="s">
        <v>353</v>
      </c>
      <c r="D278" s="47">
        <v>0</v>
      </c>
      <c r="E278" s="47">
        <v>0</v>
      </c>
      <c r="F278" s="47">
        <v>0</v>
      </c>
      <c r="G278" s="47">
        <v>0</v>
      </c>
      <c r="H278" s="47">
        <v>0</v>
      </c>
      <c r="I278" s="47">
        <v>0</v>
      </c>
      <c r="J278" s="47">
        <v>0</v>
      </c>
      <c r="K278" s="47">
        <v>0</v>
      </c>
      <c r="L278" s="47">
        <v>0</v>
      </c>
      <c r="M278" s="47">
        <v>0</v>
      </c>
      <c r="N278" s="47">
        <f t="shared" si="21"/>
        <v>0</v>
      </c>
      <c r="O278" s="48">
        <f t="shared" si="19"/>
        <v>0</v>
      </c>
      <c r="P278" s="9"/>
    </row>
    <row r="279" spans="1:119">
      <c r="A279" s="12"/>
      <c r="B279" s="25">
        <v>389.8</v>
      </c>
      <c r="C279" s="20" t="s">
        <v>354</v>
      </c>
      <c r="D279" s="47">
        <v>0</v>
      </c>
      <c r="E279" s="47">
        <v>0</v>
      </c>
      <c r="F279" s="47">
        <v>0</v>
      </c>
      <c r="G279" s="47">
        <v>0</v>
      </c>
      <c r="H279" s="47">
        <v>0</v>
      </c>
      <c r="I279" s="47">
        <v>0</v>
      </c>
      <c r="J279" s="47">
        <v>0</v>
      </c>
      <c r="K279" s="47">
        <v>0</v>
      </c>
      <c r="L279" s="47">
        <v>0</v>
      </c>
      <c r="M279" s="47">
        <v>0</v>
      </c>
      <c r="N279" s="47">
        <f t="shared" si="21"/>
        <v>0</v>
      </c>
      <c r="O279" s="48">
        <f t="shared" si="19"/>
        <v>0</v>
      </c>
      <c r="P279" s="9"/>
    </row>
    <row r="280" spans="1:119">
      <c r="A280" s="12"/>
      <c r="B280" s="25">
        <v>389.9</v>
      </c>
      <c r="C280" s="20" t="s">
        <v>355</v>
      </c>
      <c r="D280" s="47">
        <v>0</v>
      </c>
      <c r="E280" s="47">
        <v>0</v>
      </c>
      <c r="F280" s="47">
        <v>0</v>
      </c>
      <c r="G280" s="47">
        <v>0</v>
      </c>
      <c r="H280" s="47">
        <v>0</v>
      </c>
      <c r="I280" s="47">
        <v>0</v>
      </c>
      <c r="J280" s="47">
        <v>0</v>
      </c>
      <c r="K280" s="47">
        <v>0</v>
      </c>
      <c r="L280" s="47">
        <v>0</v>
      </c>
      <c r="M280" s="47">
        <v>0</v>
      </c>
      <c r="N280" s="47">
        <f t="shared" si="21"/>
        <v>0</v>
      </c>
      <c r="O280" s="48">
        <f t="shared" si="19"/>
        <v>0</v>
      </c>
      <c r="P280" s="9"/>
    </row>
    <row r="281" spans="1:119">
      <c r="A281" s="49"/>
      <c r="B281" s="50">
        <v>392</v>
      </c>
      <c r="C281" s="51" t="s">
        <v>356</v>
      </c>
      <c r="D281" s="47">
        <v>0</v>
      </c>
      <c r="E281" s="47">
        <v>0</v>
      </c>
      <c r="F281" s="47">
        <v>0</v>
      </c>
      <c r="G281" s="47">
        <v>0</v>
      </c>
      <c r="H281" s="47">
        <v>0</v>
      </c>
      <c r="I281" s="47">
        <v>0</v>
      </c>
      <c r="J281" s="47">
        <v>0</v>
      </c>
      <c r="K281" s="47">
        <v>0</v>
      </c>
      <c r="L281" s="47">
        <v>0</v>
      </c>
      <c r="M281" s="47">
        <v>0</v>
      </c>
      <c r="N281" s="47">
        <f>SUM(D281:M281)</f>
        <v>0</v>
      </c>
      <c r="O281" s="48">
        <f t="shared" si="19"/>
        <v>0</v>
      </c>
      <c r="P281" s="9"/>
    </row>
    <row r="282" spans="1:119" ht="15.75" thickBot="1">
      <c r="A282" s="49"/>
      <c r="B282" s="50">
        <v>393</v>
      </c>
      <c r="C282" s="51" t="s">
        <v>357</v>
      </c>
      <c r="D282" s="47">
        <v>0</v>
      </c>
      <c r="E282" s="47">
        <v>0</v>
      </c>
      <c r="F282" s="47">
        <v>0</v>
      </c>
      <c r="G282" s="47">
        <v>0</v>
      </c>
      <c r="H282" s="47">
        <v>0</v>
      </c>
      <c r="I282" s="47">
        <v>0</v>
      </c>
      <c r="J282" s="47">
        <v>0</v>
      </c>
      <c r="K282" s="47">
        <v>0</v>
      </c>
      <c r="L282" s="47">
        <v>0</v>
      </c>
      <c r="M282" s="47">
        <v>0</v>
      </c>
      <c r="N282" s="47">
        <f t="shared" si="21"/>
        <v>0</v>
      </c>
      <c r="O282" s="48">
        <f t="shared" si="19"/>
        <v>0</v>
      </c>
      <c r="P282" s="9"/>
    </row>
    <row r="283" spans="1:119" ht="16.5" thickBot="1">
      <c r="A283" s="14" t="s">
        <v>50</v>
      </c>
      <c r="B283" s="23"/>
      <c r="C283" s="22"/>
      <c r="D283" s="15">
        <f t="shared" ref="D283:M283" si="22">SUM(D5,D23,D51,D136,D231,D249,D263)</f>
        <v>0</v>
      </c>
      <c r="E283" s="15">
        <f t="shared" si="22"/>
        <v>0</v>
      </c>
      <c r="F283" s="15">
        <f t="shared" si="22"/>
        <v>0</v>
      </c>
      <c r="G283" s="15">
        <f t="shared" si="22"/>
        <v>0</v>
      </c>
      <c r="H283" s="15">
        <f t="shared" si="22"/>
        <v>0</v>
      </c>
      <c r="I283" s="15">
        <f t="shared" si="22"/>
        <v>0</v>
      </c>
      <c r="J283" s="15">
        <f t="shared" si="22"/>
        <v>0</v>
      </c>
      <c r="K283" s="15">
        <f t="shared" si="22"/>
        <v>0</v>
      </c>
      <c r="L283" s="15">
        <f t="shared" si="22"/>
        <v>0</v>
      </c>
      <c r="M283" s="15">
        <f t="shared" si="22"/>
        <v>0</v>
      </c>
      <c r="N283" s="15">
        <f>SUM(D283:M283)</f>
        <v>0</v>
      </c>
      <c r="O283" s="38">
        <f t="shared" si="19"/>
        <v>0</v>
      </c>
      <c r="P283" s="6"/>
      <c r="Q283" s="2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</row>
    <row r="284" spans="1:119">
      <c r="A284" s="16"/>
      <c r="B284" s="18"/>
      <c r="C284" s="18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9"/>
    </row>
    <row r="285" spans="1:119">
      <c r="A285" s="41"/>
      <c r="B285" s="42"/>
      <c r="C285" s="42"/>
      <c r="D285" s="43"/>
      <c r="E285" s="43"/>
      <c r="F285" s="43"/>
      <c r="G285" s="43"/>
      <c r="H285" s="43"/>
      <c r="I285" s="43"/>
      <c r="J285" s="43"/>
      <c r="K285" s="43"/>
      <c r="L285" s="52" t="s">
        <v>164</v>
      </c>
      <c r="M285" s="52"/>
      <c r="N285" s="52"/>
      <c r="O285" s="44">
        <v>14733</v>
      </c>
    </row>
    <row r="286" spans="1:119">
      <c r="A286" s="53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5"/>
    </row>
    <row r="287" spans="1:119" ht="15.75" customHeight="1" thickBot="1">
      <c r="A287" s="56" t="s">
        <v>83</v>
      </c>
      <c r="B287" s="57"/>
      <c r="C287" s="57"/>
      <c r="D287" s="57"/>
      <c r="E287" s="57"/>
      <c r="F287" s="57"/>
      <c r="G287" s="57"/>
      <c r="H287" s="57"/>
      <c r="I287" s="57"/>
      <c r="J287" s="57"/>
      <c r="K287" s="57"/>
      <c r="L287" s="57"/>
      <c r="M287" s="57"/>
      <c r="N287" s="57"/>
      <c r="O287" s="58"/>
    </row>
  </sheetData>
  <mergeCells count="10">
    <mergeCell ref="L285:N285"/>
    <mergeCell ref="A286:O286"/>
    <mergeCell ref="A287:O2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72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160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65</v>
      </c>
      <c r="B3" s="66"/>
      <c r="C3" s="67"/>
      <c r="D3" s="71" t="s">
        <v>31</v>
      </c>
      <c r="E3" s="72"/>
      <c r="F3" s="72"/>
      <c r="G3" s="72"/>
      <c r="H3" s="73"/>
      <c r="I3" s="71" t="s">
        <v>32</v>
      </c>
      <c r="J3" s="73"/>
      <c r="K3" s="71" t="s">
        <v>34</v>
      </c>
      <c r="L3" s="73"/>
      <c r="M3" s="36"/>
      <c r="N3" s="37"/>
      <c r="O3" s="74" t="s">
        <v>70</v>
      </c>
      <c r="P3" s="11"/>
      <c r="Q3"/>
    </row>
    <row r="4" spans="1:133" ht="32.25" customHeight="1" thickBot="1">
      <c r="A4" s="68"/>
      <c r="B4" s="69"/>
      <c r="C4" s="70"/>
      <c r="D4" s="34" t="s">
        <v>4</v>
      </c>
      <c r="E4" s="34" t="s">
        <v>66</v>
      </c>
      <c r="F4" s="34" t="s">
        <v>67</v>
      </c>
      <c r="G4" s="34" t="s">
        <v>68</v>
      </c>
      <c r="H4" s="34" t="s">
        <v>5</v>
      </c>
      <c r="I4" s="34" t="s">
        <v>6</v>
      </c>
      <c r="J4" s="35" t="s">
        <v>69</v>
      </c>
      <c r="K4" s="35" t="s">
        <v>7</v>
      </c>
      <c r="L4" s="35" t="s">
        <v>8</v>
      </c>
      <c r="M4" s="35" t="s">
        <v>9</v>
      </c>
      <c r="N4" s="35" t="s">
        <v>33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4289483</v>
      </c>
      <c r="E5" s="27">
        <f t="shared" si="0"/>
        <v>3573799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7863282</v>
      </c>
      <c r="O5" s="33">
        <f t="shared" ref="O5:O36" si="2">(N5/O$58)</f>
        <v>538.17548422421464</v>
      </c>
      <c r="P5" s="6"/>
    </row>
    <row r="6" spans="1:133">
      <c r="A6" s="12"/>
      <c r="B6" s="25">
        <v>311</v>
      </c>
      <c r="C6" s="20" t="s">
        <v>2</v>
      </c>
      <c r="D6" s="47">
        <v>3146129</v>
      </c>
      <c r="E6" s="47">
        <v>852268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3998397</v>
      </c>
      <c r="O6" s="48">
        <f t="shared" si="2"/>
        <v>273.6566285675176</v>
      </c>
      <c r="P6" s="9"/>
    </row>
    <row r="7" spans="1:133">
      <c r="A7" s="12"/>
      <c r="B7" s="25">
        <v>312.10000000000002</v>
      </c>
      <c r="C7" s="20" t="s">
        <v>10</v>
      </c>
      <c r="D7" s="47">
        <v>0</v>
      </c>
      <c r="E7" s="47">
        <v>1769512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1769512</v>
      </c>
      <c r="O7" s="48">
        <f t="shared" si="2"/>
        <v>121.10820614605434</v>
      </c>
      <c r="P7" s="9"/>
    </row>
    <row r="8" spans="1:133">
      <c r="A8" s="12"/>
      <c r="B8" s="25">
        <v>312.3</v>
      </c>
      <c r="C8" s="20" t="s">
        <v>106</v>
      </c>
      <c r="D8" s="47">
        <v>0</v>
      </c>
      <c r="E8" s="47">
        <v>136879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136879</v>
      </c>
      <c r="O8" s="48">
        <f t="shared" si="2"/>
        <v>9.3682157278762581</v>
      </c>
      <c r="P8" s="9"/>
    </row>
    <row r="9" spans="1:133">
      <c r="A9" s="12"/>
      <c r="B9" s="25">
        <v>312.60000000000002</v>
      </c>
      <c r="C9" s="20" t="s">
        <v>107</v>
      </c>
      <c r="D9" s="47">
        <v>1022389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1022389</v>
      </c>
      <c r="O9" s="48">
        <f t="shared" si="2"/>
        <v>69.973923756074186</v>
      </c>
      <c r="P9" s="9"/>
    </row>
    <row r="10" spans="1:133">
      <c r="A10" s="12"/>
      <c r="B10" s="25">
        <v>315</v>
      </c>
      <c r="C10" s="20" t="s">
        <v>108</v>
      </c>
      <c r="D10" s="47">
        <v>0</v>
      </c>
      <c r="E10" s="47">
        <v>52901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52901</v>
      </c>
      <c r="O10" s="48">
        <f t="shared" si="2"/>
        <v>3.6206282937512833</v>
      </c>
      <c r="P10" s="9"/>
    </row>
    <row r="11" spans="1:133">
      <c r="A11" s="12"/>
      <c r="B11" s="25">
        <v>319</v>
      </c>
      <c r="C11" s="20" t="s">
        <v>13</v>
      </c>
      <c r="D11" s="47">
        <v>120965</v>
      </c>
      <c r="E11" s="47">
        <v>762239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883204</v>
      </c>
      <c r="O11" s="48">
        <f t="shared" si="2"/>
        <v>60.447881732940935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SUM(D13:D16)</f>
        <v>170449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170449</v>
      </c>
      <c r="O12" s="46">
        <f t="shared" si="2"/>
        <v>11.665799739921976</v>
      </c>
      <c r="P12" s="10"/>
    </row>
    <row r="13" spans="1:133">
      <c r="A13" s="12"/>
      <c r="B13" s="25">
        <v>322</v>
      </c>
      <c r="C13" s="20" t="s">
        <v>0</v>
      </c>
      <c r="D13" s="47">
        <v>132168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132168</v>
      </c>
      <c r="O13" s="48">
        <f t="shared" si="2"/>
        <v>9.0457874204366568</v>
      </c>
      <c r="P13" s="9"/>
    </row>
    <row r="14" spans="1:133">
      <c r="A14" s="12"/>
      <c r="B14" s="25">
        <v>324.11</v>
      </c>
      <c r="C14" s="20" t="s">
        <v>109</v>
      </c>
      <c r="D14" s="47">
        <v>2924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2924</v>
      </c>
      <c r="O14" s="48">
        <f t="shared" si="2"/>
        <v>0.2001231948531928</v>
      </c>
      <c r="P14" s="9"/>
    </row>
    <row r="15" spans="1:133">
      <c r="A15" s="12"/>
      <c r="B15" s="25">
        <v>324.51</v>
      </c>
      <c r="C15" s="20" t="s">
        <v>102</v>
      </c>
      <c r="D15" s="47">
        <v>3642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3642</v>
      </c>
      <c r="O15" s="48">
        <f t="shared" si="2"/>
        <v>0.24926425296009855</v>
      </c>
      <c r="P15" s="9"/>
    </row>
    <row r="16" spans="1:133">
      <c r="A16" s="12"/>
      <c r="B16" s="25">
        <v>329</v>
      </c>
      <c r="C16" s="20" t="s">
        <v>15</v>
      </c>
      <c r="D16" s="47">
        <v>31715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31715</v>
      </c>
      <c r="O16" s="48">
        <f t="shared" si="2"/>
        <v>2.170624871672028</v>
      </c>
      <c r="P16" s="9"/>
    </row>
    <row r="17" spans="1:16" ht="15.75">
      <c r="A17" s="29" t="s">
        <v>16</v>
      </c>
      <c r="B17" s="30"/>
      <c r="C17" s="31"/>
      <c r="D17" s="32">
        <f t="shared" ref="D17:M17" si="4">SUM(D18:D31)</f>
        <v>5927630</v>
      </c>
      <c r="E17" s="32">
        <f t="shared" si="4"/>
        <v>1773732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5">
        <f t="shared" si="1"/>
        <v>7701362</v>
      </c>
      <c r="O17" s="46">
        <f t="shared" si="2"/>
        <v>527.09342276367124</v>
      </c>
      <c r="P17" s="10"/>
    </row>
    <row r="18" spans="1:16">
      <c r="A18" s="12"/>
      <c r="B18" s="25">
        <v>331.2</v>
      </c>
      <c r="C18" s="20" t="s">
        <v>111</v>
      </c>
      <c r="D18" s="47">
        <v>0</v>
      </c>
      <c r="E18" s="47">
        <v>48961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48961</v>
      </c>
      <c r="O18" s="48">
        <f t="shared" si="2"/>
        <v>3.3509684484292657</v>
      </c>
      <c r="P18" s="9"/>
    </row>
    <row r="19" spans="1:16">
      <c r="A19" s="12"/>
      <c r="B19" s="25">
        <v>331.65</v>
      </c>
      <c r="C19" s="20" t="s">
        <v>113</v>
      </c>
      <c r="D19" s="47">
        <v>96369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96369</v>
      </c>
      <c r="O19" s="48">
        <f t="shared" si="2"/>
        <v>6.5956471151871874</v>
      </c>
      <c r="P19" s="9"/>
    </row>
    <row r="20" spans="1:16">
      <c r="A20" s="12"/>
      <c r="B20" s="25">
        <v>334.1</v>
      </c>
      <c r="C20" s="20" t="s">
        <v>114</v>
      </c>
      <c r="D20" s="47">
        <v>0</v>
      </c>
      <c r="E20" s="47">
        <v>1063546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1063546</v>
      </c>
      <c r="O20" s="48">
        <f t="shared" si="2"/>
        <v>72.790774074327558</v>
      </c>
      <c r="P20" s="9"/>
    </row>
    <row r="21" spans="1:16">
      <c r="A21" s="12"/>
      <c r="B21" s="25">
        <v>334.2</v>
      </c>
      <c r="C21" s="20" t="s">
        <v>18</v>
      </c>
      <c r="D21" s="47">
        <v>39444</v>
      </c>
      <c r="E21" s="47">
        <v>458691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498135</v>
      </c>
      <c r="O21" s="48">
        <f t="shared" si="2"/>
        <v>34.093148997330779</v>
      </c>
      <c r="P21" s="9"/>
    </row>
    <row r="22" spans="1:16">
      <c r="A22" s="12"/>
      <c r="B22" s="25">
        <v>334.7</v>
      </c>
      <c r="C22" s="20" t="s">
        <v>20</v>
      </c>
      <c r="D22" s="47">
        <v>569789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31" si="5">SUM(D22:M22)</f>
        <v>569789</v>
      </c>
      <c r="O22" s="48">
        <f t="shared" si="2"/>
        <v>38.997262336595718</v>
      </c>
      <c r="P22" s="9"/>
    </row>
    <row r="23" spans="1:16">
      <c r="A23" s="12"/>
      <c r="B23" s="25">
        <v>334.9</v>
      </c>
      <c r="C23" s="20" t="s">
        <v>90</v>
      </c>
      <c r="D23" s="47">
        <v>1951623</v>
      </c>
      <c r="E23" s="47">
        <v>90909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2042532</v>
      </c>
      <c r="O23" s="48">
        <f t="shared" si="2"/>
        <v>139.79412771199782</v>
      </c>
      <c r="P23" s="9"/>
    </row>
    <row r="24" spans="1:16">
      <c r="A24" s="12"/>
      <c r="B24" s="25">
        <v>335.13</v>
      </c>
      <c r="C24" s="20" t="s">
        <v>117</v>
      </c>
      <c r="D24" s="47">
        <v>20156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20156</v>
      </c>
      <c r="O24" s="48">
        <f t="shared" si="2"/>
        <v>1.379508589418931</v>
      </c>
      <c r="P24" s="9"/>
    </row>
    <row r="25" spans="1:16">
      <c r="A25" s="12"/>
      <c r="B25" s="25">
        <v>335.14</v>
      </c>
      <c r="C25" s="20" t="s">
        <v>118</v>
      </c>
      <c r="D25" s="47">
        <v>6907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6907</v>
      </c>
      <c r="O25" s="48">
        <f t="shared" si="2"/>
        <v>0.47272602833481625</v>
      </c>
      <c r="P25" s="9"/>
    </row>
    <row r="26" spans="1:16">
      <c r="A26" s="12"/>
      <c r="B26" s="25">
        <v>335.15</v>
      </c>
      <c r="C26" s="20" t="s">
        <v>153</v>
      </c>
      <c r="D26" s="47">
        <v>2006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2006</v>
      </c>
      <c r="O26" s="48">
        <f t="shared" si="2"/>
        <v>0.13729381972486482</v>
      </c>
      <c r="P26" s="9"/>
    </row>
    <row r="27" spans="1:16">
      <c r="A27" s="12"/>
      <c r="B27" s="25">
        <v>335.16</v>
      </c>
      <c r="C27" s="20" t="s">
        <v>119</v>
      </c>
      <c r="D27" s="47">
        <v>111625</v>
      </c>
      <c r="E27" s="47">
        <v>111625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223250</v>
      </c>
      <c r="O27" s="48">
        <f t="shared" si="2"/>
        <v>15.279583875162549</v>
      </c>
      <c r="P27" s="9"/>
    </row>
    <row r="28" spans="1:16">
      <c r="A28" s="12"/>
      <c r="B28" s="25">
        <v>335.18</v>
      </c>
      <c r="C28" s="20" t="s">
        <v>120</v>
      </c>
      <c r="D28" s="47">
        <v>1244490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1244490</v>
      </c>
      <c r="O28" s="48">
        <f t="shared" si="2"/>
        <v>85.174868249948673</v>
      </c>
      <c r="P28" s="9"/>
    </row>
    <row r="29" spans="1:16">
      <c r="A29" s="12"/>
      <c r="B29" s="25">
        <v>335.19</v>
      </c>
      <c r="C29" s="20" t="s">
        <v>121</v>
      </c>
      <c r="D29" s="47">
        <v>1374881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1374881</v>
      </c>
      <c r="O29" s="48">
        <f t="shared" si="2"/>
        <v>94.099034973649992</v>
      </c>
      <c r="P29" s="9"/>
    </row>
    <row r="30" spans="1:16">
      <c r="A30" s="12"/>
      <c r="B30" s="25">
        <v>335.9</v>
      </c>
      <c r="C30" s="20" t="s">
        <v>30</v>
      </c>
      <c r="D30" s="47">
        <v>498585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498585</v>
      </c>
      <c r="O30" s="48">
        <f t="shared" si="2"/>
        <v>34.123947710628975</v>
      </c>
      <c r="P30" s="9"/>
    </row>
    <row r="31" spans="1:16">
      <c r="A31" s="12"/>
      <c r="B31" s="25">
        <v>336</v>
      </c>
      <c r="C31" s="20" t="s">
        <v>92</v>
      </c>
      <c r="D31" s="47">
        <v>11755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11755</v>
      </c>
      <c r="O31" s="48">
        <f t="shared" si="2"/>
        <v>0.80453083293409078</v>
      </c>
      <c r="P31" s="9"/>
    </row>
    <row r="32" spans="1:16" ht="15.75">
      <c r="A32" s="29" t="s">
        <v>35</v>
      </c>
      <c r="B32" s="30"/>
      <c r="C32" s="31"/>
      <c r="D32" s="32">
        <f t="shared" ref="D32:M32" si="6">SUM(D33:D43)</f>
        <v>2203548</v>
      </c>
      <c r="E32" s="32">
        <f t="shared" si="6"/>
        <v>1522125</v>
      </c>
      <c r="F32" s="32">
        <f t="shared" si="6"/>
        <v>0</v>
      </c>
      <c r="G32" s="32">
        <f t="shared" si="6"/>
        <v>0</v>
      </c>
      <c r="H32" s="32">
        <f t="shared" si="6"/>
        <v>0</v>
      </c>
      <c r="I32" s="32">
        <f t="shared" si="6"/>
        <v>0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32">
        <f>SUM(D32:M32)</f>
        <v>3725673</v>
      </c>
      <c r="O32" s="46">
        <f t="shared" si="2"/>
        <v>254.99096571076586</v>
      </c>
      <c r="P32" s="10"/>
    </row>
    <row r="33" spans="1:16">
      <c r="A33" s="12"/>
      <c r="B33" s="25">
        <v>341.1</v>
      </c>
      <c r="C33" s="20" t="s">
        <v>122</v>
      </c>
      <c r="D33" s="47">
        <v>59747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>SUM(D33:M33)</f>
        <v>59747</v>
      </c>
      <c r="O33" s="48">
        <f t="shared" si="2"/>
        <v>4.0891793853945657</v>
      </c>
      <c r="P33" s="9"/>
    </row>
    <row r="34" spans="1:16">
      <c r="A34" s="12"/>
      <c r="B34" s="25">
        <v>341.51</v>
      </c>
      <c r="C34" s="20" t="s">
        <v>123</v>
      </c>
      <c r="D34" s="47">
        <v>981843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ref="N34:N43" si="7">SUM(D34:M34)</f>
        <v>981843</v>
      </c>
      <c r="O34" s="48">
        <f t="shared" si="2"/>
        <v>67.198891246321267</v>
      </c>
      <c r="P34" s="9"/>
    </row>
    <row r="35" spans="1:16">
      <c r="A35" s="12"/>
      <c r="B35" s="25">
        <v>341.52</v>
      </c>
      <c r="C35" s="20" t="s">
        <v>124</v>
      </c>
      <c r="D35" s="47">
        <v>0</v>
      </c>
      <c r="E35" s="47">
        <v>9970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9970</v>
      </c>
      <c r="O35" s="48">
        <f t="shared" si="2"/>
        <v>0.68236260351789746</v>
      </c>
      <c r="P35" s="9"/>
    </row>
    <row r="36" spans="1:16">
      <c r="A36" s="12"/>
      <c r="B36" s="25">
        <v>341.8</v>
      </c>
      <c r="C36" s="20" t="s">
        <v>134</v>
      </c>
      <c r="D36" s="47">
        <v>249577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249577</v>
      </c>
      <c r="O36" s="48">
        <f t="shared" si="2"/>
        <v>17.081445486277463</v>
      </c>
      <c r="P36" s="9"/>
    </row>
    <row r="37" spans="1:16">
      <c r="A37" s="12"/>
      <c r="B37" s="25">
        <v>341.9</v>
      </c>
      <c r="C37" s="20" t="s">
        <v>126</v>
      </c>
      <c r="D37" s="47">
        <v>76963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76963</v>
      </c>
      <c r="O37" s="48">
        <f t="shared" ref="O37:O56" si="8">(N37/O$58)</f>
        <v>5.2674697145985903</v>
      </c>
      <c r="P37" s="9"/>
    </row>
    <row r="38" spans="1:16">
      <c r="A38" s="12"/>
      <c r="B38" s="25">
        <v>342.4</v>
      </c>
      <c r="C38" s="20" t="s">
        <v>45</v>
      </c>
      <c r="D38" s="47">
        <v>0</v>
      </c>
      <c r="E38" s="47">
        <v>97628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97628</v>
      </c>
      <c r="O38" s="48">
        <f t="shared" si="8"/>
        <v>6.6818150708370405</v>
      </c>
      <c r="P38" s="9"/>
    </row>
    <row r="39" spans="1:16">
      <c r="A39" s="12"/>
      <c r="B39" s="25">
        <v>342.6</v>
      </c>
      <c r="C39" s="20" t="s">
        <v>46</v>
      </c>
      <c r="D39" s="47">
        <v>814541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814541</v>
      </c>
      <c r="O39" s="48">
        <f t="shared" si="8"/>
        <v>55.74847717473137</v>
      </c>
      <c r="P39" s="9"/>
    </row>
    <row r="40" spans="1:16">
      <c r="A40" s="12"/>
      <c r="B40" s="25">
        <v>343.4</v>
      </c>
      <c r="C40" s="20" t="s">
        <v>47</v>
      </c>
      <c r="D40" s="47">
        <v>0</v>
      </c>
      <c r="E40" s="47">
        <v>1367904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1367904</v>
      </c>
      <c r="O40" s="48">
        <f t="shared" si="8"/>
        <v>93.621518034357678</v>
      </c>
      <c r="P40" s="9"/>
    </row>
    <row r="41" spans="1:16">
      <c r="A41" s="12"/>
      <c r="B41" s="25">
        <v>343.9</v>
      </c>
      <c r="C41" s="20" t="s">
        <v>48</v>
      </c>
      <c r="D41" s="47">
        <v>0</v>
      </c>
      <c r="E41" s="47">
        <v>46623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46623</v>
      </c>
      <c r="O41" s="48">
        <f t="shared" si="8"/>
        <v>3.1909520224488399</v>
      </c>
      <c r="P41" s="9"/>
    </row>
    <row r="42" spans="1:16">
      <c r="A42" s="12"/>
      <c r="B42" s="25">
        <v>346.4</v>
      </c>
      <c r="C42" s="20" t="s">
        <v>49</v>
      </c>
      <c r="D42" s="47">
        <v>13332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13332</v>
      </c>
      <c r="O42" s="48">
        <f t="shared" si="8"/>
        <v>0.9124632126480049</v>
      </c>
      <c r="P42" s="9"/>
    </row>
    <row r="43" spans="1:16">
      <c r="A43" s="12"/>
      <c r="B43" s="25">
        <v>347.2</v>
      </c>
      <c r="C43" s="20" t="s">
        <v>81</v>
      </c>
      <c r="D43" s="47">
        <v>7545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7545</v>
      </c>
      <c r="O43" s="48">
        <f t="shared" si="8"/>
        <v>0.51639175963315309</v>
      </c>
      <c r="P43" s="9"/>
    </row>
    <row r="44" spans="1:16" ht="15.75">
      <c r="A44" s="29" t="s">
        <v>36</v>
      </c>
      <c r="B44" s="30"/>
      <c r="C44" s="31"/>
      <c r="D44" s="32">
        <f t="shared" ref="D44:M44" si="9">SUM(D45:D48)</f>
        <v>12337</v>
      </c>
      <c r="E44" s="32">
        <f t="shared" si="9"/>
        <v>124413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0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ref="N44:N56" si="10">SUM(D44:M44)</f>
        <v>136750</v>
      </c>
      <c r="O44" s="46">
        <f t="shared" si="8"/>
        <v>9.3593867633974401</v>
      </c>
      <c r="P44" s="10"/>
    </row>
    <row r="45" spans="1:16">
      <c r="A45" s="13"/>
      <c r="B45" s="40">
        <v>351.1</v>
      </c>
      <c r="C45" s="21" t="s">
        <v>53</v>
      </c>
      <c r="D45" s="47">
        <v>0</v>
      </c>
      <c r="E45" s="47">
        <v>87991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10"/>
        <v>87991</v>
      </c>
      <c r="O45" s="48">
        <f t="shared" si="8"/>
        <v>6.0222435151598113</v>
      </c>
      <c r="P45" s="9"/>
    </row>
    <row r="46" spans="1:16">
      <c r="A46" s="13"/>
      <c r="B46" s="40">
        <v>351.3</v>
      </c>
      <c r="C46" s="21" t="s">
        <v>54</v>
      </c>
      <c r="D46" s="47">
        <v>0</v>
      </c>
      <c r="E46" s="47">
        <v>9972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10"/>
        <v>9972</v>
      </c>
      <c r="O46" s="48">
        <f t="shared" si="8"/>
        <v>0.68249948668811167</v>
      </c>
      <c r="P46" s="9"/>
    </row>
    <row r="47" spans="1:16">
      <c r="A47" s="13"/>
      <c r="B47" s="40">
        <v>351.4</v>
      </c>
      <c r="C47" s="21" t="s">
        <v>55</v>
      </c>
      <c r="D47" s="47">
        <v>0</v>
      </c>
      <c r="E47" s="47">
        <v>26450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26450</v>
      </c>
      <c r="O47" s="48">
        <f t="shared" si="8"/>
        <v>1.8102799260830882</v>
      </c>
      <c r="P47" s="9"/>
    </row>
    <row r="48" spans="1:16">
      <c r="A48" s="13"/>
      <c r="B48" s="40">
        <v>351.9</v>
      </c>
      <c r="C48" s="21" t="s">
        <v>128</v>
      </c>
      <c r="D48" s="47">
        <v>12337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12337</v>
      </c>
      <c r="O48" s="48">
        <f t="shared" si="8"/>
        <v>0.84436383546642946</v>
      </c>
      <c r="P48" s="9"/>
    </row>
    <row r="49" spans="1:119" ht="15.75">
      <c r="A49" s="29" t="s">
        <v>3</v>
      </c>
      <c r="B49" s="30"/>
      <c r="C49" s="31"/>
      <c r="D49" s="32">
        <f t="shared" ref="D49:M49" si="11">SUM(D50:D52)</f>
        <v>123614</v>
      </c>
      <c r="E49" s="32">
        <f t="shared" si="11"/>
        <v>66751</v>
      </c>
      <c r="F49" s="32">
        <f t="shared" si="11"/>
        <v>817</v>
      </c>
      <c r="G49" s="32">
        <f t="shared" si="11"/>
        <v>1263</v>
      </c>
      <c r="H49" s="32">
        <f t="shared" si="11"/>
        <v>0</v>
      </c>
      <c r="I49" s="32">
        <f t="shared" si="11"/>
        <v>0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 t="shared" si="10"/>
        <v>192445</v>
      </c>
      <c r="O49" s="46">
        <f t="shared" si="8"/>
        <v>13.171240845937993</v>
      </c>
      <c r="P49" s="10"/>
    </row>
    <row r="50" spans="1:119">
      <c r="A50" s="12"/>
      <c r="B50" s="25">
        <v>361.1</v>
      </c>
      <c r="C50" s="20" t="s">
        <v>57</v>
      </c>
      <c r="D50" s="47">
        <v>5431</v>
      </c>
      <c r="E50" s="47">
        <v>6255</v>
      </c>
      <c r="F50" s="47">
        <v>817</v>
      </c>
      <c r="G50" s="47">
        <v>1263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13766</v>
      </c>
      <c r="O50" s="48">
        <f t="shared" si="8"/>
        <v>0.94216686058449117</v>
      </c>
      <c r="P50" s="9"/>
    </row>
    <row r="51" spans="1:119">
      <c r="A51" s="12"/>
      <c r="B51" s="25">
        <v>362</v>
      </c>
      <c r="C51" s="20" t="s">
        <v>58</v>
      </c>
      <c r="D51" s="47">
        <v>13500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13500</v>
      </c>
      <c r="O51" s="48">
        <f t="shared" si="8"/>
        <v>0.9239613989459996</v>
      </c>
      <c r="P51" s="9"/>
    </row>
    <row r="52" spans="1:119">
      <c r="A52" s="12"/>
      <c r="B52" s="25">
        <v>369.9</v>
      </c>
      <c r="C52" s="20" t="s">
        <v>62</v>
      </c>
      <c r="D52" s="47">
        <v>104683</v>
      </c>
      <c r="E52" s="47">
        <v>60496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165179</v>
      </c>
      <c r="O52" s="48">
        <f t="shared" si="8"/>
        <v>11.305112586407501</v>
      </c>
      <c r="P52" s="9"/>
    </row>
    <row r="53" spans="1:119" ht="15.75">
      <c r="A53" s="29" t="s">
        <v>37</v>
      </c>
      <c r="B53" s="30"/>
      <c r="C53" s="31"/>
      <c r="D53" s="32">
        <f t="shared" ref="D53:M53" si="12">SUM(D54:D55)</f>
        <v>4445868</v>
      </c>
      <c r="E53" s="32">
        <f t="shared" si="12"/>
        <v>3762101</v>
      </c>
      <c r="F53" s="32">
        <f t="shared" si="12"/>
        <v>575760</v>
      </c>
      <c r="G53" s="32">
        <f t="shared" si="12"/>
        <v>0</v>
      </c>
      <c r="H53" s="32">
        <f t="shared" si="12"/>
        <v>0</v>
      </c>
      <c r="I53" s="32">
        <f t="shared" si="12"/>
        <v>0</v>
      </c>
      <c r="J53" s="32">
        <f t="shared" si="12"/>
        <v>0</v>
      </c>
      <c r="K53" s="32">
        <f t="shared" si="12"/>
        <v>0</v>
      </c>
      <c r="L53" s="32">
        <f t="shared" si="12"/>
        <v>0</v>
      </c>
      <c r="M53" s="32">
        <f t="shared" si="12"/>
        <v>0</v>
      </c>
      <c r="N53" s="32">
        <f t="shared" si="10"/>
        <v>8783729</v>
      </c>
      <c r="O53" s="46">
        <f t="shared" si="8"/>
        <v>601.17233591129968</v>
      </c>
      <c r="P53" s="9"/>
    </row>
    <row r="54" spans="1:119">
      <c r="A54" s="12"/>
      <c r="B54" s="25">
        <v>381</v>
      </c>
      <c r="C54" s="20" t="s">
        <v>63</v>
      </c>
      <c r="D54" s="47">
        <v>4228840</v>
      </c>
      <c r="E54" s="47">
        <v>3451705</v>
      </c>
      <c r="F54" s="47">
        <v>575760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8256305</v>
      </c>
      <c r="O54" s="48">
        <f t="shared" si="8"/>
        <v>565.0746013277668</v>
      </c>
      <c r="P54" s="9"/>
    </row>
    <row r="55" spans="1:119" ht="15.75" thickBot="1">
      <c r="A55" s="12"/>
      <c r="B55" s="25">
        <v>384</v>
      </c>
      <c r="C55" s="20" t="s">
        <v>129</v>
      </c>
      <c r="D55" s="47">
        <v>217028</v>
      </c>
      <c r="E55" s="47">
        <v>310396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527424</v>
      </c>
      <c r="O55" s="48">
        <f t="shared" si="8"/>
        <v>36.097734583532954</v>
      </c>
      <c r="P55" s="9"/>
    </row>
    <row r="56" spans="1:119" ht="16.5" thickBot="1">
      <c r="A56" s="14" t="s">
        <v>50</v>
      </c>
      <c r="B56" s="23"/>
      <c r="C56" s="22"/>
      <c r="D56" s="15">
        <f t="shared" ref="D56:M56" si="13">SUM(D5,D12,D17,D32,D44,D49,D53)</f>
        <v>17172929</v>
      </c>
      <c r="E56" s="15">
        <f t="shared" si="13"/>
        <v>10822921</v>
      </c>
      <c r="F56" s="15">
        <f t="shared" si="13"/>
        <v>576577</v>
      </c>
      <c r="G56" s="15">
        <f t="shared" si="13"/>
        <v>1263</v>
      </c>
      <c r="H56" s="15">
        <f t="shared" si="13"/>
        <v>0</v>
      </c>
      <c r="I56" s="15">
        <f t="shared" si="13"/>
        <v>0</v>
      </c>
      <c r="J56" s="15">
        <f t="shared" si="13"/>
        <v>0</v>
      </c>
      <c r="K56" s="15">
        <f t="shared" si="13"/>
        <v>0</v>
      </c>
      <c r="L56" s="15">
        <f t="shared" si="13"/>
        <v>0</v>
      </c>
      <c r="M56" s="15">
        <f t="shared" si="13"/>
        <v>0</v>
      </c>
      <c r="N56" s="15">
        <f t="shared" si="10"/>
        <v>28573690</v>
      </c>
      <c r="O56" s="38">
        <f t="shared" si="8"/>
        <v>1955.6286359592089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1"/>
      <c r="B58" s="42"/>
      <c r="C58" s="42"/>
      <c r="D58" s="43"/>
      <c r="E58" s="43"/>
      <c r="F58" s="43"/>
      <c r="G58" s="43"/>
      <c r="H58" s="43"/>
      <c r="I58" s="43"/>
      <c r="J58" s="43"/>
      <c r="K58" s="43"/>
      <c r="L58" s="52" t="s">
        <v>161</v>
      </c>
      <c r="M58" s="52"/>
      <c r="N58" s="52"/>
      <c r="O58" s="44">
        <v>14611</v>
      </c>
    </row>
    <row r="59" spans="1:119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5"/>
    </row>
    <row r="60" spans="1:119" ht="15.75" customHeight="1" thickBot="1">
      <c r="A60" s="56" t="s">
        <v>83</v>
      </c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8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72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150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65</v>
      </c>
      <c r="B3" s="66"/>
      <c r="C3" s="67"/>
      <c r="D3" s="71" t="s">
        <v>31</v>
      </c>
      <c r="E3" s="72"/>
      <c r="F3" s="72"/>
      <c r="G3" s="72"/>
      <c r="H3" s="73"/>
      <c r="I3" s="71" t="s">
        <v>32</v>
      </c>
      <c r="J3" s="73"/>
      <c r="K3" s="71" t="s">
        <v>34</v>
      </c>
      <c r="L3" s="73"/>
      <c r="M3" s="36"/>
      <c r="N3" s="37"/>
      <c r="O3" s="74" t="s">
        <v>70</v>
      </c>
      <c r="P3" s="11"/>
      <c r="Q3"/>
    </row>
    <row r="4" spans="1:133" ht="32.25" customHeight="1" thickBot="1">
      <c r="A4" s="68"/>
      <c r="B4" s="69"/>
      <c r="C4" s="70"/>
      <c r="D4" s="34" t="s">
        <v>4</v>
      </c>
      <c r="E4" s="34" t="s">
        <v>66</v>
      </c>
      <c r="F4" s="34" t="s">
        <v>67</v>
      </c>
      <c r="G4" s="34" t="s">
        <v>68</v>
      </c>
      <c r="H4" s="34" t="s">
        <v>5</v>
      </c>
      <c r="I4" s="34" t="s">
        <v>6</v>
      </c>
      <c r="J4" s="35" t="s">
        <v>69</v>
      </c>
      <c r="K4" s="35" t="s">
        <v>7</v>
      </c>
      <c r="L4" s="35" t="s">
        <v>8</v>
      </c>
      <c r="M4" s="35" t="s">
        <v>9</v>
      </c>
      <c r="N4" s="35" t="s">
        <v>33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4280077</v>
      </c>
      <c r="E5" s="27">
        <f t="shared" si="0"/>
        <v>3626542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7906619</v>
      </c>
      <c r="O5" s="33">
        <f t="shared" ref="O5:O36" si="2">(N5/O$63)</f>
        <v>545.35929093668096</v>
      </c>
      <c r="P5" s="6"/>
    </row>
    <row r="6" spans="1:133">
      <c r="A6" s="12"/>
      <c r="B6" s="25">
        <v>311</v>
      </c>
      <c r="C6" s="20" t="s">
        <v>2</v>
      </c>
      <c r="D6" s="47">
        <v>3359568</v>
      </c>
      <c r="E6" s="47">
        <v>908006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4267574</v>
      </c>
      <c r="O6" s="48">
        <f t="shared" si="2"/>
        <v>294.3560491102221</v>
      </c>
      <c r="P6" s="9"/>
    </row>
    <row r="7" spans="1:133">
      <c r="A7" s="12"/>
      <c r="B7" s="25">
        <v>312.10000000000002</v>
      </c>
      <c r="C7" s="20" t="s">
        <v>10</v>
      </c>
      <c r="D7" s="47">
        <v>0</v>
      </c>
      <c r="E7" s="47">
        <v>1765154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1765154</v>
      </c>
      <c r="O7" s="48">
        <f t="shared" si="2"/>
        <v>121.75155193819838</v>
      </c>
      <c r="P7" s="9"/>
    </row>
    <row r="8" spans="1:133">
      <c r="A8" s="12"/>
      <c r="B8" s="25">
        <v>312.3</v>
      </c>
      <c r="C8" s="20" t="s">
        <v>106</v>
      </c>
      <c r="D8" s="47">
        <v>0</v>
      </c>
      <c r="E8" s="47">
        <v>133364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133364</v>
      </c>
      <c r="O8" s="48">
        <f t="shared" si="2"/>
        <v>9.1987860394537169</v>
      </c>
      <c r="P8" s="9"/>
    </row>
    <row r="9" spans="1:133">
      <c r="A9" s="12"/>
      <c r="B9" s="25">
        <v>312.60000000000002</v>
      </c>
      <c r="C9" s="20" t="s">
        <v>107</v>
      </c>
      <c r="D9" s="47">
        <v>886261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886261</v>
      </c>
      <c r="O9" s="48">
        <f t="shared" si="2"/>
        <v>61.129879983445996</v>
      </c>
      <c r="P9" s="9"/>
    </row>
    <row r="10" spans="1:133">
      <c r="A10" s="12"/>
      <c r="B10" s="25">
        <v>315</v>
      </c>
      <c r="C10" s="20" t="s">
        <v>108</v>
      </c>
      <c r="D10" s="47">
        <v>0</v>
      </c>
      <c r="E10" s="47">
        <v>51379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51379</v>
      </c>
      <c r="O10" s="48">
        <f t="shared" si="2"/>
        <v>3.5438681197406541</v>
      </c>
      <c r="P10" s="9"/>
    </row>
    <row r="11" spans="1:133">
      <c r="A11" s="12"/>
      <c r="B11" s="25">
        <v>319</v>
      </c>
      <c r="C11" s="20" t="s">
        <v>13</v>
      </c>
      <c r="D11" s="47">
        <v>34248</v>
      </c>
      <c r="E11" s="47">
        <v>768639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802887</v>
      </c>
      <c r="O11" s="48">
        <f t="shared" si="2"/>
        <v>55.379155745620082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SUM(D13:D16)</f>
        <v>136151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136151</v>
      </c>
      <c r="O12" s="46">
        <f t="shared" si="2"/>
        <v>9.391019450958753</v>
      </c>
      <c r="P12" s="10"/>
    </row>
    <row r="13" spans="1:133">
      <c r="A13" s="12"/>
      <c r="B13" s="25">
        <v>322</v>
      </c>
      <c r="C13" s="20" t="s">
        <v>0</v>
      </c>
      <c r="D13" s="47">
        <v>102530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102530</v>
      </c>
      <c r="O13" s="48">
        <f t="shared" si="2"/>
        <v>7.0720099324044696</v>
      </c>
      <c r="P13" s="9"/>
    </row>
    <row r="14" spans="1:133">
      <c r="A14" s="12"/>
      <c r="B14" s="25">
        <v>324.11</v>
      </c>
      <c r="C14" s="20" t="s">
        <v>109</v>
      </c>
      <c r="D14" s="47">
        <v>1606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1606</v>
      </c>
      <c r="O14" s="48">
        <f t="shared" si="2"/>
        <v>0.11077389984825493</v>
      </c>
      <c r="P14" s="9"/>
    </row>
    <row r="15" spans="1:133">
      <c r="A15" s="12"/>
      <c r="B15" s="25">
        <v>324.51</v>
      </c>
      <c r="C15" s="20" t="s">
        <v>102</v>
      </c>
      <c r="D15" s="47">
        <v>2072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2072</v>
      </c>
      <c r="O15" s="48">
        <f t="shared" si="2"/>
        <v>0.14291626431231894</v>
      </c>
      <c r="P15" s="9"/>
    </row>
    <row r="16" spans="1:133">
      <c r="A16" s="12"/>
      <c r="B16" s="25">
        <v>329</v>
      </c>
      <c r="C16" s="20" t="s">
        <v>15</v>
      </c>
      <c r="D16" s="47">
        <v>29943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29943</v>
      </c>
      <c r="O16" s="48">
        <f t="shared" si="2"/>
        <v>2.0653193543937096</v>
      </c>
      <c r="P16" s="9"/>
    </row>
    <row r="17" spans="1:16" ht="15.75">
      <c r="A17" s="29" t="s">
        <v>16</v>
      </c>
      <c r="B17" s="30"/>
      <c r="C17" s="31"/>
      <c r="D17" s="32">
        <f t="shared" ref="D17:M17" si="4">SUM(D18:D33)</f>
        <v>5825546</v>
      </c>
      <c r="E17" s="32">
        <f t="shared" si="4"/>
        <v>599421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5">
        <f t="shared" si="1"/>
        <v>6424967</v>
      </c>
      <c r="O17" s="46">
        <f t="shared" si="2"/>
        <v>443.16229824803423</v>
      </c>
      <c r="P17" s="10"/>
    </row>
    <row r="18" spans="1:16">
      <c r="A18" s="12"/>
      <c r="B18" s="25">
        <v>331.2</v>
      </c>
      <c r="C18" s="20" t="s">
        <v>111</v>
      </c>
      <c r="D18" s="47">
        <v>354878</v>
      </c>
      <c r="E18" s="47">
        <v>5607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360485</v>
      </c>
      <c r="O18" s="48">
        <f t="shared" si="2"/>
        <v>24.864464064008828</v>
      </c>
      <c r="P18" s="9"/>
    </row>
    <row r="19" spans="1:16">
      <c r="A19" s="12"/>
      <c r="B19" s="25">
        <v>331.65</v>
      </c>
      <c r="C19" s="20" t="s">
        <v>113</v>
      </c>
      <c r="D19" s="47">
        <v>26970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26970</v>
      </c>
      <c r="O19" s="48">
        <f t="shared" si="2"/>
        <v>1.8602565871154642</v>
      </c>
      <c r="P19" s="9"/>
    </row>
    <row r="20" spans="1:16">
      <c r="A20" s="12"/>
      <c r="B20" s="25">
        <v>334.1</v>
      </c>
      <c r="C20" s="20" t="s">
        <v>114</v>
      </c>
      <c r="D20" s="47">
        <v>0</v>
      </c>
      <c r="E20" s="47">
        <v>341531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341531</v>
      </c>
      <c r="O20" s="48">
        <f t="shared" si="2"/>
        <v>23.557111325700095</v>
      </c>
      <c r="P20" s="9"/>
    </row>
    <row r="21" spans="1:16">
      <c r="A21" s="12"/>
      <c r="B21" s="25">
        <v>334.2</v>
      </c>
      <c r="C21" s="20" t="s">
        <v>18</v>
      </c>
      <c r="D21" s="47">
        <v>50200</v>
      </c>
      <c r="E21" s="47">
        <v>49749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99949</v>
      </c>
      <c r="O21" s="48">
        <f t="shared" si="2"/>
        <v>6.8939853772934194</v>
      </c>
      <c r="P21" s="9"/>
    </row>
    <row r="22" spans="1:16">
      <c r="A22" s="12"/>
      <c r="B22" s="25">
        <v>334.49</v>
      </c>
      <c r="C22" s="20" t="s">
        <v>19</v>
      </c>
      <c r="D22" s="47">
        <v>63156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33" si="5">SUM(D22:M22)</f>
        <v>63156</v>
      </c>
      <c r="O22" s="48">
        <f t="shared" si="2"/>
        <v>4.356187060284177</v>
      </c>
      <c r="P22" s="9"/>
    </row>
    <row r="23" spans="1:16">
      <c r="A23" s="12"/>
      <c r="B23" s="25">
        <v>334.5</v>
      </c>
      <c r="C23" s="20" t="s">
        <v>78</v>
      </c>
      <c r="D23" s="47">
        <v>263998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263998</v>
      </c>
      <c r="O23" s="48">
        <f t="shared" si="2"/>
        <v>18.209270244171609</v>
      </c>
      <c r="P23" s="9"/>
    </row>
    <row r="24" spans="1:16">
      <c r="A24" s="12"/>
      <c r="B24" s="25">
        <v>334.7</v>
      </c>
      <c r="C24" s="20" t="s">
        <v>20</v>
      </c>
      <c r="D24" s="47">
        <v>973577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973577</v>
      </c>
      <c r="O24" s="48">
        <f t="shared" si="2"/>
        <v>67.152503793626707</v>
      </c>
      <c r="P24" s="9"/>
    </row>
    <row r="25" spans="1:16">
      <c r="A25" s="12"/>
      <c r="B25" s="25">
        <v>334.9</v>
      </c>
      <c r="C25" s="20" t="s">
        <v>90</v>
      </c>
      <c r="D25" s="47">
        <v>982524</v>
      </c>
      <c r="E25" s="47">
        <v>90909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1073433</v>
      </c>
      <c r="O25" s="48">
        <f t="shared" si="2"/>
        <v>74.040074493033515</v>
      </c>
      <c r="P25" s="9"/>
    </row>
    <row r="26" spans="1:16">
      <c r="A26" s="12"/>
      <c r="B26" s="25">
        <v>335.13</v>
      </c>
      <c r="C26" s="20" t="s">
        <v>117</v>
      </c>
      <c r="D26" s="47">
        <v>21462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21462</v>
      </c>
      <c r="O26" s="48">
        <f t="shared" si="2"/>
        <v>1.4803421161539523</v>
      </c>
      <c r="P26" s="9"/>
    </row>
    <row r="27" spans="1:16">
      <c r="A27" s="12"/>
      <c r="B27" s="25">
        <v>335.14</v>
      </c>
      <c r="C27" s="20" t="s">
        <v>118</v>
      </c>
      <c r="D27" s="47">
        <v>6245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6245</v>
      </c>
      <c r="O27" s="48">
        <f t="shared" si="2"/>
        <v>0.43074906883708097</v>
      </c>
      <c r="P27" s="9"/>
    </row>
    <row r="28" spans="1:16">
      <c r="A28" s="12"/>
      <c r="B28" s="25">
        <v>335.15</v>
      </c>
      <c r="C28" s="20" t="s">
        <v>153</v>
      </c>
      <c r="D28" s="47">
        <v>228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228</v>
      </c>
      <c r="O28" s="48">
        <f t="shared" si="2"/>
        <v>1.5726307076838184E-2</v>
      </c>
      <c r="P28" s="9"/>
    </row>
    <row r="29" spans="1:16">
      <c r="A29" s="12"/>
      <c r="B29" s="25">
        <v>335.16</v>
      </c>
      <c r="C29" s="20" t="s">
        <v>119</v>
      </c>
      <c r="D29" s="47">
        <v>111625</v>
      </c>
      <c r="E29" s="47">
        <v>111625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223250</v>
      </c>
      <c r="O29" s="48">
        <f t="shared" si="2"/>
        <v>15.398675679404056</v>
      </c>
      <c r="P29" s="9"/>
    </row>
    <row r="30" spans="1:16">
      <c r="A30" s="12"/>
      <c r="B30" s="25">
        <v>335.18</v>
      </c>
      <c r="C30" s="20" t="s">
        <v>120</v>
      </c>
      <c r="D30" s="47">
        <v>1114198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1114198</v>
      </c>
      <c r="O30" s="48">
        <f t="shared" si="2"/>
        <v>76.851841633328732</v>
      </c>
      <c r="P30" s="9"/>
    </row>
    <row r="31" spans="1:16">
      <c r="A31" s="12"/>
      <c r="B31" s="25">
        <v>335.19</v>
      </c>
      <c r="C31" s="20" t="s">
        <v>121</v>
      </c>
      <c r="D31" s="47">
        <v>1337342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1337342</v>
      </c>
      <c r="O31" s="48">
        <f t="shared" si="2"/>
        <v>92.243205959442676</v>
      </c>
      <c r="P31" s="9"/>
    </row>
    <row r="32" spans="1:16">
      <c r="A32" s="12"/>
      <c r="B32" s="25">
        <v>335.9</v>
      </c>
      <c r="C32" s="20" t="s">
        <v>30</v>
      </c>
      <c r="D32" s="47">
        <v>507392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507392</v>
      </c>
      <c r="O32" s="48">
        <f t="shared" si="2"/>
        <v>34.997378948820526</v>
      </c>
      <c r="P32" s="9"/>
    </row>
    <row r="33" spans="1:16">
      <c r="A33" s="12"/>
      <c r="B33" s="25">
        <v>336</v>
      </c>
      <c r="C33" s="20" t="s">
        <v>92</v>
      </c>
      <c r="D33" s="47">
        <v>11751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11751</v>
      </c>
      <c r="O33" s="48">
        <f t="shared" si="2"/>
        <v>0.81052558973651534</v>
      </c>
      <c r="P33" s="9"/>
    </row>
    <row r="34" spans="1:16" ht="15.75">
      <c r="A34" s="29" t="s">
        <v>35</v>
      </c>
      <c r="B34" s="30"/>
      <c r="C34" s="31"/>
      <c r="D34" s="32">
        <f t="shared" ref="D34:M34" si="6">SUM(D35:D45)</f>
        <v>2504245</v>
      </c>
      <c r="E34" s="32">
        <f t="shared" si="6"/>
        <v>1776801</v>
      </c>
      <c r="F34" s="32">
        <f t="shared" si="6"/>
        <v>0</v>
      </c>
      <c r="G34" s="32">
        <f t="shared" si="6"/>
        <v>0</v>
      </c>
      <c r="H34" s="32">
        <f t="shared" si="6"/>
        <v>0</v>
      </c>
      <c r="I34" s="32">
        <f t="shared" si="6"/>
        <v>0</v>
      </c>
      <c r="J34" s="32">
        <f t="shared" si="6"/>
        <v>0</v>
      </c>
      <c r="K34" s="32">
        <f t="shared" si="6"/>
        <v>0</v>
      </c>
      <c r="L34" s="32">
        <f t="shared" si="6"/>
        <v>0</v>
      </c>
      <c r="M34" s="32">
        <f t="shared" si="6"/>
        <v>0</v>
      </c>
      <c r="N34" s="32">
        <f>SUM(D34:M34)</f>
        <v>4281046</v>
      </c>
      <c r="O34" s="46">
        <f t="shared" si="2"/>
        <v>295.28528072837634</v>
      </c>
      <c r="P34" s="10"/>
    </row>
    <row r="35" spans="1:16">
      <c r="A35" s="12"/>
      <c r="B35" s="25">
        <v>341.1</v>
      </c>
      <c r="C35" s="20" t="s">
        <v>122</v>
      </c>
      <c r="D35" s="47">
        <v>77309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>SUM(D35:M35)</f>
        <v>77309</v>
      </c>
      <c r="O35" s="48">
        <f t="shared" si="2"/>
        <v>5.3323906745758034</v>
      </c>
      <c r="P35" s="9"/>
    </row>
    <row r="36" spans="1:16">
      <c r="A36" s="12"/>
      <c r="B36" s="25">
        <v>341.51</v>
      </c>
      <c r="C36" s="20" t="s">
        <v>123</v>
      </c>
      <c r="D36" s="47">
        <v>942196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ref="N36:N45" si="7">SUM(D36:M36)</f>
        <v>942196</v>
      </c>
      <c r="O36" s="48">
        <f t="shared" si="2"/>
        <v>64.987998344599262</v>
      </c>
      <c r="P36" s="9"/>
    </row>
    <row r="37" spans="1:16">
      <c r="A37" s="12"/>
      <c r="B37" s="25">
        <v>341.52</v>
      </c>
      <c r="C37" s="20" t="s">
        <v>124</v>
      </c>
      <c r="D37" s="47">
        <v>0</v>
      </c>
      <c r="E37" s="47">
        <v>7590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7590</v>
      </c>
      <c r="O37" s="48">
        <f t="shared" ref="O37:O61" si="8">(N37/O$63)</f>
        <v>0.52352048558421849</v>
      </c>
      <c r="P37" s="9"/>
    </row>
    <row r="38" spans="1:16">
      <c r="A38" s="12"/>
      <c r="B38" s="25">
        <v>341.8</v>
      </c>
      <c r="C38" s="20" t="s">
        <v>134</v>
      </c>
      <c r="D38" s="47">
        <v>334055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334055</v>
      </c>
      <c r="O38" s="48">
        <f t="shared" si="8"/>
        <v>23.041453993654297</v>
      </c>
      <c r="P38" s="9"/>
    </row>
    <row r="39" spans="1:16">
      <c r="A39" s="12"/>
      <c r="B39" s="25">
        <v>341.9</v>
      </c>
      <c r="C39" s="20" t="s">
        <v>126</v>
      </c>
      <c r="D39" s="47">
        <v>94009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94009</v>
      </c>
      <c r="O39" s="48">
        <f t="shared" si="8"/>
        <v>6.4842736929231615</v>
      </c>
      <c r="P39" s="9"/>
    </row>
    <row r="40" spans="1:16">
      <c r="A40" s="12"/>
      <c r="B40" s="25">
        <v>342.4</v>
      </c>
      <c r="C40" s="20" t="s">
        <v>45</v>
      </c>
      <c r="D40" s="47">
        <v>0</v>
      </c>
      <c r="E40" s="47">
        <v>52568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52568</v>
      </c>
      <c r="O40" s="48">
        <f t="shared" si="8"/>
        <v>3.6258794316457443</v>
      </c>
      <c r="P40" s="9"/>
    </row>
    <row r="41" spans="1:16">
      <c r="A41" s="12"/>
      <c r="B41" s="25">
        <v>342.6</v>
      </c>
      <c r="C41" s="20" t="s">
        <v>46</v>
      </c>
      <c r="D41" s="47">
        <v>1040448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1040448</v>
      </c>
      <c r="O41" s="48">
        <f t="shared" si="8"/>
        <v>71.764933094219899</v>
      </c>
      <c r="P41" s="9"/>
    </row>
    <row r="42" spans="1:16">
      <c r="A42" s="12"/>
      <c r="B42" s="25">
        <v>343.4</v>
      </c>
      <c r="C42" s="20" t="s">
        <v>47</v>
      </c>
      <c r="D42" s="47">
        <v>0</v>
      </c>
      <c r="E42" s="47">
        <v>1598266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1598266</v>
      </c>
      <c r="O42" s="48">
        <f t="shared" si="8"/>
        <v>110.24044695820113</v>
      </c>
      <c r="P42" s="9"/>
    </row>
    <row r="43" spans="1:16">
      <c r="A43" s="12"/>
      <c r="B43" s="25">
        <v>343.9</v>
      </c>
      <c r="C43" s="20" t="s">
        <v>48</v>
      </c>
      <c r="D43" s="47">
        <v>0</v>
      </c>
      <c r="E43" s="47">
        <v>118377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118377</v>
      </c>
      <c r="O43" s="48">
        <f t="shared" si="8"/>
        <v>8.1650572492757618</v>
      </c>
      <c r="P43" s="9"/>
    </row>
    <row r="44" spans="1:16">
      <c r="A44" s="12"/>
      <c r="B44" s="25">
        <v>346.4</v>
      </c>
      <c r="C44" s="20" t="s">
        <v>49</v>
      </c>
      <c r="D44" s="47">
        <v>5968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5968</v>
      </c>
      <c r="O44" s="48">
        <f t="shared" si="8"/>
        <v>0.41164298523934334</v>
      </c>
      <c r="P44" s="9"/>
    </row>
    <row r="45" spans="1:16">
      <c r="A45" s="12"/>
      <c r="B45" s="25">
        <v>347.2</v>
      </c>
      <c r="C45" s="20" t="s">
        <v>81</v>
      </c>
      <c r="D45" s="47">
        <v>10260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10260</v>
      </c>
      <c r="O45" s="48">
        <f t="shared" si="8"/>
        <v>0.70768381845771833</v>
      </c>
      <c r="P45" s="9"/>
    </row>
    <row r="46" spans="1:16" ht="15.75">
      <c r="A46" s="29" t="s">
        <v>36</v>
      </c>
      <c r="B46" s="30"/>
      <c r="C46" s="31"/>
      <c r="D46" s="32">
        <f t="shared" ref="D46:M46" si="9">SUM(D47:D51)</f>
        <v>12441</v>
      </c>
      <c r="E46" s="32">
        <f t="shared" si="9"/>
        <v>181817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0</v>
      </c>
      <c r="J46" s="32">
        <f t="shared" si="9"/>
        <v>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 t="shared" ref="N46:N61" si="10">SUM(D46:M46)</f>
        <v>194258</v>
      </c>
      <c r="O46" s="46">
        <f t="shared" si="8"/>
        <v>13.398951579528211</v>
      </c>
      <c r="P46" s="10"/>
    </row>
    <row r="47" spans="1:16">
      <c r="A47" s="13"/>
      <c r="B47" s="40">
        <v>351.1</v>
      </c>
      <c r="C47" s="21" t="s">
        <v>53</v>
      </c>
      <c r="D47" s="47">
        <v>0</v>
      </c>
      <c r="E47" s="47">
        <v>115036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115036</v>
      </c>
      <c r="O47" s="48">
        <f t="shared" si="8"/>
        <v>7.9346116705752516</v>
      </c>
      <c r="P47" s="9"/>
    </row>
    <row r="48" spans="1:16">
      <c r="A48" s="13"/>
      <c r="B48" s="40">
        <v>351.3</v>
      </c>
      <c r="C48" s="21" t="s">
        <v>54</v>
      </c>
      <c r="D48" s="47">
        <v>0</v>
      </c>
      <c r="E48" s="47">
        <v>13788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13788</v>
      </c>
      <c r="O48" s="48">
        <f t="shared" si="8"/>
        <v>0.95102772796247759</v>
      </c>
      <c r="P48" s="9"/>
    </row>
    <row r="49" spans="1:119">
      <c r="A49" s="13"/>
      <c r="B49" s="40">
        <v>351.4</v>
      </c>
      <c r="C49" s="21" t="s">
        <v>55</v>
      </c>
      <c r="D49" s="47">
        <v>0</v>
      </c>
      <c r="E49" s="47">
        <v>36291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36291</v>
      </c>
      <c r="O49" s="48">
        <f t="shared" si="8"/>
        <v>2.5031728514277831</v>
      </c>
      <c r="P49" s="9"/>
    </row>
    <row r="50" spans="1:119">
      <c r="A50" s="13"/>
      <c r="B50" s="40">
        <v>351.9</v>
      </c>
      <c r="C50" s="21" t="s">
        <v>128</v>
      </c>
      <c r="D50" s="47">
        <v>12441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12441</v>
      </c>
      <c r="O50" s="48">
        <f t="shared" si="8"/>
        <v>0.85811836115326257</v>
      </c>
      <c r="P50" s="9"/>
    </row>
    <row r="51" spans="1:119">
      <c r="A51" s="13"/>
      <c r="B51" s="40">
        <v>359</v>
      </c>
      <c r="C51" s="21" t="s">
        <v>154</v>
      </c>
      <c r="D51" s="47">
        <v>0</v>
      </c>
      <c r="E51" s="47">
        <v>16702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16702</v>
      </c>
      <c r="O51" s="48">
        <f t="shared" si="8"/>
        <v>1.1520209684094358</v>
      </c>
      <c r="P51" s="9"/>
    </row>
    <row r="52" spans="1:119" ht="15.75">
      <c r="A52" s="29" t="s">
        <v>3</v>
      </c>
      <c r="B52" s="30"/>
      <c r="C52" s="31"/>
      <c r="D52" s="32">
        <f t="shared" ref="D52:M52" si="11">SUM(D53:D56)</f>
        <v>82555</v>
      </c>
      <c r="E52" s="32">
        <f t="shared" si="11"/>
        <v>72426</v>
      </c>
      <c r="F52" s="32">
        <f t="shared" si="11"/>
        <v>312</v>
      </c>
      <c r="G52" s="32">
        <f t="shared" si="11"/>
        <v>7258</v>
      </c>
      <c r="H52" s="32">
        <f t="shared" si="11"/>
        <v>0</v>
      </c>
      <c r="I52" s="32">
        <f t="shared" si="11"/>
        <v>0</v>
      </c>
      <c r="J52" s="32">
        <f t="shared" si="11"/>
        <v>0</v>
      </c>
      <c r="K52" s="32">
        <f t="shared" si="11"/>
        <v>0</v>
      </c>
      <c r="L52" s="32">
        <f t="shared" si="11"/>
        <v>0</v>
      </c>
      <c r="M52" s="32">
        <f t="shared" si="11"/>
        <v>0</v>
      </c>
      <c r="N52" s="32">
        <f t="shared" si="10"/>
        <v>162551</v>
      </c>
      <c r="O52" s="46">
        <f t="shared" si="8"/>
        <v>11.211960270382122</v>
      </c>
      <c r="P52" s="10"/>
    </row>
    <row r="53" spans="1:119">
      <c r="A53" s="12"/>
      <c r="B53" s="25">
        <v>361.1</v>
      </c>
      <c r="C53" s="20" t="s">
        <v>57</v>
      </c>
      <c r="D53" s="47">
        <v>4003</v>
      </c>
      <c r="E53" s="47">
        <v>2657</v>
      </c>
      <c r="F53" s="47">
        <v>312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6972</v>
      </c>
      <c r="O53" s="48">
        <f t="shared" si="8"/>
        <v>0.48089391640226237</v>
      </c>
      <c r="P53" s="9"/>
    </row>
    <row r="54" spans="1:119">
      <c r="A54" s="12"/>
      <c r="B54" s="25">
        <v>362</v>
      </c>
      <c r="C54" s="20" t="s">
        <v>58</v>
      </c>
      <c r="D54" s="47">
        <v>14875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14875</v>
      </c>
      <c r="O54" s="48">
        <f t="shared" si="8"/>
        <v>1.026003586701614</v>
      </c>
      <c r="P54" s="9"/>
    </row>
    <row r="55" spans="1:119">
      <c r="A55" s="12"/>
      <c r="B55" s="25">
        <v>364</v>
      </c>
      <c r="C55" s="20" t="s">
        <v>135</v>
      </c>
      <c r="D55" s="47">
        <v>550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550</v>
      </c>
      <c r="O55" s="48">
        <f t="shared" si="8"/>
        <v>3.7936267071320182E-2</v>
      </c>
      <c r="P55" s="9"/>
    </row>
    <row r="56" spans="1:119">
      <c r="A56" s="12"/>
      <c r="B56" s="25">
        <v>369.9</v>
      </c>
      <c r="C56" s="20" t="s">
        <v>62</v>
      </c>
      <c r="D56" s="47">
        <v>63127</v>
      </c>
      <c r="E56" s="47">
        <v>69769</v>
      </c>
      <c r="F56" s="47">
        <v>0</v>
      </c>
      <c r="G56" s="47">
        <v>7258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140154</v>
      </c>
      <c r="O56" s="48">
        <f t="shared" si="8"/>
        <v>9.6671265002069244</v>
      </c>
      <c r="P56" s="9"/>
    </row>
    <row r="57" spans="1:119" ht="15.75">
      <c r="A57" s="29" t="s">
        <v>37</v>
      </c>
      <c r="B57" s="30"/>
      <c r="C57" s="31"/>
      <c r="D57" s="32">
        <f t="shared" ref="D57:M57" si="12">SUM(D58:D60)</f>
        <v>4777604</v>
      </c>
      <c r="E57" s="32">
        <f t="shared" si="12"/>
        <v>5339678</v>
      </c>
      <c r="F57" s="32">
        <f t="shared" si="12"/>
        <v>1020503</v>
      </c>
      <c r="G57" s="32">
        <f t="shared" si="12"/>
        <v>0</v>
      </c>
      <c r="H57" s="32">
        <f t="shared" si="12"/>
        <v>0</v>
      </c>
      <c r="I57" s="32">
        <f t="shared" si="12"/>
        <v>0</v>
      </c>
      <c r="J57" s="32">
        <f t="shared" si="12"/>
        <v>0</v>
      </c>
      <c r="K57" s="32">
        <f t="shared" si="12"/>
        <v>0</v>
      </c>
      <c r="L57" s="32">
        <f t="shared" si="12"/>
        <v>0</v>
      </c>
      <c r="M57" s="32">
        <f t="shared" si="12"/>
        <v>0</v>
      </c>
      <c r="N57" s="32">
        <f t="shared" si="10"/>
        <v>11137785</v>
      </c>
      <c r="O57" s="46">
        <f t="shared" si="8"/>
        <v>768.22906607807977</v>
      </c>
      <c r="P57" s="9"/>
    </row>
    <row r="58" spans="1:119">
      <c r="A58" s="12"/>
      <c r="B58" s="25">
        <v>381</v>
      </c>
      <c r="C58" s="20" t="s">
        <v>63</v>
      </c>
      <c r="D58" s="47">
        <v>4097664</v>
      </c>
      <c r="E58" s="47">
        <v>4918880</v>
      </c>
      <c r="F58" s="47">
        <v>1020503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10037047</v>
      </c>
      <c r="O58" s="48">
        <f t="shared" si="8"/>
        <v>692.30562836253273</v>
      </c>
      <c r="P58" s="9"/>
    </row>
    <row r="59" spans="1:119">
      <c r="A59" s="12"/>
      <c r="B59" s="25">
        <v>384</v>
      </c>
      <c r="C59" s="20" t="s">
        <v>129</v>
      </c>
      <c r="D59" s="47">
        <v>679940</v>
      </c>
      <c r="E59" s="47">
        <v>418923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1098863</v>
      </c>
      <c r="O59" s="48">
        <f t="shared" si="8"/>
        <v>75.794109532349296</v>
      </c>
      <c r="P59" s="9"/>
    </row>
    <row r="60" spans="1:119" ht="15.75" thickBot="1">
      <c r="A60" s="12"/>
      <c r="B60" s="25">
        <v>388.1</v>
      </c>
      <c r="C60" s="20" t="s">
        <v>130</v>
      </c>
      <c r="D60" s="47">
        <v>0</v>
      </c>
      <c r="E60" s="47">
        <v>1875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1875</v>
      </c>
      <c r="O60" s="48">
        <f t="shared" si="8"/>
        <v>0.12932818319768244</v>
      </c>
      <c r="P60" s="9"/>
    </row>
    <row r="61" spans="1:119" ht="16.5" thickBot="1">
      <c r="A61" s="14" t="s">
        <v>50</v>
      </c>
      <c r="B61" s="23"/>
      <c r="C61" s="22"/>
      <c r="D61" s="15">
        <f t="shared" ref="D61:M61" si="13">SUM(D5,D12,D17,D34,D46,D52,D57)</f>
        <v>17618619</v>
      </c>
      <c r="E61" s="15">
        <f t="shared" si="13"/>
        <v>11596685</v>
      </c>
      <c r="F61" s="15">
        <f t="shared" si="13"/>
        <v>1020815</v>
      </c>
      <c r="G61" s="15">
        <f t="shared" si="13"/>
        <v>7258</v>
      </c>
      <c r="H61" s="15">
        <f t="shared" si="13"/>
        <v>0</v>
      </c>
      <c r="I61" s="15">
        <f t="shared" si="13"/>
        <v>0</v>
      </c>
      <c r="J61" s="15">
        <f t="shared" si="13"/>
        <v>0</v>
      </c>
      <c r="K61" s="15">
        <f t="shared" si="13"/>
        <v>0</v>
      </c>
      <c r="L61" s="15">
        <f t="shared" si="13"/>
        <v>0</v>
      </c>
      <c r="M61" s="15">
        <f t="shared" si="13"/>
        <v>0</v>
      </c>
      <c r="N61" s="15">
        <f t="shared" si="10"/>
        <v>30243377</v>
      </c>
      <c r="O61" s="38">
        <f t="shared" si="8"/>
        <v>2086.0378672920401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1"/>
      <c r="B63" s="42"/>
      <c r="C63" s="42"/>
      <c r="D63" s="43"/>
      <c r="E63" s="43"/>
      <c r="F63" s="43"/>
      <c r="G63" s="43"/>
      <c r="H63" s="43"/>
      <c r="I63" s="43"/>
      <c r="J63" s="43"/>
      <c r="K63" s="43"/>
      <c r="L63" s="52" t="s">
        <v>155</v>
      </c>
      <c r="M63" s="52"/>
      <c r="N63" s="52"/>
      <c r="O63" s="44">
        <v>14498</v>
      </c>
    </row>
    <row r="64" spans="1:119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5"/>
    </row>
    <row r="65" spans="1:15" ht="15.75" customHeight="1" thickBot="1">
      <c r="A65" s="56" t="s">
        <v>83</v>
      </c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8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72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137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65</v>
      </c>
      <c r="B3" s="66"/>
      <c r="C3" s="67"/>
      <c r="D3" s="71" t="s">
        <v>31</v>
      </c>
      <c r="E3" s="72"/>
      <c r="F3" s="72"/>
      <c r="G3" s="72"/>
      <c r="H3" s="73"/>
      <c r="I3" s="71" t="s">
        <v>32</v>
      </c>
      <c r="J3" s="73"/>
      <c r="K3" s="71" t="s">
        <v>34</v>
      </c>
      <c r="L3" s="73"/>
      <c r="M3" s="36"/>
      <c r="N3" s="37"/>
      <c r="O3" s="74" t="s">
        <v>70</v>
      </c>
      <c r="P3" s="11"/>
      <c r="Q3"/>
    </row>
    <row r="4" spans="1:133" ht="32.25" customHeight="1" thickBot="1">
      <c r="A4" s="68"/>
      <c r="B4" s="69"/>
      <c r="C4" s="70"/>
      <c r="D4" s="34" t="s">
        <v>4</v>
      </c>
      <c r="E4" s="34" t="s">
        <v>66</v>
      </c>
      <c r="F4" s="34" t="s">
        <v>67</v>
      </c>
      <c r="G4" s="34" t="s">
        <v>68</v>
      </c>
      <c r="H4" s="34" t="s">
        <v>5</v>
      </c>
      <c r="I4" s="34" t="s">
        <v>6</v>
      </c>
      <c r="J4" s="35" t="s">
        <v>69</v>
      </c>
      <c r="K4" s="35" t="s">
        <v>7</v>
      </c>
      <c r="L4" s="35" t="s">
        <v>8</v>
      </c>
      <c r="M4" s="35" t="s">
        <v>9</v>
      </c>
      <c r="N4" s="35" t="s">
        <v>33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5422776</v>
      </c>
      <c r="E5" s="27">
        <f t="shared" si="0"/>
        <v>3460152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8882928</v>
      </c>
      <c r="O5" s="33">
        <f t="shared" ref="O5:O36" si="2">(N5/O$62)</f>
        <v>611.8140367793925</v>
      </c>
      <c r="P5" s="6"/>
    </row>
    <row r="6" spans="1:133">
      <c r="A6" s="12"/>
      <c r="B6" s="25">
        <v>311</v>
      </c>
      <c r="C6" s="20" t="s">
        <v>2</v>
      </c>
      <c r="D6" s="47">
        <v>3958434</v>
      </c>
      <c r="E6" s="47">
        <v>910726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4869160</v>
      </c>
      <c r="O6" s="48">
        <f t="shared" si="2"/>
        <v>335.36469453819132</v>
      </c>
      <c r="P6" s="9"/>
    </row>
    <row r="7" spans="1:133">
      <c r="A7" s="12"/>
      <c r="B7" s="25">
        <v>312.10000000000002</v>
      </c>
      <c r="C7" s="20" t="s">
        <v>10</v>
      </c>
      <c r="D7" s="47">
        <v>614003</v>
      </c>
      <c r="E7" s="47">
        <v>1590110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2204113</v>
      </c>
      <c r="O7" s="48">
        <f t="shared" si="2"/>
        <v>151.80887113437564</v>
      </c>
      <c r="P7" s="9"/>
    </row>
    <row r="8" spans="1:133">
      <c r="A8" s="12"/>
      <c r="B8" s="25">
        <v>312.3</v>
      </c>
      <c r="C8" s="20" t="s">
        <v>106</v>
      </c>
      <c r="D8" s="47">
        <v>0</v>
      </c>
      <c r="E8" s="47">
        <v>124208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124208</v>
      </c>
      <c r="O8" s="48">
        <f t="shared" si="2"/>
        <v>8.5548591500792064</v>
      </c>
      <c r="P8" s="9"/>
    </row>
    <row r="9" spans="1:133">
      <c r="A9" s="12"/>
      <c r="B9" s="25">
        <v>312.60000000000002</v>
      </c>
      <c r="C9" s="20" t="s">
        <v>107</v>
      </c>
      <c r="D9" s="47">
        <v>817885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817885</v>
      </c>
      <c r="O9" s="48">
        <f t="shared" si="2"/>
        <v>56.33204766168469</v>
      </c>
      <c r="P9" s="9"/>
    </row>
    <row r="10" spans="1:133">
      <c r="A10" s="12"/>
      <c r="B10" s="25">
        <v>315</v>
      </c>
      <c r="C10" s="20" t="s">
        <v>108</v>
      </c>
      <c r="D10" s="47">
        <v>0</v>
      </c>
      <c r="E10" s="47">
        <v>53245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53245</v>
      </c>
      <c r="O10" s="48">
        <f t="shared" si="2"/>
        <v>3.6672635856463942</v>
      </c>
      <c r="P10" s="9"/>
    </row>
    <row r="11" spans="1:133">
      <c r="A11" s="12"/>
      <c r="B11" s="25">
        <v>319</v>
      </c>
      <c r="C11" s="20" t="s">
        <v>13</v>
      </c>
      <c r="D11" s="47">
        <v>32454</v>
      </c>
      <c r="E11" s="47">
        <v>781863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814317</v>
      </c>
      <c r="O11" s="48">
        <f t="shared" si="2"/>
        <v>56.086300709415248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SUM(D13:D16)</f>
        <v>143179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143179</v>
      </c>
      <c r="O12" s="46">
        <f t="shared" si="2"/>
        <v>9.8614918382808732</v>
      </c>
      <c r="P12" s="10"/>
    </row>
    <row r="13" spans="1:133">
      <c r="A13" s="12"/>
      <c r="B13" s="25">
        <v>322</v>
      </c>
      <c r="C13" s="20" t="s">
        <v>0</v>
      </c>
      <c r="D13" s="47">
        <v>87011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87011</v>
      </c>
      <c r="O13" s="48">
        <f t="shared" si="2"/>
        <v>5.9929058475101593</v>
      </c>
      <c r="P13" s="9"/>
    </row>
    <row r="14" spans="1:133">
      <c r="A14" s="12"/>
      <c r="B14" s="25">
        <v>324.11</v>
      </c>
      <c r="C14" s="20" t="s">
        <v>109</v>
      </c>
      <c r="D14" s="47">
        <v>1770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1770</v>
      </c>
      <c r="O14" s="48">
        <f t="shared" si="2"/>
        <v>0.12190922239823679</v>
      </c>
      <c r="P14" s="9"/>
    </row>
    <row r="15" spans="1:133">
      <c r="A15" s="12"/>
      <c r="B15" s="25">
        <v>324.51</v>
      </c>
      <c r="C15" s="20" t="s">
        <v>102</v>
      </c>
      <c r="D15" s="47">
        <v>2222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2222</v>
      </c>
      <c r="O15" s="48">
        <f t="shared" si="2"/>
        <v>0.15304084303326676</v>
      </c>
      <c r="P15" s="9"/>
    </row>
    <row r="16" spans="1:133">
      <c r="A16" s="12"/>
      <c r="B16" s="25">
        <v>329</v>
      </c>
      <c r="C16" s="20" t="s">
        <v>15</v>
      </c>
      <c r="D16" s="47">
        <v>52176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52176</v>
      </c>
      <c r="O16" s="48">
        <f t="shared" si="2"/>
        <v>3.5936359253392105</v>
      </c>
      <c r="P16" s="9"/>
    </row>
    <row r="17" spans="1:16" ht="15.75">
      <c r="A17" s="29" t="s">
        <v>16</v>
      </c>
      <c r="B17" s="30"/>
      <c r="C17" s="31"/>
      <c r="D17" s="32">
        <f t="shared" ref="D17:M17" si="4">SUM(D18:D33)</f>
        <v>5389926</v>
      </c>
      <c r="E17" s="32">
        <f t="shared" si="4"/>
        <v>798043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5">
        <f t="shared" si="1"/>
        <v>6187969</v>
      </c>
      <c r="O17" s="46">
        <f t="shared" si="2"/>
        <v>426.19801639231355</v>
      </c>
      <c r="P17" s="10"/>
    </row>
    <row r="18" spans="1:16">
      <c r="A18" s="12"/>
      <c r="B18" s="25">
        <v>331.1</v>
      </c>
      <c r="C18" s="20" t="s">
        <v>110</v>
      </c>
      <c r="D18" s="47">
        <v>0</v>
      </c>
      <c r="E18" s="47">
        <v>66894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66894</v>
      </c>
      <c r="O18" s="48">
        <f t="shared" si="2"/>
        <v>4.6073421034506508</v>
      </c>
      <c r="P18" s="9"/>
    </row>
    <row r="19" spans="1:16">
      <c r="A19" s="12"/>
      <c r="B19" s="25">
        <v>331.65</v>
      </c>
      <c r="C19" s="20" t="s">
        <v>113</v>
      </c>
      <c r="D19" s="47">
        <v>31039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31039</v>
      </c>
      <c r="O19" s="48">
        <f t="shared" si="2"/>
        <v>2.1378194090502101</v>
      </c>
      <c r="P19" s="9"/>
    </row>
    <row r="20" spans="1:16">
      <c r="A20" s="12"/>
      <c r="B20" s="25">
        <v>334.1</v>
      </c>
      <c r="C20" s="20" t="s">
        <v>114</v>
      </c>
      <c r="D20" s="47">
        <v>0</v>
      </c>
      <c r="E20" s="47">
        <v>432626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432626</v>
      </c>
      <c r="O20" s="48">
        <f t="shared" si="2"/>
        <v>29.797231214270955</v>
      </c>
      <c r="P20" s="9"/>
    </row>
    <row r="21" spans="1:16">
      <c r="A21" s="12"/>
      <c r="B21" s="25">
        <v>334.2</v>
      </c>
      <c r="C21" s="20" t="s">
        <v>18</v>
      </c>
      <c r="D21" s="47">
        <v>1980</v>
      </c>
      <c r="E21" s="47">
        <v>1718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3698</v>
      </c>
      <c r="O21" s="48">
        <f t="shared" si="2"/>
        <v>0.25470073696535572</v>
      </c>
      <c r="P21" s="9"/>
    </row>
    <row r="22" spans="1:16">
      <c r="A22" s="12"/>
      <c r="B22" s="25">
        <v>334.34</v>
      </c>
      <c r="C22" s="20" t="s">
        <v>138</v>
      </c>
      <c r="D22" s="47">
        <v>0</v>
      </c>
      <c r="E22" s="47">
        <v>67142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67142</v>
      </c>
      <c r="O22" s="48">
        <f t="shared" si="2"/>
        <v>4.6244231696397824</v>
      </c>
      <c r="P22" s="9"/>
    </row>
    <row r="23" spans="1:16">
      <c r="A23" s="12"/>
      <c r="B23" s="25">
        <v>334.39</v>
      </c>
      <c r="C23" s="20" t="s">
        <v>103</v>
      </c>
      <c r="D23" s="47">
        <v>3501098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3" si="5">SUM(D23:M23)</f>
        <v>3501098</v>
      </c>
      <c r="O23" s="48">
        <f t="shared" si="2"/>
        <v>241.13905916385426</v>
      </c>
      <c r="P23" s="9"/>
    </row>
    <row r="24" spans="1:16">
      <c r="A24" s="12"/>
      <c r="B24" s="25">
        <v>334.69</v>
      </c>
      <c r="C24" s="20" t="s">
        <v>115</v>
      </c>
      <c r="D24" s="47">
        <v>139894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139894</v>
      </c>
      <c r="O24" s="48">
        <f t="shared" si="2"/>
        <v>9.6352365865417724</v>
      </c>
      <c r="P24" s="9"/>
    </row>
    <row r="25" spans="1:16">
      <c r="A25" s="12"/>
      <c r="B25" s="25">
        <v>334.7</v>
      </c>
      <c r="C25" s="20" t="s">
        <v>20</v>
      </c>
      <c r="D25" s="47">
        <v>52132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52132</v>
      </c>
      <c r="O25" s="48">
        <f t="shared" si="2"/>
        <v>3.5906054135959775</v>
      </c>
      <c r="P25" s="9"/>
    </row>
    <row r="26" spans="1:16">
      <c r="A26" s="12"/>
      <c r="B26" s="25">
        <v>334.9</v>
      </c>
      <c r="C26" s="20" t="s">
        <v>90</v>
      </c>
      <c r="D26" s="47">
        <v>16026</v>
      </c>
      <c r="E26" s="47">
        <v>90909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106935</v>
      </c>
      <c r="O26" s="48">
        <f t="shared" si="2"/>
        <v>7.3651766650595771</v>
      </c>
      <c r="P26" s="9"/>
    </row>
    <row r="27" spans="1:16">
      <c r="A27" s="12"/>
      <c r="B27" s="25">
        <v>335.12</v>
      </c>
      <c r="C27" s="20" t="s">
        <v>116</v>
      </c>
      <c r="D27" s="47">
        <v>23623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23623</v>
      </c>
      <c r="O27" s="48">
        <f t="shared" si="2"/>
        <v>1.6270404297816654</v>
      </c>
      <c r="P27" s="9"/>
    </row>
    <row r="28" spans="1:16">
      <c r="A28" s="12"/>
      <c r="B28" s="25">
        <v>335.13</v>
      </c>
      <c r="C28" s="20" t="s">
        <v>117</v>
      </c>
      <c r="D28" s="47">
        <v>6005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6005</v>
      </c>
      <c r="O28" s="48">
        <f t="shared" si="2"/>
        <v>0.41359597768441353</v>
      </c>
      <c r="P28" s="9"/>
    </row>
    <row r="29" spans="1:16">
      <c r="A29" s="12"/>
      <c r="B29" s="25">
        <v>335.16</v>
      </c>
      <c r="C29" s="20" t="s">
        <v>119</v>
      </c>
      <c r="D29" s="47">
        <v>115260</v>
      </c>
      <c r="E29" s="47">
        <v>111625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226885</v>
      </c>
      <c r="O29" s="48">
        <f t="shared" si="2"/>
        <v>15.626764928714099</v>
      </c>
      <c r="P29" s="9"/>
    </row>
    <row r="30" spans="1:16">
      <c r="A30" s="12"/>
      <c r="B30" s="25">
        <v>335.18</v>
      </c>
      <c r="C30" s="20" t="s">
        <v>120</v>
      </c>
      <c r="D30" s="47">
        <v>1062317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1062317</v>
      </c>
      <c r="O30" s="48">
        <f t="shared" si="2"/>
        <v>73.167366898546732</v>
      </c>
      <c r="P30" s="9"/>
    </row>
    <row r="31" spans="1:16">
      <c r="A31" s="12"/>
      <c r="B31" s="25">
        <v>335.19</v>
      </c>
      <c r="C31" s="20" t="s">
        <v>121</v>
      </c>
      <c r="D31" s="47">
        <v>0</v>
      </c>
      <c r="E31" s="47">
        <v>27129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27129</v>
      </c>
      <c r="O31" s="48">
        <f t="shared" si="2"/>
        <v>1.8685171155038225</v>
      </c>
      <c r="P31" s="9"/>
    </row>
    <row r="32" spans="1:16">
      <c r="A32" s="12"/>
      <c r="B32" s="25">
        <v>335.9</v>
      </c>
      <c r="C32" s="20" t="s">
        <v>30</v>
      </c>
      <c r="D32" s="47">
        <v>428688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428688</v>
      </c>
      <c r="O32" s="48">
        <f t="shared" si="2"/>
        <v>29.526000413251602</v>
      </c>
      <c r="P32" s="9"/>
    </row>
    <row r="33" spans="1:16">
      <c r="A33" s="12"/>
      <c r="B33" s="25">
        <v>336</v>
      </c>
      <c r="C33" s="20" t="s">
        <v>92</v>
      </c>
      <c r="D33" s="47">
        <v>11864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11864</v>
      </c>
      <c r="O33" s="48">
        <f t="shared" si="2"/>
        <v>0.81713616640264486</v>
      </c>
      <c r="P33" s="9"/>
    </row>
    <row r="34" spans="1:16" ht="15.75">
      <c r="A34" s="29" t="s">
        <v>35</v>
      </c>
      <c r="B34" s="30"/>
      <c r="C34" s="31"/>
      <c r="D34" s="32">
        <f t="shared" ref="D34:M34" si="6">SUM(D35:D45)</f>
        <v>2396894</v>
      </c>
      <c r="E34" s="32">
        <f t="shared" si="6"/>
        <v>1474725</v>
      </c>
      <c r="F34" s="32">
        <f t="shared" si="6"/>
        <v>0</v>
      </c>
      <c r="G34" s="32">
        <f t="shared" si="6"/>
        <v>0</v>
      </c>
      <c r="H34" s="32">
        <f t="shared" si="6"/>
        <v>0</v>
      </c>
      <c r="I34" s="32">
        <f t="shared" si="6"/>
        <v>0</v>
      </c>
      <c r="J34" s="32">
        <f t="shared" si="6"/>
        <v>0</v>
      </c>
      <c r="K34" s="32">
        <f t="shared" si="6"/>
        <v>0</v>
      </c>
      <c r="L34" s="32">
        <f t="shared" si="6"/>
        <v>0</v>
      </c>
      <c r="M34" s="32">
        <f t="shared" si="6"/>
        <v>0</v>
      </c>
      <c r="N34" s="32">
        <f>SUM(D34:M34)</f>
        <v>3871619</v>
      </c>
      <c r="O34" s="46">
        <f t="shared" si="2"/>
        <v>266.6587919278187</v>
      </c>
      <c r="P34" s="10"/>
    </row>
    <row r="35" spans="1:16">
      <c r="A35" s="12"/>
      <c r="B35" s="25">
        <v>341.1</v>
      </c>
      <c r="C35" s="20" t="s">
        <v>122</v>
      </c>
      <c r="D35" s="47">
        <v>83481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>SUM(D35:M35)</f>
        <v>83481</v>
      </c>
      <c r="O35" s="48">
        <f t="shared" si="2"/>
        <v>5.7497761553826017</v>
      </c>
      <c r="P35" s="9"/>
    </row>
    <row r="36" spans="1:16">
      <c r="A36" s="12"/>
      <c r="B36" s="25">
        <v>341.51</v>
      </c>
      <c r="C36" s="20" t="s">
        <v>123</v>
      </c>
      <c r="D36" s="47">
        <v>845766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ref="N36:N45" si="7">SUM(D36:M36)</f>
        <v>845766</v>
      </c>
      <c r="O36" s="48">
        <f t="shared" si="2"/>
        <v>58.252358977891042</v>
      </c>
      <c r="P36" s="9"/>
    </row>
    <row r="37" spans="1:16">
      <c r="A37" s="12"/>
      <c r="B37" s="25">
        <v>341.52</v>
      </c>
      <c r="C37" s="20" t="s">
        <v>124</v>
      </c>
      <c r="D37" s="47">
        <v>0</v>
      </c>
      <c r="E37" s="47">
        <v>2020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2020</v>
      </c>
      <c r="O37" s="48">
        <f t="shared" ref="O37:O60" si="8">(N37/O$62)</f>
        <v>0.1391280391211516</v>
      </c>
      <c r="P37" s="9"/>
    </row>
    <row r="38" spans="1:16">
      <c r="A38" s="12"/>
      <c r="B38" s="25">
        <v>341.8</v>
      </c>
      <c r="C38" s="20" t="s">
        <v>134</v>
      </c>
      <c r="D38" s="47">
        <v>349026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349026</v>
      </c>
      <c r="O38" s="48">
        <f t="shared" si="8"/>
        <v>24.039258902128246</v>
      </c>
      <c r="P38" s="9"/>
    </row>
    <row r="39" spans="1:16">
      <c r="A39" s="12"/>
      <c r="B39" s="25">
        <v>341.9</v>
      </c>
      <c r="C39" s="20" t="s">
        <v>126</v>
      </c>
      <c r="D39" s="47">
        <v>82184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82184</v>
      </c>
      <c r="O39" s="48">
        <f t="shared" si="8"/>
        <v>5.6604449342241203</v>
      </c>
      <c r="P39" s="9"/>
    </row>
    <row r="40" spans="1:16">
      <c r="A40" s="12"/>
      <c r="B40" s="25">
        <v>342.4</v>
      </c>
      <c r="C40" s="20" t="s">
        <v>45</v>
      </c>
      <c r="D40" s="47">
        <v>0</v>
      </c>
      <c r="E40" s="47">
        <v>53585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53585</v>
      </c>
      <c r="O40" s="48">
        <f t="shared" si="8"/>
        <v>3.6906811763895586</v>
      </c>
      <c r="P40" s="9"/>
    </row>
    <row r="41" spans="1:16">
      <c r="A41" s="12"/>
      <c r="B41" s="25">
        <v>342.6</v>
      </c>
      <c r="C41" s="20" t="s">
        <v>46</v>
      </c>
      <c r="D41" s="47">
        <v>1019975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1019975</v>
      </c>
      <c r="O41" s="48">
        <f t="shared" si="8"/>
        <v>70.251050347820097</v>
      </c>
      <c r="P41" s="9"/>
    </row>
    <row r="42" spans="1:16">
      <c r="A42" s="12"/>
      <c r="B42" s="25">
        <v>343.4</v>
      </c>
      <c r="C42" s="20" t="s">
        <v>47</v>
      </c>
      <c r="D42" s="47">
        <v>0</v>
      </c>
      <c r="E42" s="47">
        <v>1386372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1386372</v>
      </c>
      <c r="O42" s="48">
        <f t="shared" si="8"/>
        <v>95.486741511123356</v>
      </c>
      <c r="P42" s="9"/>
    </row>
    <row r="43" spans="1:16">
      <c r="A43" s="12"/>
      <c r="B43" s="25">
        <v>343.9</v>
      </c>
      <c r="C43" s="20" t="s">
        <v>48</v>
      </c>
      <c r="D43" s="47">
        <v>0</v>
      </c>
      <c r="E43" s="47">
        <v>32748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32748</v>
      </c>
      <c r="O43" s="48">
        <f t="shared" si="8"/>
        <v>2.2555272401680555</v>
      </c>
      <c r="P43" s="9"/>
    </row>
    <row r="44" spans="1:16">
      <c r="A44" s="12"/>
      <c r="B44" s="25">
        <v>346.4</v>
      </c>
      <c r="C44" s="20" t="s">
        <v>49</v>
      </c>
      <c r="D44" s="47">
        <v>2733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2733</v>
      </c>
      <c r="O44" s="48">
        <f t="shared" si="8"/>
        <v>0.1882361044149046</v>
      </c>
      <c r="P44" s="9"/>
    </row>
    <row r="45" spans="1:16">
      <c r="A45" s="12"/>
      <c r="B45" s="25">
        <v>347.2</v>
      </c>
      <c r="C45" s="20" t="s">
        <v>81</v>
      </c>
      <c r="D45" s="47">
        <v>13729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13729</v>
      </c>
      <c r="O45" s="48">
        <f t="shared" si="8"/>
        <v>0.94558853915558927</v>
      </c>
      <c r="P45" s="9"/>
    </row>
    <row r="46" spans="1:16" ht="15.75">
      <c r="A46" s="29" t="s">
        <v>36</v>
      </c>
      <c r="B46" s="30"/>
      <c r="C46" s="31"/>
      <c r="D46" s="32">
        <f t="shared" ref="D46:M46" si="9">SUM(D47:D50)</f>
        <v>14480</v>
      </c>
      <c r="E46" s="32">
        <f t="shared" si="9"/>
        <v>190275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0</v>
      </c>
      <c r="J46" s="32">
        <f t="shared" si="9"/>
        <v>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 t="shared" ref="N46:N60" si="10">SUM(D46:M46)</f>
        <v>204755</v>
      </c>
      <c r="O46" s="46">
        <f t="shared" si="8"/>
        <v>14.10255527240168</v>
      </c>
      <c r="P46" s="10"/>
    </row>
    <row r="47" spans="1:16">
      <c r="A47" s="13"/>
      <c r="B47" s="40">
        <v>351.1</v>
      </c>
      <c r="C47" s="21" t="s">
        <v>53</v>
      </c>
      <c r="D47" s="47">
        <v>0</v>
      </c>
      <c r="E47" s="47">
        <v>131335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131335</v>
      </c>
      <c r="O47" s="48">
        <f t="shared" si="8"/>
        <v>9.0457331772160625</v>
      </c>
      <c r="P47" s="9"/>
    </row>
    <row r="48" spans="1:16">
      <c r="A48" s="13"/>
      <c r="B48" s="40">
        <v>351.3</v>
      </c>
      <c r="C48" s="21" t="s">
        <v>54</v>
      </c>
      <c r="D48" s="47">
        <v>0</v>
      </c>
      <c r="E48" s="47">
        <v>17211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17211</v>
      </c>
      <c r="O48" s="48">
        <f t="shared" si="8"/>
        <v>1.1854122184723466</v>
      </c>
      <c r="P48" s="9"/>
    </row>
    <row r="49" spans="1:119">
      <c r="A49" s="13"/>
      <c r="B49" s="40">
        <v>351.4</v>
      </c>
      <c r="C49" s="21" t="s">
        <v>55</v>
      </c>
      <c r="D49" s="47">
        <v>0</v>
      </c>
      <c r="E49" s="47">
        <v>41729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41729</v>
      </c>
      <c r="O49" s="48">
        <f t="shared" si="8"/>
        <v>2.8740960121220471</v>
      </c>
      <c r="P49" s="9"/>
    </row>
    <row r="50" spans="1:119">
      <c r="A50" s="13"/>
      <c r="B50" s="40">
        <v>351.9</v>
      </c>
      <c r="C50" s="21" t="s">
        <v>128</v>
      </c>
      <c r="D50" s="47">
        <v>14480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14480</v>
      </c>
      <c r="O50" s="48">
        <f t="shared" si="8"/>
        <v>0.99731386459122529</v>
      </c>
      <c r="P50" s="9"/>
    </row>
    <row r="51" spans="1:119" ht="15.75">
      <c r="A51" s="29" t="s">
        <v>3</v>
      </c>
      <c r="B51" s="30"/>
      <c r="C51" s="31"/>
      <c r="D51" s="32">
        <f t="shared" ref="D51:M51" si="11">SUM(D52:D55)</f>
        <v>362644</v>
      </c>
      <c r="E51" s="32">
        <f t="shared" si="11"/>
        <v>26118</v>
      </c>
      <c r="F51" s="32">
        <f t="shared" si="11"/>
        <v>276</v>
      </c>
      <c r="G51" s="32">
        <f t="shared" si="11"/>
        <v>287</v>
      </c>
      <c r="H51" s="32">
        <f t="shared" si="11"/>
        <v>0</v>
      </c>
      <c r="I51" s="32">
        <f t="shared" si="11"/>
        <v>0</v>
      </c>
      <c r="J51" s="32">
        <f t="shared" si="11"/>
        <v>0</v>
      </c>
      <c r="K51" s="32">
        <f t="shared" si="11"/>
        <v>0</v>
      </c>
      <c r="L51" s="32">
        <f t="shared" si="11"/>
        <v>0</v>
      </c>
      <c r="M51" s="32">
        <f t="shared" si="11"/>
        <v>0</v>
      </c>
      <c r="N51" s="32">
        <f t="shared" si="10"/>
        <v>389325</v>
      </c>
      <c r="O51" s="46">
        <f t="shared" si="8"/>
        <v>26.814863282595219</v>
      </c>
      <c r="P51" s="10"/>
    </row>
    <row r="52" spans="1:119">
      <c r="A52" s="12"/>
      <c r="B52" s="25">
        <v>361.1</v>
      </c>
      <c r="C52" s="20" t="s">
        <v>57</v>
      </c>
      <c r="D52" s="47">
        <v>6847</v>
      </c>
      <c r="E52" s="47">
        <v>2083</v>
      </c>
      <c r="F52" s="47">
        <v>276</v>
      </c>
      <c r="G52" s="47">
        <v>287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9493</v>
      </c>
      <c r="O52" s="48">
        <f t="shared" si="8"/>
        <v>0.65383290860252086</v>
      </c>
      <c r="P52" s="9"/>
    </row>
    <row r="53" spans="1:119">
      <c r="A53" s="12"/>
      <c r="B53" s="25">
        <v>362</v>
      </c>
      <c r="C53" s="20" t="s">
        <v>58</v>
      </c>
      <c r="D53" s="47">
        <v>14875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14875</v>
      </c>
      <c r="O53" s="48">
        <f t="shared" si="8"/>
        <v>1.0245195950134307</v>
      </c>
      <c r="P53" s="9"/>
    </row>
    <row r="54" spans="1:119">
      <c r="A54" s="12"/>
      <c r="B54" s="25">
        <v>366</v>
      </c>
      <c r="C54" s="20" t="s">
        <v>60</v>
      </c>
      <c r="D54" s="47">
        <v>236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236</v>
      </c>
      <c r="O54" s="48">
        <f t="shared" si="8"/>
        <v>1.6254562986431572E-2</v>
      </c>
      <c r="P54" s="9"/>
    </row>
    <row r="55" spans="1:119">
      <c r="A55" s="12"/>
      <c r="B55" s="25">
        <v>369.9</v>
      </c>
      <c r="C55" s="20" t="s">
        <v>62</v>
      </c>
      <c r="D55" s="47">
        <v>340686</v>
      </c>
      <c r="E55" s="47">
        <v>24035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364721</v>
      </c>
      <c r="O55" s="48">
        <f t="shared" si="8"/>
        <v>25.120256215992836</v>
      </c>
      <c r="P55" s="9"/>
    </row>
    <row r="56" spans="1:119" ht="15.75">
      <c r="A56" s="29" t="s">
        <v>37</v>
      </c>
      <c r="B56" s="30"/>
      <c r="C56" s="31"/>
      <c r="D56" s="32">
        <f t="shared" ref="D56:M56" si="12">SUM(D57:D59)</f>
        <v>4351373</v>
      </c>
      <c r="E56" s="32">
        <f t="shared" si="12"/>
        <v>1053827</v>
      </c>
      <c r="F56" s="32">
        <f t="shared" si="12"/>
        <v>367100</v>
      </c>
      <c r="G56" s="32">
        <f t="shared" si="12"/>
        <v>58784</v>
      </c>
      <c r="H56" s="32">
        <f t="shared" si="12"/>
        <v>0</v>
      </c>
      <c r="I56" s="32">
        <f t="shared" si="12"/>
        <v>0</v>
      </c>
      <c r="J56" s="32">
        <f t="shared" si="12"/>
        <v>0</v>
      </c>
      <c r="K56" s="32">
        <f t="shared" si="12"/>
        <v>0</v>
      </c>
      <c r="L56" s="32">
        <f t="shared" si="12"/>
        <v>0</v>
      </c>
      <c r="M56" s="32">
        <f t="shared" si="12"/>
        <v>0</v>
      </c>
      <c r="N56" s="32">
        <f t="shared" si="10"/>
        <v>5831084</v>
      </c>
      <c r="O56" s="46">
        <f t="shared" si="8"/>
        <v>401.61746676768371</v>
      </c>
      <c r="P56" s="9"/>
    </row>
    <row r="57" spans="1:119">
      <c r="A57" s="12"/>
      <c r="B57" s="25">
        <v>381</v>
      </c>
      <c r="C57" s="20" t="s">
        <v>63</v>
      </c>
      <c r="D57" s="47">
        <v>4351373</v>
      </c>
      <c r="E57" s="47">
        <v>681073</v>
      </c>
      <c r="F57" s="47">
        <v>367100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5399546</v>
      </c>
      <c r="O57" s="48">
        <f t="shared" si="8"/>
        <v>371.89517184379088</v>
      </c>
      <c r="P57" s="9"/>
    </row>
    <row r="58" spans="1:119">
      <c r="A58" s="12"/>
      <c r="B58" s="25">
        <v>384</v>
      </c>
      <c r="C58" s="20" t="s">
        <v>129</v>
      </c>
      <c r="D58" s="47">
        <v>0</v>
      </c>
      <c r="E58" s="47">
        <v>196954</v>
      </c>
      <c r="F58" s="47">
        <v>0</v>
      </c>
      <c r="G58" s="47">
        <v>58784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255738</v>
      </c>
      <c r="O58" s="48">
        <f t="shared" si="8"/>
        <v>17.614023004339142</v>
      </c>
      <c r="P58" s="9"/>
    </row>
    <row r="59" spans="1:119" ht="15.75" thickBot="1">
      <c r="A59" s="12"/>
      <c r="B59" s="25">
        <v>388.1</v>
      </c>
      <c r="C59" s="20" t="s">
        <v>130</v>
      </c>
      <c r="D59" s="47">
        <v>0</v>
      </c>
      <c r="E59" s="47">
        <v>175800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175800</v>
      </c>
      <c r="O59" s="48">
        <f t="shared" si="8"/>
        <v>12.108271919553689</v>
      </c>
      <c r="P59" s="9"/>
    </row>
    <row r="60" spans="1:119" ht="16.5" thickBot="1">
      <c r="A60" s="14" t="s">
        <v>50</v>
      </c>
      <c r="B60" s="23"/>
      <c r="C60" s="22"/>
      <c r="D60" s="15">
        <f t="shared" ref="D60:M60" si="13">SUM(D5,D12,D17,D34,D46,D51,D56)</f>
        <v>18081272</v>
      </c>
      <c r="E60" s="15">
        <f t="shared" si="13"/>
        <v>7003140</v>
      </c>
      <c r="F60" s="15">
        <f t="shared" si="13"/>
        <v>367376</v>
      </c>
      <c r="G60" s="15">
        <f t="shared" si="13"/>
        <v>59071</v>
      </c>
      <c r="H60" s="15">
        <f t="shared" si="13"/>
        <v>0</v>
      </c>
      <c r="I60" s="15">
        <f t="shared" si="13"/>
        <v>0</v>
      </c>
      <c r="J60" s="15">
        <f t="shared" si="13"/>
        <v>0</v>
      </c>
      <c r="K60" s="15">
        <f t="shared" si="13"/>
        <v>0</v>
      </c>
      <c r="L60" s="15">
        <f t="shared" si="13"/>
        <v>0</v>
      </c>
      <c r="M60" s="15">
        <f t="shared" si="13"/>
        <v>0</v>
      </c>
      <c r="N60" s="15">
        <f t="shared" si="10"/>
        <v>25510859</v>
      </c>
      <c r="O60" s="38">
        <f t="shared" si="8"/>
        <v>1757.0672222604862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1"/>
      <c r="B62" s="42"/>
      <c r="C62" s="42"/>
      <c r="D62" s="43"/>
      <c r="E62" s="43"/>
      <c r="F62" s="43"/>
      <c r="G62" s="43"/>
      <c r="H62" s="43"/>
      <c r="I62" s="43"/>
      <c r="J62" s="43"/>
      <c r="K62" s="43"/>
      <c r="L62" s="52" t="s">
        <v>139</v>
      </c>
      <c r="M62" s="52"/>
      <c r="N62" s="52"/>
      <c r="O62" s="44">
        <v>14519</v>
      </c>
    </row>
    <row r="63" spans="1:119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5"/>
    </row>
    <row r="64" spans="1:119" ht="15.75" customHeight="1" thickBot="1">
      <c r="A64" s="56" t="s">
        <v>83</v>
      </c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8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72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132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65</v>
      </c>
      <c r="B3" s="66"/>
      <c r="C3" s="67"/>
      <c r="D3" s="71" t="s">
        <v>31</v>
      </c>
      <c r="E3" s="72"/>
      <c r="F3" s="72"/>
      <c r="G3" s="72"/>
      <c r="H3" s="73"/>
      <c r="I3" s="71" t="s">
        <v>32</v>
      </c>
      <c r="J3" s="73"/>
      <c r="K3" s="71" t="s">
        <v>34</v>
      </c>
      <c r="L3" s="73"/>
      <c r="M3" s="36"/>
      <c r="N3" s="37"/>
      <c r="O3" s="74" t="s">
        <v>70</v>
      </c>
      <c r="P3" s="11"/>
      <c r="Q3"/>
    </row>
    <row r="4" spans="1:133" ht="32.25" customHeight="1" thickBot="1">
      <c r="A4" s="68"/>
      <c r="B4" s="69"/>
      <c r="C4" s="70"/>
      <c r="D4" s="34" t="s">
        <v>4</v>
      </c>
      <c r="E4" s="34" t="s">
        <v>66</v>
      </c>
      <c r="F4" s="34" t="s">
        <v>67</v>
      </c>
      <c r="G4" s="34" t="s">
        <v>68</v>
      </c>
      <c r="H4" s="34" t="s">
        <v>5</v>
      </c>
      <c r="I4" s="34" t="s">
        <v>6</v>
      </c>
      <c r="J4" s="35" t="s">
        <v>69</v>
      </c>
      <c r="K4" s="35" t="s">
        <v>7</v>
      </c>
      <c r="L4" s="35" t="s">
        <v>8</v>
      </c>
      <c r="M4" s="35" t="s">
        <v>9</v>
      </c>
      <c r="N4" s="35" t="s">
        <v>33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5380367</v>
      </c>
      <c r="E5" s="27">
        <f t="shared" si="0"/>
        <v>3249168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8629535</v>
      </c>
      <c r="O5" s="33">
        <f t="shared" ref="O5:O36" si="2">(N5/O$68)</f>
        <v>591.18551757210389</v>
      </c>
      <c r="P5" s="6"/>
    </row>
    <row r="6" spans="1:133">
      <c r="A6" s="12"/>
      <c r="B6" s="25">
        <v>311</v>
      </c>
      <c r="C6" s="20" t="s">
        <v>2</v>
      </c>
      <c r="D6" s="47">
        <v>3991244</v>
      </c>
      <c r="E6" s="47">
        <v>916046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4907290</v>
      </c>
      <c r="O6" s="48">
        <f t="shared" si="2"/>
        <v>336.18483249982876</v>
      </c>
      <c r="P6" s="9"/>
    </row>
    <row r="7" spans="1:133">
      <c r="A7" s="12"/>
      <c r="B7" s="25">
        <v>312.10000000000002</v>
      </c>
      <c r="C7" s="20" t="s">
        <v>10</v>
      </c>
      <c r="D7" s="47">
        <v>589937</v>
      </c>
      <c r="E7" s="47">
        <v>1545869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2135806</v>
      </c>
      <c r="O7" s="48">
        <f t="shared" si="2"/>
        <v>146.31814756456805</v>
      </c>
      <c r="P7" s="9"/>
    </row>
    <row r="8" spans="1:133">
      <c r="A8" s="12"/>
      <c r="B8" s="25">
        <v>312.3</v>
      </c>
      <c r="C8" s="20" t="s">
        <v>106</v>
      </c>
      <c r="D8" s="47">
        <v>0</v>
      </c>
      <c r="E8" s="47">
        <v>121924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121924</v>
      </c>
      <c r="O8" s="48">
        <f t="shared" si="2"/>
        <v>8.3526752072343626</v>
      </c>
      <c r="P8" s="9"/>
    </row>
    <row r="9" spans="1:133">
      <c r="A9" s="12"/>
      <c r="B9" s="25">
        <v>312.60000000000002</v>
      </c>
      <c r="C9" s="20" t="s">
        <v>107</v>
      </c>
      <c r="D9" s="47">
        <v>767071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767071</v>
      </c>
      <c r="O9" s="48">
        <f t="shared" si="2"/>
        <v>52.549907515242857</v>
      </c>
      <c r="P9" s="9"/>
    </row>
    <row r="10" spans="1:133">
      <c r="A10" s="12"/>
      <c r="B10" s="25">
        <v>315</v>
      </c>
      <c r="C10" s="20" t="s">
        <v>108</v>
      </c>
      <c r="D10" s="47">
        <v>0</v>
      </c>
      <c r="E10" s="47">
        <v>55247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55247</v>
      </c>
      <c r="O10" s="48">
        <f t="shared" si="2"/>
        <v>3.7848187983832293</v>
      </c>
      <c r="P10" s="9"/>
    </row>
    <row r="11" spans="1:133">
      <c r="A11" s="12"/>
      <c r="B11" s="25">
        <v>319</v>
      </c>
      <c r="C11" s="20" t="s">
        <v>13</v>
      </c>
      <c r="D11" s="47">
        <v>32115</v>
      </c>
      <c r="E11" s="47">
        <v>610082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642197</v>
      </c>
      <c r="O11" s="48">
        <f t="shared" si="2"/>
        <v>43.995135986846613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SUM(D13:D16)</f>
        <v>156193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156193</v>
      </c>
      <c r="O12" s="46">
        <f t="shared" si="2"/>
        <v>10.700349386860314</v>
      </c>
      <c r="P12" s="10"/>
    </row>
    <row r="13" spans="1:133">
      <c r="A13" s="12"/>
      <c r="B13" s="25">
        <v>322</v>
      </c>
      <c r="C13" s="20" t="s">
        <v>0</v>
      </c>
      <c r="D13" s="47">
        <v>86527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86527</v>
      </c>
      <c r="O13" s="48">
        <f t="shared" si="2"/>
        <v>5.9277248749743094</v>
      </c>
      <c r="P13" s="9"/>
    </row>
    <row r="14" spans="1:133">
      <c r="A14" s="12"/>
      <c r="B14" s="25">
        <v>324.11</v>
      </c>
      <c r="C14" s="20" t="s">
        <v>109</v>
      </c>
      <c r="D14" s="47">
        <v>4447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4447</v>
      </c>
      <c r="O14" s="48">
        <f t="shared" si="2"/>
        <v>0.30465164074809892</v>
      </c>
      <c r="P14" s="9"/>
    </row>
    <row r="15" spans="1:133">
      <c r="A15" s="12"/>
      <c r="B15" s="25">
        <v>324.51</v>
      </c>
      <c r="C15" s="20" t="s">
        <v>102</v>
      </c>
      <c r="D15" s="47">
        <v>2844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2844</v>
      </c>
      <c r="O15" s="48">
        <f t="shared" si="2"/>
        <v>0.1948345550455573</v>
      </c>
      <c r="P15" s="9"/>
    </row>
    <row r="16" spans="1:133">
      <c r="A16" s="12"/>
      <c r="B16" s="25">
        <v>329</v>
      </c>
      <c r="C16" s="20" t="s">
        <v>15</v>
      </c>
      <c r="D16" s="47">
        <v>62375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62375</v>
      </c>
      <c r="O16" s="48">
        <f t="shared" si="2"/>
        <v>4.2731383160923482</v>
      </c>
      <c r="P16" s="9"/>
    </row>
    <row r="17" spans="1:16" ht="15.75">
      <c r="A17" s="29" t="s">
        <v>16</v>
      </c>
      <c r="B17" s="30"/>
      <c r="C17" s="31"/>
      <c r="D17" s="32">
        <f t="shared" ref="D17:M17" si="4">SUM(D18:D36)</f>
        <v>3225347</v>
      </c>
      <c r="E17" s="32">
        <f t="shared" si="4"/>
        <v>804719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5">
        <f t="shared" si="1"/>
        <v>4030066</v>
      </c>
      <c r="O17" s="46">
        <f t="shared" si="2"/>
        <v>276.08864835240115</v>
      </c>
      <c r="P17" s="10"/>
    </row>
    <row r="18" spans="1:16">
      <c r="A18" s="12"/>
      <c r="B18" s="25">
        <v>331.1</v>
      </c>
      <c r="C18" s="20" t="s">
        <v>110</v>
      </c>
      <c r="D18" s="47">
        <v>0</v>
      </c>
      <c r="E18" s="47">
        <v>77575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77575</v>
      </c>
      <c r="O18" s="48">
        <f t="shared" si="2"/>
        <v>5.3144481742823864</v>
      </c>
      <c r="P18" s="9"/>
    </row>
    <row r="19" spans="1:16">
      <c r="A19" s="12"/>
      <c r="B19" s="25">
        <v>331.2</v>
      </c>
      <c r="C19" s="20" t="s">
        <v>111</v>
      </c>
      <c r="D19" s="47">
        <v>0</v>
      </c>
      <c r="E19" s="47">
        <v>32033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32033</v>
      </c>
      <c r="O19" s="48">
        <f t="shared" si="2"/>
        <v>2.1944920189079946</v>
      </c>
      <c r="P19" s="9"/>
    </row>
    <row r="20" spans="1:16">
      <c r="A20" s="12"/>
      <c r="B20" s="25">
        <v>331.39</v>
      </c>
      <c r="C20" s="20" t="s">
        <v>112</v>
      </c>
      <c r="D20" s="47">
        <v>194668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194668</v>
      </c>
      <c r="O20" s="48">
        <f t="shared" si="2"/>
        <v>13.336164965403849</v>
      </c>
      <c r="P20" s="9"/>
    </row>
    <row r="21" spans="1:16">
      <c r="A21" s="12"/>
      <c r="B21" s="25">
        <v>331.65</v>
      </c>
      <c r="C21" s="20" t="s">
        <v>113</v>
      </c>
      <c r="D21" s="47">
        <v>31945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31945</v>
      </c>
      <c r="O21" s="48">
        <f t="shared" si="2"/>
        <v>2.1884633828868947</v>
      </c>
      <c r="P21" s="9"/>
    </row>
    <row r="22" spans="1:16">
      <c r="A22" s="12"/>
      <c r="B22" s="25">
        <v>334.1</v>
      </c>
      <c r="C22" s="20" t="s">
        <v>114</v>
      </c>
      <c r="D22" s="47">
        <v>0</v>
      </c>
      <c r="E22" s="47">
        <v>420769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420769</v>
      </c>
      <c r="O22" s="48">
        <f t="shared" si="2"/>
        <v>28.825717613208194</v>
      </c>
      <c r="P22" s="9"/>
    </row>
    <row r="23" spans="1:16">
      <c r="A23" s="12"/>
      <c r="B23" s="25">
        <v>334.2</v>
      </c>
      <c r="C23" s="20" t="s">
        <v>18</v>
      </c>
      <c r="D23" s="47">
        <v>181281</v>
      </c>
      <c r="E23" s="47">
        <v>70155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1"/>
        <v>251436</v>
      </c>
      <c r="O23" s="48">
        <f t="shared" si="2"/>
        <v>17.225183256833596</v>
      </c>
      <c r="P23" s="9"/>
    </row>
    <row r="24" spans="1:16">
      <c r="A24" s="12"/>
      <c r="B24" s="25">
        <v>334.5</v>
      </c>
      <c r="C24" s="20" t="s">
        <v>78</v>
      </c>
      <c r="D24" s="47">
        <v>35000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36" si="5">SUM(D24:M24)</f>
        <v>35000</v>
      </c>
      <c r="O24" s="48">
        <f t="shared" si="2"/>
        <v>2.3977529629375898</v>
      </c>
      <c r="P24" s="9"/>
    </row>
    <row r="25" spans="1:16">
      <c r="A25" s="12"/>
      <c r="B25" s="25">
        <v>334.69</v>
      </c>
      <c r="C25" s="20" t="s">
        <v>115</v>
      </c>
      <c r="D25" s="47">
        <v>1095818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1095818</v>
      </c>
      <c r="O25" s="48">
        <f t="shared" si="2"/>
        <v>75.071453038295545</v>
      </c>
      <c r="P25" s="9"/>
    </row>
    <row r="26" spans="1:16">
      <c r="A26" s="12"/>
      <c r="B26" s="25">
        <v>334.7</v>
      </c>
      <c r="C26" s="20" t="s">
        <v>20</v>
      </c>
      <c r="D26" s="47">
        <v>52814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52814</v>
      </c>
      <c r="O26" s="48">
        <f t="shared" si="2"/>
        <v>3.6181407138453108</v>
      </c>
      <c r="P26" s="9"/>
    </row>
    <row r="27" spans="1:16">
      <c r="A27" s="12"/>
      <c r="B27" s="25">
        <v>334.9</v>
      </c>
      <c r="C27" s="20" t="s">
        <v>90</v>
      </c>
      <c r="D27" s="47">
        <v>16996</v>
      </c>
      <c r="E27" s="47">
        <v>90909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107905</v>
      </c>
      <c r="O27" s="48">
        <f t="shared" si="2"/>
        <v>7.3922723847365894</v>
      </c>
      <c r="P27" s="9"/>
    </row>
    <row r="28" spans="1:16">
      <c r="A28" s="12"/>
      <c r="B28" s="25">
        <v>335.12</v>
      </c>
      <c r="C28" s="20" t="s">
        <v>116</v>
      </c>
      <c r="D28" s="47">
        <v>329641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329641</v>
      </c>
      <c r="O28" s="48">
        <f t="shared" si="2"/>
        <v>22.582790984448859</v>
      </c>
      <c r="P28" s="9"/>
    </row>
    <row r="29" spans="1:16">
      <c r="A29" s="12"/>
      <c r="B29" s="25">
        <v>335.13</v>
      </c>
      <c r="C29" s="20" t="s">
        <v>117</v>
      </c>
      <c r="D29" s="47">
        <v>15395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15395</v>
      </c>
      <c r="O29" s="48">
        <f t="shared" si="2"/>
        <v>1.0546687675549771</v>
      </c>
      <c r="P29" s="9"/>
    </row>
    <row r="30" spans="1:16">
      <c r="A30" s="12"/>
      <c r="B30" s="25">
        <v>335.14</v>
      </c>
      <c r="C30" s="20" t="s">
        <v>118</v>
      </c>
      <c r="D30" s="47">
        <v>5916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5916</v>
      </c>
      <c r="O30" s="48">
        <f t="shared" si="2"/>
        <v>0.40528875796396518</v>
      </c>
      <c r="P30" s="9"/>
    </row>
    <row r="31" spans="1:16">
      <c r="A31" s="12"/>
      <c r="B31" s="25">
        <v>335.16</v>
      </c>
      <c r="C31" s="20" t="s">
        <v>119</v>
      </c>
      <c r="D31" s="47">
        <v>113315</v>
      </c>
      <c r="E31" s="47">
        <v>111625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224940</v>
      </c>
      <c r="O31" s="48">
        <f t="shared" si="2"/>
        <v>15.410015756662327</v>
      </c>
      <c r="P31" s="9"/>
    </row>
    <row r="32" spans="1:16">
      <c r="A32" s="12"/>
      <c r="B32" s="25">
        <v>335.18</v>
      </c>
      <c r="C32" s="20" t="s">
        <v>120</v>
      </c>
      <c r="D32" s="47">
        <v>1023481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1023481</v>
      </c>
      <c r="O32" s="48">
        <f t="shared" si="2"/>
        <v>70.115845721723645</v>
      </c>
      <c r="P32" s="9"/>
    </row>
    <row r="33" spans="1:16">
      <c r="A33" s="12"/>
      <c r="B33" s="25">
        <v>335.19</v>
      </c>
      <c r="C33" s="20" t="s">
        <v>121</v>
      </c>
      <c r="D33" s="47">
        <v>0</v>
      </c>
      <c r="E33" s="47">
        <v>1653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1653</v>
      </c>
      <c r="O33" s="48">
        <f t="shared" si="2"/>
        <v>0.11324244707816675</v>
      </c>
      <c r="P33" s="9"/>
    </row>
    <row r="34" spans="1:16">
      <c r="A34" s="12"/>
      <c r="B34" s="25">
        <v>335.8</v>
      </c>
      <c r="C34" s="20" t="s">
        <v>29</v>
      </c>
      <c r="D34" s="47">
        <v>61186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61186</v>
      </c>
      <c r="O34" s="48">
        <f t="shared" si="2"/>
        <v>4.1916832225799823</v>
      </c>
      <c r="P34" s="9"/>
    </row>
    <row r="35" spans="1:16">
      <c r="A35" s="12"/>
      <c r="B35" s="25">
        <v>335.9</v>
      </c>
      <c r="C35" s="20" t="s">
        <v>30</v>
      </c>
      <c r="D35" s="47">
        <v>56027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56027</v>
      </c>
      <c r="O35" s="48">
        <f t="shared" si="2"/>
        <v>3.8382544358429813</v>
      </c>
      <c r="P35" s="9"/>
    </row>
    <row r="36" spans="1:16">
      <c r="A36" s="12"/>
      <c r="B36" s="25">
        <v>336</v>
      </c>
      <c r="C36" s="20" t="s">
        <v>92</v>
      </c>
      <c r="D36" s="47">
        <v>11864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11864</v>
      </c>
      <c r="O36" s="48">
        <f t="shared" si="2"/>
        <v>0.81276974720833051</v>
      </c>
      <c r="P36" s="9"/>
    </row>
    <row r="37" spans="1:16" ht="15.75">
      <c r="A37" s="29" t="s">
        <v>35</v>
      </c>
      <c r="B37" s="30"/>
      <c r="C37" s="31"/>
      <c r="D37" s="32">
        <f t="shared" ref="D37:M37" si="6">SUM(D38:D51)</f>
        <v>2218059</v>
      </c>
      <c r="E37" s="32">
        <f t="shared" si="6"/>
        <v>1474543</v>
      </c>
      <c r="F37" s="32">
        <f t="shared" si="6"/>
        <v>0</v>
      </c>
      <c r="G37" s="32">
        <f t="shared" si="6"/>
        <v>0</v>
      </c>
      <c r="H37" s="32">
        <f t="shared" si="6"/>
        <v>0</v>
      </c>
      <c r="I37" s="32">
        <f t="shared" si="6"/>
        <v>0</v>
      </c>
      <c r="J37" s="32">
        <f t="shared" si="6"/>
        <v>0</v>
      </c>
      <c r="K37" s="32">
        <f t="shared" si="6"/>
        <v>0</v>
      </c>
      <c r="L37" s="32">
        <f t="shared" si="6"/>
        <v>0</v>
      </c>
      <c r="M37" s="32">
        <f t="shared" si="6"/>
        <v>0</v>
      </c>
      <c r="N37" s="32">
        <f>SUM(D37:M37)</f>
        <v>3692602</v>
      </c>
      <c r="O37" s="46">
        <f t="shared" ref="O37:O66" si="7">(N37/O$68)</f>
        <v>252.96992532712201</v>
      </c>
      <c r="P37" s="10"/>
    </row>
    <row r="38" spans="1:16">
      <c r="A38" s="12"/>
      <c r="B38" s="25">
        <v>341.1</v>
      </c>
      <c r="C38" s="20" t="s">
        <v>122</v>
      </c>
      <c r="D38" s="47">
        <v>82804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82804</v>
      </c>
      <c r="O38" s="48">
        <f t="shared" si="7"/>
        <v>5.6726724669452624</v>
      </c>
      <c r="P38" s="9"/>
    </row>
    <row r="39" spans="1:16">
      <c r="A39" s="12"/>
      <c r="B39" s="25">
        <v>341.51</v>
      </c>
      <c r="C39" s="20" t="s">
        <v>123</v>
      </c>
      <c r="D39" s="47">
        <v>770753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ref="N39:N51" si="8">SUM(D39:M39)</f>
        <v>770753</v>
      </c>
      <c r="O39" s="48">
        <f t="shared" si="7"/>
        <v>52.80215112694389</v>
      </c>
      <c r="P39" s="9"/>
    </row>
    <row r="40" spans="1:16">
      <c r="A40" s="12"/>
      <c r="B40" s="25">
        <v>341.52</v>
      </c>
      <c r="C40" s="20" t="s">
        <v>124</v>
      </c>
      <c r="D40" s="47">
        <v>0</v>
      </c>
      <c r="E40" s="47">
        <v>10055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10055</v>
      </c>
      <c r="O40" s="48">
        <f t="shared" si="7"/>
        <v>0.68884017263821329</v>
      </c>
      <c r="P40" s="9"/>
    </row>
    <row r="41" spans="1:16">
      <c r="A41" s="12"/>
      <c r="B41" s="25">
        <v>341.55</v>
      </c>
      <c r="C41" s="20" t="s">
        <v>125</v>
      </c>
      <c r="D41" s="47">
        <v>289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289</v>
      </c>
      <c r="O41" s="48">
        <f t="shared" si="7"/>
        <v>1.9798588751113243E-2</v>
      </c>
      <c r="P41" s="9"/>
    </row>
    <row r="42" spans="1:16">
      <c r="A42" s="12"/>
      <c r="B42" s="25">
        <v>341.56</v>
      </c>
      <c r="C42" s="20" t="s">
        <v>133</v>
      </c>
      <c r="D42" s="47">
        <v>10735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10735</v>
      </c>
      <c r="O42" s="48">
        <f t="shared" si="7"/>
        <v>0.73542508734671508</v>
      </c>
      <c r="P42" s="9"/>
    </row>
    <row r="43" spans="1:16">
      <c r="A43" s="12"/>
      <c r="B43" s="25">
        <v>341.8</v>
      </c>
      <c r="C43" s="20" t="s">
        <v>134</v>
      </c>
      <c r="D43" s="47">
        <v>334515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334515</v>
      </c>
      <c r="O43" s="48">
        <f t="shared" si="7"/>
        <v>22.916695211344798</v>
      </c>
      <c r="P43" s="9"/>
    </row>
    <row r="44" spans="1:16">
      <c r="A44" s="12"/>
      <c r="B44" s="25">
        <v>341.9</v>
      </c>
      <c r="C44" s="20" t="s">
        <v>126</v>
      </c>
      <c r="D44" s="47">
        <v>71197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71197</v>
      </c>
      <c r="O44" s="48">
        <f t="shared" si="7"/>
        <v>4.8775090772076455</v>
      </c>
      <c r="P44" s="9"/>
    </row>
    <row r="45" spans="1:16">
      <c r="A45" s="12"/>
      <c r="B45" s="25">
        <v>342.4</v>
      </c>
      <c r="C45" s="20" t="s">
        <v>45</v>
      </c>
      <c r="D45" s="47">
        <v>0</v>
      </c>
      <c r="E45" s="47">
        <v>55876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55876</v>
      </c>
      <c r="O45" s="48">
        <f t="shared" si="7"/>
        <v>3.8279098444885937</v>
      </c>
      <c r="P45" s="9"/>
    </row>
    <row r="46" spans="1:16">
      <c r="A46" s="12"/>
      <c r="B46" s="25">
        <v>342.6</v>
      </c>
      <c r="C46" s="20" t="s">
        <v>46</v>
      </c>
      <c r="D46" s="47">
        <v>941001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941001</v>
      </c>
      <c r="O46" s="48">
        <f t="shared" si="7"/>
        <v>64.465369596492437</v>
      </c>
      <c r="P46" s="9"/>
    </row>
    <row r="47" spans="1:16">
      <c r="A47" s="12"/>
      <c r="B47" s="25">
        <v>343.4</v>
      </c>
      <c r="C47" s="20" t="s">
        <v>47</v>
      </c>
      <c r="D47" s="47">
        <v>0</v>
      </c>
      <c r="E47" s="47">
        <v>1351054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1351054</v>
      </c>
      <c r="O47" s="48">
        <f t="shared" si="7"/>
        <v>92.556963759676648</v>
      </c>
      <c r="P47" s="9"/>
    </row>
    <row r="48" spans="1:16">
      <c r="A48" s="12"/>
      <c r="B48" s="25">
        <v>343.9</v>
      </c>
      <c r="C48" s="20" t="s">
        <v>48</v>
      </c>
      <c r="D48" s="47">
        <v>0</v>
      </c>
      <c r="E48" s="47">
        <v>57058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57058</v>
      </c>
      <c r="O48" s="48">
        <f t="shared" si="7"/>
        <v>3.9088853874083718</v>
      </c>
      <c r="P48" s="9"/>
    </row>
    <row r="49" spans="1:16">
      <c r="A49" s="12"/>
      <c r="B49" s="25">
        <v>344.9</v>
      </c>
      <c r="C49" s="20" t="s">
        <v>127</v>
      </c>
      <c r="D49" s="47">
        <v>0</v>
      </c>
      <c r="E49" s="47">
        <v>500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500</v>
      </c>
      <c r="O49" s="48">
        <f t="shared" si="7"/>
        <v>3.4253613756251286E-2</v>
      </c>
      <c r="P49" s="9"/>
    </row>
    <row r="50" spans="1:16">
      <c r="A50" s="12"/>
      <c r="B50" s="25">
        <v>346.4</v>
      </c>
      <c r="C50" s="20" t="s">
        <v>49</v>
      </c>
      <c r="D50" s="47">
        <v>2470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2470</v>
      </c>
      <c r="O50" s="48">
        <f t="shared" si="7"/>
        <v>0.16921285195588134</v>
      </c>
      <c r="P50" s="9"/>
    </row>
    <row r="51" spans="1:16">
      <c r="A51" s="12"/>
      <c r="B51" s="25">
        <v>347.2</v>
      </c>
      <c r="C51" s="20" t="s">
        <v>81</v>
      </c>
      <c r="D51" s="47">
        <v>4295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4295</v>
      </c>
      <c r="O51" s="48">
        <f t="shared" si="7"/>
        <v>0.29423854216619855</v>
      </c>
      <c r="P51" s="9"/>
    </row>
    <row r="52" spans="1:16" ht="15.75">
      <c r="A52" s="29" t="s">
        <v>36</v>
      </c>
      <c r="B52" s="30"/>
      <c r="C52" s="31"/>
      <c r="D52" s="32">
        <f t="shared" ref="D52:M52" si="9">SUM(D53:D56)</f>
        <v>12240</v>
      </c>
      <c r="E52" s="32">
        <f t="shared" si="9"/>
        <v>189188</v>
      </c>
      <c r="F52" s="32">
        <f t="shared" si="9"/>
        <v>0</v>
      </c>
      <c r="G52" s="32">
        <f t="shared" si="9"/>
        <v>0</v>
      </c>
      <c r="H52" s="32">
        <f t="shared" si="9"/>
        <v>0</v>
      </c>
      <c r="I52" s="32">
        <f t="shared" si="9"/>
        <v>0</v>
      </c>
      <c r="J52" s="32">
        <f t="shared" si="9"/>
        <v>0</v>
      </c>
      <c r="K52" s="32">
        <f t="shared" si="9"/>
        <v>0</v>
      </c>
      <c r="L52" s="32">
        <f t="shared" si="9"/>
        <v>0</v>
      </c>
      <c r="M52" s="32">
        <f t="shared" si="9"/>
        <v>0</v>
      </c>
      <c r="N52" s="32">
        <f t="shared" ref="N52:N66" si="10">SUM(D52:M52)</f>
        <v>201428</v>
      </c>
      <c r="O52" s="46">
        <f t="shared" si="7"/>
        <v>13.799273823388367</v>
      </c>
      <c r="P52" s="10"/>
    </row>
    <row r="53" spans="1:16">
      <c r="A53" s="13"/>
      <c r="B53" s="40">
        <v>351.1</v>
      </c>
      <c r="C53" s="21" t="s">
        <v>53</v>
      </c>
      <c r="D53" s="47">
        <v>0</v>
      </c>
      <c r="E53" s="47">
        <v>129660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129660</v>
      </c>
      <c r="O53" s="48">
        <f t="shared" si="7"/>
        <v>8.8826471192710823</v>
      </c>
      <c r="P53" s="9"/>
    </row>
    <row r="54" spans="1:16">
      <c r="A54" s="13"/>
      <c r="B54" s="40">
        <v>351.3</v>
      </c>
      <c r="C54" s="21" t="s">
        <v>54</v>
      </c>
      <c r="D54" s="47">
        <v>0</v>
      </c>
      <c r="E54" s="47">
        <v>18022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18022</v>
      </c>
      <c r="O54" s="48">
        <f t="shared" si="7"/>
        <v>1.2346372542303212</v>
      </c>
      <c r="P54" s="9"/>
    </row>
    <row r="55" spans="1:16">
      <c r="A55" s="13"/>
      <c r="B55" s="40">
        <v>351.4</v>
      </c>
      <c r="C55" s="21" t="s">
        <v>55</v>
      </c>
      <c r="D55" s="47">
        <v>0</v>
      </c>
      <c r="E55" s="47">
        <v>41506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41506</v>
      </c>
      <c r="O55" s="48">
        <f t="shared" si="7"/>
        <v>2.8434609851339316</v>
      </c>
      <c r="P55" s="9"/>
    </row>
    <row r="56" spans="1:16">
      <c r="A56" s="13"/>
      <c r="B56" s="40">
        <v>351.9</v>
      </c>
      <c r="C56" s="21" t="s">
        <v>128</v>
      </c>
      <c r="D56" s="47">
        <v>12240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12240</v>
      </c>
      <c r="O56" s="48">
        <f t="shared" si="7"/>
        <v>0.83852846475303144</v>
      </c>
      <c r="P56" s="9"/>
    </row>
    <row r="57" spans="1:16" ht="15.75">
      <c r="A57" s="29" t="s">
        <v>3</v>
      </c>
      <c r="B57" s="30"/>
      <c r="C57" s="31"/>
      <c r="D57" s="32">
        <f t="shared" ref="D57:M57" si="11">SUM(D58:D62)</f>
        <v>233733</v>
      </c>
      <c r="E57" s="32">
        <f t="shared" si="11"/>
        <v>30308</v>
      </c>
      <c r="F57" s="32">
        <f t="shared" si="11"/>
        <v>0</v>
      </c>
      <c r="G57" s="32">
        <f t="shared" si="11"/>
        <v>2930</v>
      </c>
      <c r="H57" s="32">
        <f t="shared" si="11"/>
        <v>0</v>
      </c>
      <c r="I57" s="32">
        <f t="shared" si="11"/>
        <v>0</v>
      </c>
      <c r="J57" s="32">
        <f t="shared" si="11"/>
        <v>0</v>
      </c>
      <c r="K57" s="32">
        <f t="shared" si="11"/>
        <v>0</v>
      </c>
      <c r="L57" s="32">
        <f t="shared" si="11"/>
        <v>0</v>
      </c>
      <c r="M57" s="32">
        <f t="shared" si="11"/>
        <v>0</v>
      </c>
      <c r="N57" s="32">
        <f t="shared" si="10"/>
        <v>266971</v>
      </c>
      <c r="O57" s="46">
        <f t="shared" si="7"/>
        <v>18.289443036240325</v>
      </c>
      <c r="P57" s="10"/>
    </row>
    <row r="58" spans="1:16">
      <c r="A58" s="12"/>
      <c r="B58" s="25">
        <v>361.1</v>
      </c>
      <c r="C58" s="20" t="s">
        <v>57</v>
      </c>
      <c r="D58" s="47">
        <v>18560</v>
      </c>
      <c r="E58" s="47">
        <v>1258</v>
      </c>
      <c r="F58" s="47">
        <v>0</v>
      </c>
      <c r="G58" s="47">
        <v>2930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22748</v>
      </c>
      <c r="O58" s="48">
        <f t="shared" si="7"/>
        <v>1.5584024114544084</v>
      </c>
      <c r="P58" s="9"/>
    </row>
    <row r="59" spans="1:16">
      <c r="A59" s="12"/>
      <c r="B59" s="25">
        <v>362</v>
      </c>
      <c r="C59" s="20" t="s">
        <v>58</v>
      </c>
      <c r="D59" s="47">
        <v>14626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14626</v>
      </c>
      <c r="O59" s="48">
        <f t="shared" si="7"/>
        <v>1.0019867095978625</v>
      </c>
      <c r="P59" s="9"/>
    </row>
    <row r="60" spans="1:16">
      <c r="A60" s="12"/>
      <c r="B60" s="25">
        <v>364</v>
      </c>
      <c r="C60" s="20" t="s">
        <v>135</v>
      </c>
      <c r="D60" s="47">
        <v>2277</v>
      </c>
      <c r="E60" s="47">
        <v>12445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14722</v>
      </c>
      <c r="O60" s="48">
        <f t="shared" si="7"/>
        <v>1.0085634034390629</v>
      </c>
      <c r="P60" s="9"/>
    </row>
    <row r="61" spans="1:16">
      <c r="A61" s="12"/>
      <c r="B61" s="25">
        <v>366</v>
      </c>
      <c r="C61" s="20" t="s">
        <v>60</v>
      </c>
      <c r="D61" s="47">
        <v>12531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12531</v>
      </c>
      <c r="O61" s="48">
        <f t="shared" si="7"/>
        <v>0.85846406795916974</v>
      </c>
      <c r="P61" s="9"/>
    </row>
    <row r="62" spans="1:16">
      <c r="A62" s="12"/>
      <c r="B62" s="25">
        <v>369.9</v>
      </c>
      <c r="C62" s="20" t="s">
        <v>62</v>
      </c>
      <c r="D62" s="47">
        <v>185739</v>
      </c>
      <c r="E62" s="47">
        <v>16605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202344</v>
      </c>
      <c r="O62" s="48">
        <f t="shared" si="7"/>
        <v>13.862026443789819</v>
      </c>
      <c r="P62" s="9"/>
    </row>
    <row r="63" spans="1:16" ht="15.75">
      <c r="A63" s="29" t="s">
        <v>37</v>
      </c>
      <c r="B63" s="30"/>
      <c r="C63" s="31"/>
      <c r="D63" s="32">
        <f t="shared" ref="D63:M63" si="12">SUM(D64:D65)</f>
        <v>4079689</v>
      </c>
      <c r="E63" s="32">
        <f t="shared" si="12"/>
        <v>3565045</v>
      </c>
      <c r="F63" s="32">
        <f t="shared" si="12"/>
        <v>2175524</v>
      </c>
      <c r="G63" s="32">
        <f t="shared" si="12"/>
        <v>0</v>
      </c>
      <c r="H63" s="32">
        <f t="shared" si="12"/>
        <v>0</v>
      </c>
      <c r="I63" s="32">
        <f t="shared" si="12"/>
        <v>0</v>
      </c>
      <c r="J63" s="32">
        <f t="shared" si="12"/>
        <v>0</v>
      </c>
      <c r="K63" s="32">
        <f t="shared" si="12"/>
        <v>0</v>
      </c>
      <c r="L63" s="32">
        <f t="shared" si="12"/>
        <v>0</v>
      </c>
      <c r="M63" s="32">
        <f t="shared" si="12"/>
        <v>0</v>
      </c>
      <c r="N63" s="32">
        <f t="shared" si="10"/>
        <v>9820258</v>
      </c>
      <c r="O63" s="46">
        <f t="shared" si="7"/>
        <v>672.75864903747345</v>
      </c>
      <c r="P63" s="9"/>
    </row>
    <row r="64" spans="1:16">
      <c r="A64" s="12"/>
      <c r="B64" s="25">
        <v>381</v>
      </c>
      <c r="C64" s="20" t="s">
        <v>63</v>
      </c>
      <c r="D64" s="47">
        <v>4060370</v>
      </c>
      <c r="E64" s="47">
        <v>2635124</v>
      </c>
      <c r="F64" s="47">
        <v>558015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7253509</v>
      </c>
      <c r="O64" s="48">
        <f t="shared" si="7"/>
        <v>496.91779132698503</v>
      </c>
      <c r="P64" s="9"/>
    </row>
    <row r="65" spans="1:119" ht="15.75" thickBot="1">
      <c r="A65" s="12"/>
      <c r="B65" s="25">
        <v>384</v>
      </c>
      <c r="C65" s="20" t="s">
        <v>129</v>
      </c>
      <c r="D65" s="47">
        <v>19319</v>
      </c>
      <c r="E65" s="47">
        <v>929921</v>
      </c>
      <c r="F65" s="47">
        <v>1617509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2566749</v>
      </c>
      <c r="O65" s="48">
        <f t="shared" si="7"/>
        <v>175.84085771048845</v>
      </c>
      <c r="P65" s="9"/>
    </row>
    <row r="66" spans="1:119" ht="16.5" thickBot="1">
      <c r="A66" s="14" t="s">
        <v>50</v>
      </c>
      <c r="B66" s="23"/>
      <c r="C66" s="22"/>
      <c r="D66" s="15">
        <f t="shared" ref="D66:M66" si="13">SUM(D5,D12,D17,D37,D52,D57,D63)</f>
        <v>15305628</v>
      </c>
      <c r="E66" s="15">
        <f t="shared" si="13"/>
        <v>9312971</v>
      </c>
      <c r="F66" s="15">
        <f t="shared" si="13"/>
        <v>2175524</v>
      </c>
      <c r="G66" s="15">
        <f t="shared" si="13"/>
        <v>2930</v>
      </c>
      <c r="H66" s="15">
        <f t="shared" si="13"/>
        <v>0</v>
      </c>
      <c r="I66" s="15">
        <f t="shared" si="13"/>
        <v>0</v>
      </c>
      <c r="J66" s="15">
        <f t="shared" si="13"/>
        <v>0</v>
      </c>
      <c r="K66" s="15">
        <f t="shared" si="13"/>
        <v>0</v>
      </c>
      <c r="L66" s="15">
        <f t="shared" si="13"/>
        <v>0</v>
      </c>
      <c r="M66" s="15">
        <f t="shared" si="13"/>
        <v>0</v>
      </c>
      <c r="N66" s="15">
        <f t="shared" si="10"/>
        <v>26797053</v>
      </c>
      <c r="O66" s="38">
        <f t="shared" si="7"/>
        <v>1835.7918065355896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1"/>
      <c r="B68" s="42"/>
      <c r="C68" s="42"/>
      <c r="D68" s="43"/>
      <c r="E68" s="43"/>
      <c r="F68" s="43"/>
      <c r="G68" s="43"/>
      <c r="H68" s="43"/>
      <c r="I68" s="43"/>
      <c r="J68" s="43"/>
      <c r="K68" s="43"/>
      <c r="L68" s="52" t="s">
        <v>136</v>
      </c>
      <c r="M68" s="52"/>
      <c r="N68" s="52"/>
      <c r="O68" s="44">
        <v>14597</v>
      </c>
    </row>
    <row r="69" spans="1:119">
      <c r="A69" s="53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5"/>
    </row>
    <row r="70" spans="1:119" ht="15.75" customHeight="1" thickBot="1">
      <c r="A70" s="56" t="s">
        <v>83</v>
      </c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8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2024-02-20T20:17:59Z</cp:lastPrinted>
  <dcterms:created xsi:type="dcterms:W3CDTF">2000-08-31T21:26:31Z</dcterms:created>
  <dcterms:modified xsi:type="dcterms:W3CDTF">2024-05-06T20:24:03Z</dcterms:modified>
</cp:coreProperties>
</file>