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2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3" r:id="rId18"/>
  </sheets>
  <definedNames>
    <definedName name="_xlnm.Print_Area" localSheetId="17">'2006'!$A$1:$O$101</definedName>
    <definedName name="_xlnm.Print_Area" localSheetId="16">'2007'!$A$1:$O$95</definedName>
    <definedName name="_xlnm.Print_Area" localSheetId="15">'2008'!$A$1:$O$99</definedName>
    <definedName name="_xlnm.Print_Area" localSheetId="14">'2009'!$A$1:$O$94</definedName>
    <definedName name="_xlnm.Print_Area" localSheetId="13">'2010'!$A$1:$O$90</definedName>
    <definedName name="_xlnm.Print_Area" localSheetId="12">'2011'!$A$1:$O$87</definedName>
    <definedName name="_xlnm.Print_Area" localSheetId="11">'2012'!$A$1:$O$89</definedName>
    <definedName name="_xlnm.Print_Area" localSheetId="10">'2013'!$A$1:$O$101</definedName>
    <definedName name="_xlnm.Print_Area" localSheetId="9">'2014'!$A$1:$O$101</definedName>
    <definedName name="_xlnm.Print_Area" localSheetId="8">'2015'!$A$1:$O$101</definedName>
    <definedName name="_xlnm.Print_Area" localSheetId="7">'2016'!$A$1:$O$106</definedName>
    <definedName name="_xlnm.Print_Area" localSheetId="6">'2017'!$A$1:$O$102</definedName>
    <definedName name="_xlnm.Print_Area" localSheetId="5">'2018'!$A$1:$O$103</definedName>
    <definedName name="_xlnm.Print_Area" localSheetId="4">'2019'!$A$1:$O$109</definedName>
    <definedName name="_xlnm.Print_Area" localSheetId="3">'2020'!$A$1:$O$100</definedName>
    <definedName name="_xlnm.Print_Area" localSheetId="2">'2021'!$A$1:$P$100</definedName>
    <definedName name="_xlnm.Print_Area" localSheetId="1">'2022'!$A$1:$P$102</definedName>
    <definedName name="_xlnm.Print_Area" localSheetId="0">'2023'!$A$1:$P$99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94" i="51" l="1"/>
  <c r="P94" i="51" s="1"/>
  <c r="O93" i="51"/>
  <c r="P93" i="51" s="1"/>
  <c r="O92" i="51"/>
  <c r="P92" i="51" s="1"/>
  <c r="N91" i="51"/>
  <c r="M91" i="51"/>
  <c r="L91" i="51"/>
  <c r="K91" i="51"/>
  <c r="J91" i="51"/>
  <c r="I91" i="51"/>
  <c r="H91" i="51"/>
  <c r="G91" i="51"/>
  <c r="F91" i="51"/>
  <c r="E91" i="51"/>
  <c r="D91" i="5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N83" i="51"/>
  <c r="M83" i="51"/>
  <c r="L83" i="51"/>
  <c r="K83" i="51"/>
  <c r="J83" i="51"/>
  <c r="I83" i="51"/>
  <c r="H83" i="51"/>
  <c r="G83" i="51"/>
  <c r="F83" i="51"/>
  <c r="E83" i="51"/>
  <c r="D83" i="5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N76" i="51"/>
  <c r="M76" i="51"/>
  <c r="L76" i="51"/>
  <c r="K76" i="51"/>
  <c r="J76" i="51"/>
  <c r="I76" i="51"/>
  <c r="H76" i="51"/>
  <c r="G76" i="51"/>
  <c r="F76" i="51"/>
  <c r="E76" i="51"/>
  <c r="D76" i="5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N44" i="51"/>
  <c r="M44" i="51"/>
  <c r="L44" i="51"/>
  <c r="K44" i="51"/>
  <c r="J44" i="51"/>
  <c r="I44" i="51"/>
  <c r="H44" i="51"/>
  <c r="G44" i="51"/>
  <c r="F44" i="51"/>
  <c r="E44" i="51"/>
  <c r="D44" i="5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N17" i="51"/>
  <c r="M17" i="51"/>
  <c r="L17" i="51"/>
  <c r="K17" i="51"/>
  <c r="J17" i="51"/>
  <c r="I17" i="51"/>
  <c r="H17" i="51"/>
  <c r="G17" i="51"/>
  <c r="F17" i="51"/>
  <c r="E17" i="51"/>
  <c r="D17" i="5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91" i="51" l="1"/>
  <c r="P91" i="51" s="1"/>
  <c r="O83" i="51"/>
  <c r="P83" i="51" s="1"/>
  <c r="O76" i="51"/>
  <c r="P76" i="51" s="1"/>
  <c r="O44" i="51"/>
  <c r="P44" i="51" s="1"/>
  <c r="O17" i="51"/>
  <c r="P17" i="51" s="1"/>
  <c r="K95" i="51"/>
  <c r="D95" i="51"/>
  <c r="J95" i="51"/>
  <c r="O12" i="51"/>
  <c r="P12" i="51" s="1"/>
  <c r="I95" i="51"/>
  <c r="L95" i="51"/>
  <c r="N95" i="51"/>
  <c r="E95" i="51"/>
  <c r="G95" i="51"/>
  <c r="M95" i="51"/>
  <c r="H95" i="51"/>
  <c r="O5" i="51"/>
  <c r="P5" i="51" s="1"/>
  <c r="F95" i="5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N90" i="50"/>
  <c r="M90" i="50"/>
  <c r="L90" i="50"/>
  <c r="K90" i="50"/>
  <c r="J90" i="50"/>
  <c r="I90" i="50"/>
  <c r="H90" i="50"/>
  <c r="G90" i="50"/>
  <c r="F90" i="50"/>
  <c r="E90" i="50"/>
  <c r="D90" i="50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N82" i="50"/>
  <c r="M82" i="50"/>
  <c r="L82" i="50"/>
  <c r="K82" i="50"/>
  <c r="J82" i="50"/>
  <c r="I82" i="50"/>
  <c r="H82" i="50"/>
  <c r="G82" i="50"/>
  <c r="F82" i="50"/>
  <c r="E82" i="50"/>
  <c r="D82" i="50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N75" i="50"/>
  <c r="M75" i="50"/>
  <c r="L75" i="50"/>
  <c r="K75" i="50"/>
  <c r="J75" i="50"/>
  <c r="I75" i="50"/>
  <c r="H75" i="50"/>
  <c r="G75" i="50"/>
  <c r="F75" i="50"/>
  <c r="E75" i="50"/>
  <c r="D75" i="50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N43" i="50"/>
  <c r="M43" i="50"/>
  <c r="L43" i="50"/>
  <c r="K43" i="50"/>
  <c r="J43" i="50"/>
  <c r="I43" i="50"/>
  <c r="H43" i="50"/>
  <c r="G43" i="50"/>
  <c r="F43" i="50"/>
  <c r="E43" i="50"/>
  <c r="D43" i="50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95" i="51" l="1"/>
  <c r="P95" i="51" s="1"/>
  <c r="O90" i="50"/>
  <c r="P90" i="50" s="1"/>
  <c r="O82" i="50"/>
  <c r="P82" i="50" s="1"/>
  <c r="O75" i="50"/>
  <c r="P75" i="50" s="1"/>
  <c r="O43" i="50"/>
  <c r="P43" i="50" s="1"/>
  <c r="M98" i="50"/>
  <c r="O17" i="50"/>
  <c r="P17" i="50" s="1"/>
  <c r="D98" i="50"/>
  <c r="N98" i="50"/>
  <c r="K98" i="50"/>
  <c r="L98" i="50"/>
  <c r="I98" i="50"/>
  <c r="J98" i="50"/>
  <c r="F98" i="50"/>
  <c r="G98" i="50"/>
  <c r="H98" i="50"/>
  <c r="O5" i="50"/>
  <c r="P5" i="50" s="1"/>
  <c r="O12" i="50"/>
  <c r="P12" i="50" s="1"/>
  <c r="E98" i="50"/>
  <c r="O95" i="49"/>
  <c r="P95" i="49"/>
  <c r="O94" i="49"/>
  <c r="P94" i="49" s="1"/>
  <c r="N93" i="49"/>
  <c r="M93" i="49"/>
  <c r="L93" i="49"/>
  <c r="K93" i="49"/>
  <c r="J93" i="49"/>
  <c r="I93" i="49"/>
  <c r="H93" i="49"/>
  <c r="G93" i="49"/>
  <c r="F93" i="49"/>
  <c r="E93" i="49"/>
  <c r="D93" i="49"/>
  <c r="O92" i="49"/>
  <c r="P92" i="49"/>
  <c r="O91" i="49"/>
  <c r="P91" i="49"/>
  <c r="O90" i="49"/>
  <c r="P90" i="49" s="1"/>
  <c r="O89" i="49"/>
  <c r="P89" i="49"/>
  <c r="O88" i="49"/>
  <c r="P88" i="49"/>
  <c r="O87" i="49"/>
  <c r="P87" i="49" s="1"/>
  <c r="O86" i="49"/>
  <c r="P86" i="49"/>
  <c r="N85" i="49"/>
  <c r="M85" i="49"/>
  <c r="L85" i="49"/>
  <c r="K85" i="49"/>
  <c r="J85" i="49"/>
  <c r="I85" i="49"/>
  <c r="H85" i="49"/>
  <c r="G85" i="49"/>
  <c r="F85" i="49"/>
  <c r="E85" i="49"/>
  <c r="D85" i="49"/>
  <c r="O84" i="49"/>
  <c r="P84" i="49" s="1"/>
  <c r="O83" i="49"/>
  <c r="P83" i="49"/>
  <c r="O82" i="49"/>
  <c r="P82" i="49" s="1"/>
  <c r="O81" i="49"/>
  <c r="P81" i="49" s="1"/>
  <c r="O80" i="49"/>
  <c r="P80" i="49"/>
  <c r="O79" i="49"/>
  <c r="P79" i="49"/>
  <c r="O78" i="49"/>
  <c r="P78" i="49" s="1"/>
  <c r="N77" i="49"/>
  <c r="M77" i="49"/>
  <c r="L77" i="49"/>
  <c r="K77" i="49"/>
  <c r="J77" i="49"/>
  <c r="I77" i="49"/>
  <c r="H77" i="49"/>
  <c r="G77" i="49"/>
  <c r="F77" i="49"/>
  <c r="E77" i="49"/>
  <c r="D77" i="49"/>
  <c r="O76" i="49"/>
  <c r="P76" i="49"/>
  <c r="O75" i="49"/>
  <c r="P75" i="49" s="1"/>
  <c r="O74" i="49"/>
  <c r="P74" i="49"/>
  <c r="O73" i="49"/>
  <c r="P73" i="49"/>
  <c r="O72" i="49"/>
  <c r="P72" i="49" s="1"/>
  <c r="O71" i="49"/>
  <c r="P71" i="49"/>
  <c r="O70" i="49"/>
  <c r="P70" i="49"/>
  <c r="O69" i="49"/>
  <c r="P69" i="49" s="1"/>
  <c r="O68" i="49"/>
  <c r="P68" i="49"/>
  <c r="O67" i="49"/>
  <c r="P67" i="49"/>
  <c r="O66" i="49"/>
  <c r="P66" i="49" s="1"/>
  <c r="O65" i="49"/>
  <c r="P65" i="49"/>
  <c r="O64" i="49"/>
  <c r="P64" i="49"/>
  <c r="O63" i="49"/>
  <c r="P63" i="49" s="1"/>
  <c r="O62" i="49"/>
  <c r="P62" i="49"/>
  <c r="O61" i="49"/>
  <c r="P61" i="49"/>
  <c r="O60" i="49"/>
  <c r="P60" i="49" s="1"/>
  <c r="O59" i="49"/>
  <c r="P59" i="49"/>
  <c r="O58" i="49"/>
  <c r="P58" i="49"/>
  <c r="O57" i="49"/>
  <c r="P57" i="49" s="1"/>
  <c r="O56" i="49"/>
  <c r="P56" i="49"/>
  <c r="O55" i="49"/>
  <c r="P55" i="49"/>
  <c r="O54" i="49"/>
  <c r="P54" i="49" s="1"/>
  <c r="O53" i="49"/>
  <c r="P53" i="49"/>
  <c r="O52" i="49"/>
  <c r="P52" i="49"/>
  <c r="O51" i="49"/>
  <c r="P51" i="49" s="1"/>
  <c r="O50" i="49"/>
  <c r="P50" i="49"/>
  <c r="O49" i="49"/>
  <c r="P49" i="49"/>
  <c r="O48" i="49"/>
  <c r="P48" i="49" s="1"/>
  <c r="O47" i="49"/>
  <c r="P47" i="49"/>
  <c r="O46" i="49"/>
  <c r="P46" i="49"/>
  <c r="N45" i="49"/>
  <c r="M45" i="49"/>
  <c r="L45" i="49"/>
  <c r="K45" i="49"/>
  <c r="J45" i="49"/>
  <c r="I45" i="49"/>
  <c r="H45" i="49"/>
  <c r="G45" i="49"/>
  <c r="F45" i="49"/>
  <c r="E45" i="49"/>
  <c r="D45" i="49"/>
  <c r="O44" i="49"/>
  <c r="P44" i="49"/>
  <c r="O43" i="49"/>
  <c r="P43" i="49" s="1"/>
  <c r="O42" i="49"/>
  <c r="P42" i="49" s="1"/>
  <c r="O41" i="49"/>
  <c r="P41" i="49"/>
  <c r="O40" i="49"/>
  <c r="P40" i="49"/>
  <c r="O39" i="49"/>
  <c r="P39" i="49" s="1"/>
  <c r="O38" i="49"/>
  <c r="P38" i="49"/>
  <c r="O37" i="49"/>
  <c r="P37" i="49" s="1"/>
  <c r="O36" i="49"/>
  <c r="P36" i="49" s="1"/>
  <c r="O35" i="49"/>
  <c r="P35" i="49"/>
  <c r="O34" i="49"/>
  <c r="P34" i="49"/>
  <c r="O33" i="49"/>
  <c r="P33" i="49" s="1"/>
  <c r="O32" i="49"/>
  <c r="P32" i="49"/>
  <c r="O31" i="49"/>
  <c r="P31" i="49" s="1"/>
  <c r="O30" i="49"/>
  <c r="P30" i="49" s="1"/>
  <c r="O29" i="49"/>
  <c r="P29" i="49"/>
  <c r="O28" i="49"/>
  <c r="P28" i="49"/>
  <c r="O27" i="49"/>
  <c r="P27" i="49" s="1"/>
  <c r="O26" i="49"/>
  <c r="P26" i="49"/>
  <c r="O25" i="49"/>
  <c r="P25" i="49" s="1"/>
  <c r="O24" i="49"/>
  <c r="P24" i="49" s="1"/>
  <c r="O23" i="49"/>
  <c r="P23" i="49"/>
  <c r="O22" i="49"/>
  <c r="P22" i="49"/>
  <c r="O21" i="49"/>
  <c r="P21" i="49" s="1"/>
  <c r="O20" i="49"/>
  <c r="P20" i="49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/>
  <c r="O15" i="49"/>
  <c r="P15" i="49" s="1"/>
  <c r="O14" i="49"/>
  <c r="P14" i="49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/>
  <c r="O10" i="49"/>
  <c r="P10" i="49" s="1"/>
  <c r="O9" i="49"/>
  <c r="P9" i="49" s="1"/>
  <c r="O8" i="49"/>
  <c r="P8" i="49"/>
  <c r="O7" i="49"/>
  <c r="P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95" i="47"/>
  <c r="O95" i="47"/>
  <c r="N94" i="47"/>
  <c r="O94" i="47" s="1"/>
  <c r="M93" i="47"/>
  <c r="L93" i="47"/>
  <c r="K93" i="47"/>
  <c r="J93" i="47"/>
  <c r="I93" i="47"/>
  <c r="H93" i="47"/>
  <c r="G93" i="47"/>
  <c r="F93" i="47"/>
  <c r="E93" i="47"/>
  <c r="D93" i="47"/>
  <c r="N92" i="47"/>
  <c r="O92" i="47" s="1"/>
  <c r="N91" i="47"/>
  <c r="O91" i="47"/>
  <c r="N90" i="47"/>
  <c r="O90" i="47"/>
  <c r="N89" i="47"/>
  <c r="O89" i="47" s="1"/>
  <c r="N88" i="47"/>
  <c r="O88" i="47"/>
  <c r="N87" i="47"/>
  <c r="O87" i="47"/>
  <c r="N86" i="47"/>
  <c r="O86" i="47" s="1"/>
  <c r="M85" i="47"/>
  <c r="L85" i="47"/>
  <c r="K85" i="47"/>
  <c r="J85" i="47"/>
  <c r="I85" i="47"/>
  <c r="H85" i="47"/>
  <c r="G85" i="47"/>
  <c r="F85" i="47"/>
  <c r="E85" i="47"/>
  <c r="D85" i="47"/>
  <c r="N84" i="47"/>
  <c r="O84" i="47" s="1"/>
  <c r="N83" i="47"/>
  <c r="O83" i="47"/>
  <c r="N82" i="47"/>
  <c r="O82" i="47"/>
  <c r="N81" i="47"/>
  <c r="O81" i="47" s="1"/>
  <c r="N80" i="47"/>
  <c r="O80" i="47"/>
  <c r="N79" i="47"/>
  <c r="O79" i="47"/>
  <c r="N78" i="47"/>
  <c r="O78" i="47" s="1"/>
  <c r="N77" i="47"/>
  <c r="O77" i="47"/>
  <c r="M76" i="47"/>
  <c r="L76" i="47"/>
  <c r="K76" i="47"/>
  <c r="J76" i="47"/>
  <c r="I76" i="47"/>
  <c r="H76" i="47"/>
  <c r="G76" i="47"/>
  <c r="F76" i="47"/>
  <c r="E76" i="47"/>
  <c r="D76" i="47"/>
  <c r="N75" i="47"/>
  <c r="O75" i="47"/>
  <c r="N74" i="47"/>
  <c r="O74" i="47"/>
  <c r="N73" i="47"/>
  <c r="O73" i="47" s="1"/>
  <c r="N72" i="47"/>
  <c r="O72" i="47"/>
  <c r="N71" i="47"/>
  <c r="O71" i="47"/>
  <c r="N70" i="47"/>
  <c r="O70" i="47" s="1"/>
  <c r="N69" i="47"/>
  <c r="O69" i="47"/>
  <c r="N68" i="47"/>
  <c r="O68" i="47"/>
  <c r="N67" i="47"/>
  <c r="O67" i="47" s="1"/>
  <c r="N66" i="47"/>
  <c r="O66" i="47"/>
  <c r="N65" i="47"/>
  <c r="O65" i="47"/>
  <c r="N64" i="47"/>
  <c r="O64" i="47" s="1"/>
  <c r="N63" i="47"/>
  <c r="O63" i="47"/>
  <c r="N62" i="47"/>
  <c r="O62" i="47"/>
  <c r="N61" i="47"/>
  <c r="O61" i="47" s="1"/>
  <c r="N60" i="47"/>
  <c r="O60" i="47"/>
  <c r="N59" i="47"/>
  <c r="O59" i="47"/>
  <c r="N58" i="47"/>
  <c r="O58" i="47" s="1"/>
  <c r="N57" i="47"/>
  <c r="O57" i="47"/>
  <c r="N56" i="47"/>
  <c r="O56" i="47"/>
  <c r="N55" i="47"/>
  <c r="O55" i="47" s="1"/>
  <c r="N54" i="47"/>
  <c r="O54" i="47"/>
  <c r="N53" i="47"/>
  <c r="O53" i="47"/>
  <c r="N52" i="47"/>
  <c r="O52" i="47" s="1"/>
  <c r="N51" i="47"/>
  <c r="O51" i="47"/>
  <c r="N50" i="47"/>
  <c r="O50" i="47"/>
  <c r="N49" i="47"/>
  <c r="O49" i="47" s="1"/>
  <c r="N48" i="47"/>
  <c r="O48" i="47"/>
  <c r="N47" i="47"/>
  <c r="O47" i="47"/>
  <c r="N46" i="47"/>
  <c r="O46" i="47" s="1"/>
  <c r="N45" i="47"/>
  <c r="O45" i="47"/>
  <c r="M44" i="47"/>
  <c r="L44" i="47"/>
  <c r="K44" i="47"/>
  <c r="J44" i="47"/>
  <c r="I44" i="47"/>
  <c r="H44" i="47"/>
  <c r="G44" i="47"/>
  <c r="F44" i="47"/>
  <c r="E44" i="47"/>
  <c r="D44" i="47"/>
  <c r="N43" i="47"/>
  <c r="O43" i="47"/>
  <c r="N42" i="47"/>
  <c r="O42" i="47"/>
  <c r="N41" i="47"/>
  <c r="O41" i="47" s="1"/>
  <c r="N40" i="47"/>
  <c r="O40" i="47"/>
  <c r="N39" i="47"/>
  <c r="O39" i="47"/>
  <c r="N38" i="47"/>
  <c r="O38" i="47" s="1"/>
  <c r="N37" i="47"/>
  <c r="O37" i="47"/>
  <c r="N36" i="47"/>
  <c r="O36" i="47"/>
  <c r="N35" i="47"/>
  <c r="O35" i="47" s="1"/>
  <c r="N34" i="47"/>
  <c r="O34" i="47"/>
  <c r="N33" i="47"/>
  <c r="O33" i="47"/>
  <c r="N32" i="47"/>
  <c r="O32" i="47" s="1"/>
  <c r="N31" i="47"/>
  <c r="O31" i="47"/>
  <c r="N30" i="47"/>
  <c r="O30" i="47"/>
  <c r="N29" i="47"/>
  <c r="O29" i="47" s="1"/>
  <c r="N28" i="47"/>
  <c r="O28" i="47"/>
  <c r="N27" i="47"/>
  <c r="O27" i="47"/>
  <c r="N26" i="47"/>
  <c r="O26" i="47" s="1"/>
  <c r="N25" i="47"/>
  <c r="O25" i="47"/>
  <c r="N24" i="47"/>
  <c r="O24" i="47"/>
  <c r="N23" i="47"/>
  <c r="O23" i="47" s="1"/>
  <c r="N22" i="47"/>
  <c r="O22" i="47"/>
  <c r="N21" i="47"/>
  <c r="O21" i="47"/>
  <c r="N20" i="47"/>
  <c r="O20" i="47" s="1"/>
  <c r="N19" i="47"/>
  <c r="O19" i="47"/>
  <c r="N18" i="47"/>
  <c r="O18" i="47"/>
  <c r="M17" i="47"/>
  <c r="L17" i="47"/>
  <c r="K17" i="47"/>
  <c r="J17" i="47"/>
  <c r="I17" i="47"/>
  <c r="H17" i="47"/>
  <c r="G17" i="47"/>
  <c r="F17" i="47"/>
  <c r="E17" i="47"/>
  <c r="D17" i="47"/>
  <c r="N16" i="47"/>
  <c r="O16" i="47"/>
  <c r="N15" i="47"/>
  <c r="O15" i="47" s="1"/>
  <c r="N14" i="47"/>
  <c r="O14" i="47"/>
  <c r="M13" i="47"/>
  <c r="L13" i="47"/>
  <c r="K13" i="47"/>
  <c r="J13" i="47"/>
  <c r="I13" i="47"/>
  <c r="H13" i="47"/>
  <c r="H96" i="47" s="1"/>
  <c r="G13" i="47"/>
  <c r="F13" i="47"/>
  <c r="E13" i="47"/>
  <c r="D13" i="47"/>
  <c r="N12" i="47"/>
  <c r="O12" i="47"/>
  <c r="N11" i="47"/>
  <c r="O11" i="47"/>
  <c r="N10" i="47"/>
  <c r="O10" i="47" s="1"/>
  <c r="N9" i="47"/>
  <c r="O9" i="47"/>
  <c r="N8" i="47"/>
  <c r="O8" i="47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104" i="46"/>
  <c r="O104" i="46"/>
  <c r="N103" i="46"/>
  <c r="O103" i="46"/>
  <c r="N102" i="46"/>
  <c r="O102" i="46" s="1"/>
  <c r="M101" i="46"/>
  <c r="L101" i="46"/>
  <c r="K101" i="46"/>
  <c r="J101" i="46"/>
  <c r="I101" i="46"/>
  <c r="H101" i="46"/>
  <c r="G101" i="46"/>
  <c r="F101" i="46"/>
  <c r="E101" i="46"/>
  <c r="D101" i="46"/>
  <c r="N100" i="46"/>
  <c r="O100" i="46" s="1"/>
  <c r="N99" i="46"/>
  <c r="O99" i="46"/>
  <c r="N98" i="46"/>
  <c r="O98" i="46"/>
  <c r="N97" i="46"/>
  <c r="O97" i="46" s="1"/>
  <c r="N96" i="46"/>
  <c r="O96" i="46"/>
  <c r="N95" i="46"/>
  <c r="O95" i="46"/>
  <c r="M94" i="46"/>
  <c r="L94" i="46"/>
  <c r="K94" i="46"/>
  <c r="J94" i="46"/>
  <c r="I94" i="46"/>
  <c r="H94" i="46"/>
  <c r="G94" i="46"/>
  <c r="F94" i="46"/>
  <c r="E94" i="46"/>
  <c r="D94" i="46"/>
  <c r="N93" i="46"/>
  <c r="O93" i="46"/>
  <c r="N92" i="46"/>
  <c r="O92" i="46" s="1"/>
  <c r="N91" i="46"/>
  <c r="O91" i="46"/>
  <c r="N90" i="46"/>
  <c r="O90" i="46"/>
  <c r="N89" i="46"/>
  <c r="O89" i="46" s="1"/>
  <c r="N88" i="46"/>
  <c r="O88" i="46"/>
  <c r="N87" i="46"/>
  <c r="O87" i="46"/>
  <c r="M86" i="46"/>
  <c r="L86" i="46"/>
  <c r="K86" i="46"/>
  <c r="J86" i="46"/>
  <c r="I86" i="46"/>
  <c r="H86" i="46"/>
  <c r="G86" i="46"/>
  <c r="F86" i="46"/>
  <c r="E86" i="46"/>
  <c r="D86" i="46"/>
  <c r="N85" i="46"/>
  <c r="O85" i="46"/>
  <c r="N84" i="46"/>
  <c r="O84" i="46" s="1"/>
  <c r="N83" i="46"/>
  <c r="O83" i="46"/>
  <c r="N82" i="46"/>
  <c r="O82" i="46"/>
  <c r="N81" i="46"/>
  <c r="O81" i="46" s="1"/>
  <c r="N80" i="46"/>
  <c r="O80" i="46"/>
  <c r="N79" i="46"/>
  <c r="O79" i="46"/>
  <c r="N78" i="46"/>
  <c r="O78" i="46" s="1"/>
  <c r="N77" i="46"/>
  <c r="O77" i="46"/>
  <c r="N76" i="46"/>
  <c r="O76" i="46"/>
  <c r="N75" i="46"/>
  <c r="O75" i="46" s="1"/>
  <c r="N74" i="46"/>
  <c r="O74" i="46"/>
  <c r="N73" i="46"/>
  <c r="O73" i="46"/>
  <c r="N72" i="46"/>
  <c r="O72" i="46" s="1"/>
  <c r="N71" i="46"/>
  <c r="O71" i="46"/>
  <c r="N70" i="46"/>
  <c r="O70" i="46"/>
  <c r="N69" i="46"/>
  <c r="O69" i="46" s="1"/>
  <c r="N68" i="46"/>
  <c r="O68" i="46"/>
  <c r="N67" i="46"/>
  <c r="O67" i="46"/>
  <c r="N66" i="46"/>
  <c r="O66" i="46" s="1"/>
  <c r="N65" i="46"/>
  <c r="O65" i="46"/>
  <c r="N64" i="46"/>
  <c r="O64" i="46"/>
  <c r="N63" i="46"/>
  <c r="O63" i="46" s="1"/>
  <c r="N62" i="46"/>
  <c r="O62" i="46"/>
  <c r="N61" i="46"/>
  <c r="O61" i="46"/>
  <c r="N60" i="46"/>
  <c r="O60" i="46" s="1"/>
  <c r="N59" i="46"/>
  <c r="O59" i="46"/>
  <c r="N58" i="46"/>
  <c r="O58" i="46"/>
  <c r="N57" i="46"/>
  <c r="O57" i="46" s="1"/>
  <c r="N56" i="46"/>
  <c r="O56" i="46"/>
  <c r="N55" i="46"/>
  <c r="O55" i="46"/>
  <c r="N54" i="46"/>
  <c r="O54" i="46" s="1"/>
  <c r="N53" i="46"/>
  <c r="O53" i="46"/>
  <c r="N52" i="46"/>
  <c r="O52" i="46"/>
  <c r="N51" i="46"/>
  <c r="O51" i="46" s="1"/>
  <c r="N50" i="46"/>
  <c r="O50" i="46"/>
  <c r="N49" i="46"/>
  <c r="O49" i="46"/>
  <c r="M48" i="46"/>
  <c r="L48" i="46"/>
  <c r="K48" i="46"/>
  <c r="J48" i="46"/>
  <c r="I48" i="46"/>
  <c r="H48" i="46"/>
  <c r="G48" i="46"/>
  <c r="F48" i="46"/>
  <c r="E48" i="46"/>
  <c r="D48" i="46"/>
  <c r="N47" i="46"/>
  <c r="O47" i="46"/>
  <c r="N46" i="46"/>
  <c r="O46" i="46" s="1"/>
  <c r="N45" i="46"/>
  <c r="O45" i="46"/>
  <c r="N44" i="46"/>
  <c r="O44" i="46"/>
  <c r="N43" i="46"/>
  <c r="O43" i="46" s="1"/>
  <c r="N42" i="46"/>
  <c r="O42" i="46"/>
  <c r="N41" i="46"/>
  <c r="O41" i="46"/>
  <c r="N40" i="46"/>
  <c r="O40" i="46" s="1"/>
  <c r="N39" i="46"/>
  <c r="O39" i="46"/>
  <c r="N38" i="46"/>
  <c r="O38" i="46"/>
  <c r="N37" i="46"/>
  <c r="O37" i="46" s="1"/>
  <c r="N36" i="46"/>
  <c r="O36" i="46"/>
  <c r="N35" i="46"/>
  <c r="O35" i="46"/>
  <c r="N34" i="46"/>
  <c r="O34" i="46" s="1"/>
  <c r="N33" i="46"/>
  <c r="O33" i="46"/>
  <c r="N32" i="46"/>
  <c r="O32" i="46"/>
  <c r="N31" i="46"/>
  <c r="O31" i="46" s="1"/>
  <c r="N30" i="46"/>
  <c r="O30" i="46"/>
  <c r="N29" i="46"/>
  <c r="O29" i="46"/>
  <c r="N28" i="46"/>
  <c r="O28" i="46" s="1"/>
  <c r="N27" i="46"/>
  <c r="O27" i="46"/>
  <c r="N26" i="46"/>
  <c r="O26" i="46"/>
  <c r="N25" i="46"/>
  <c r="O25" i="46" s="1"/>
  <c r="N24" i="46"/>
  <c r="O24" i="46"/>
  <c r="N23" i="46"/>
  <c r="O23" i="46"/>
  <c r="N22" i="46"/>
  <c r="O22" i="46" s="1"/>
  <c r="N21" i="46"/>
  <c r="O21" i="46"/>
  <c r="N20" i="46"/>
  <c r="O20" i="46"/>
  <c r="N19" i="46"/>
  <c r="O19" i="46" s="1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98" i="45"/>
  <c r="O98" i="45" s="1"/>
  <c r="M97" i="45"/>
  <c r="L97" i="45"/>
  <c r="K97" i="45"/>
  <c r="J97" i="45"/>
  <c r="I97" i="45"/>
  <c r="H97" i="45"/>
  <c r="G97" i="45"/>
  <c r="F97" i="45"/>
  <c r="E97" i="45"/>
  <c r="D97" i="45"/>
  <c r="N96" i="45"/>
  <c r="O96" i="45" s="1"/>
  <c r="N95" i="45"/>
  <c r="O95" i="45"/>
  <c r="N94" i="45"/>
  <c r="O94" i="45"/>
  <c r="N93" i="45"/>
  <c r="O93" i="45" s="1"/>
  <c r="N92" i="45"/>
  <c r="O92" i="45"/>
  <c r="N91" i="45"/>
  <c r="O91" i="45"/>
  <c r="N90" i="45"/>
  <c r="O90" i="45" s="1"/>
  <c r="M89" i="45"/>
  <c r="L89" i="45"/>
  <c r="K89" i="45"/>
  <c r="J89" i="45"/>
  <c r="I89" i="45"/>
  <c r="H89" i="45"/>
  <c r="G89" i="45"/>
  <c r="F89" i="45"/>
  <c r="E89" i="45"/>
  <c r="D89" i="45"/>
  <c r="N88" i="45"/>
  <c r="O88" i="45" s="1"/>
  <c r="N87" i="45"/>
  <c r="O87" i="45"/>
  <c r="N86" i="45"/>
  <c r="O86" i="45"/>
  <c r="N85" i="45"/>
  <c r="O85" i="45" s="1"/>
  <c r="N84" i="45"/>
  <c r="O84" i="45"/>
  <c r="N83" i="45"/>
  <c r="O83" i="45"/>
  <c r="M82" i="45"/>
  <c r="L82" i="45"/>
  <c r="K82" i="45"/>
  <c r="J82" i="45"/>
  <c r="I82" i="45"/>
  <c r="H82" i="45"/>
  <c r="G82" i="45"/>
  <c r="N82" i="45" s="1"/>
  <c r="O82" i="45" s="1"/>
  <c r="F82" i="45"/>
  <c r="E82" i="45"/>
  <c r="D82" i="45"/>
  <c r="N81" i="45"/>
  <c r="O81" i="45"/>
  <c r="N80" i="45"/>
  <c r="O80" i="45" s="1"/>
  <c r="N79" i="45"/>
  <c r="O79" i="45"/>
  <c r="N78" i="45"/>
  <c r="O78" i="45"/>
  <c r="N77" i="45"/>
  <c r="O77" i="45" s="1"/>
  <c r="N76" i="45"/>
  <c r="O76" i="45"/>
  <c r="N75" i="45"/>
  <c r="O75" i="45"/>
  <c r="N74" i="45"/>
  <c r="O74" i="45" s="1"/>
  <c r="N73" i="45"/>
  <c r="O73" i="45"/>
  <c r="N72" i="45"/>
  <c r="O72" i="45"/>
  <c r="N71" i="45"/>
  <c r="O71" i="45" s="1"/>
  <c r="N70" i="45"/>
  <c r="O70" i="45"/>
  <c r="N69" i="45"/>
  <c r="O69" i="45"/>
  <c r="N68" i="45"/>
  <c r="O68" i="45" s="1"/>
  <c r="N67" i="45"/>
  <c r="O67" i="45"/>
  <c r="N66" i="45"/>
  <c r="O66" i="45"/>
  <c r="N65" i="45"/>
  <c r="O65" i="45" s="1"/>
  <c r="N64" i="45"/>
  <c r="O64" i="45"/>
  <c r="N63" i="45"/>
  <c r="O63" i="45"/>
  <c r="N62" i="45"/>
  <c r="O62" i="45" s="1"/>
  <c r="N61" i="45"/>
  <c r="O61" i="45"/>
  <c r="N60" i="45"/>
  <c r="O60" i="45"/>
  <c r="N59" i="45"/>
  <c r="O59" i="45" s="1"/>
  <c r="N58" i="45"/>
  <c r="O58" i="45"/>
  <c r="N57" i="45"/>
  <c r="O57" i="45"/>
  <c r="N56" i="45"/>
  <c r="O56" i="45" s="1"/>
  <c r="N55" i="45"/>
  <c r="O55" i="45"/>
  <c r="N54" i="45"/>
  <c r="O54" i="45"/>
  <c r="N53" i="45"/>
  <c r="O53" i="45" s="1"/>
  <c r="N52" i="45"/>
  <c r="O52" i="45"/>
  <c r="N51" i="45"/>
  <c r="O51" i="45"/>
  <c r="N50" i="45"/>
  <c r="O50" i="45" s="1"/>
  <c r="N49" i="45"/>
  <c r="O49" i="45"/>
  <c r="N48" i="45"/>
  <c r="O48" i="45"/>
  <c r="N47" i="45"/>
  <c r="O47" i="45" s="1"/>
  <c r="N46" i="45"/>
  <c r="O46" i="45"/>
  <c r="M45" i="45"/>
  <c r="L45" i="45"/>
  <c r="K45" i="45"/>
  <c r="J45" i="45"/>
  <c r="I45" i="45"/>
  <c r="H45" i="45"/>
  <c r="G45" i="45"/>
  <c r="F45" i="45"/>
  <c r="E45" i="45"/>
  <c r="E99" i="45" s="1"/>
  <c r="D45" i="45"/>
  <c r="N44" i="45"/>
  <c r="O44" i="45"/>
  <c r="N43" i="45"/>
  <c r="O43" i="45"/>
  <c r="N42" i="45"/>
  <c r="O42" i="45" s="1"/>
  <c r="N41" i="45"/>
  <c r="O41" i="45"/>
  <c r="N40" i="45"/>
  <c r="O40" i="45"/>
  <c r="N39" i="45"/>
  <c r="O39" i="45" s="1"/>
  <c r="N38" i="45"/>
  <c r="O38" i="45"/>
  <c r="N37" i="45"/>
  <c r="O37" i="45"/>
  <c r="N36" i="45"/>
  <c r="O36" i="45" s="1"/>
  <c r="N35" i="45"/>
  <c r="O35" i="45"/>
  <c r="N34" i="45"/>
  <c r="O34" i="45"/>
  <c r="N33" i="45"/>
  <c r="O33" i="45" s="1"/>
  <c r="N32" i="45"/>
  <c r="O32" i="45"/>
  <c r="N31" i="45"/>
  <c r="O31" i="45"/>
  <c r="N30" i="45"/>
  <c r="O30" i="45" s="1"/>
  <c r="N29" i="45"/>
  <c r="O29" i="45"/>
  <c r="N28" i="45"/>
  <c r="O28" i="45"/>
  <c r="N27" i="45"/>
  <c r="O27" i="45" s="1"/>
  <c r="N26" i="45"/>
  <c r="O26" i="45"/>
  <c r="N25" i="45"/>
  <c r="O25" i="45"/>
  <c r="N24" i="45"/>
  <c r="O24" i="45" s="1"/>
  <c r="N23" i="45"/>
  <c r="O23" i="45"/>
  <c r="N22" i="45"/>
  <c r="O22" i="45"/>
  <c r="N21" i="45"/>
  <c r="O21" i="45" s="1"/>
  <c r="N20" i="45"/>
  <c r="O20" i="45"/>
  <c r="N19" i="45"/>
  <c r="O19" i="45"/>
  <c r="N18" i="45"/>
  <c r="O18" i="45" s="1"/>
  <c r="M17" i="45"/>
  <c r="L17" i="45"/>
  <c r="N17" i="45" s="1"/>
  <c r="O17" i="45" s="1"/>
  <c r="K17" i="45"/>
  <c r="J17" i="45"/>
  <c r="I17" i="45"/>
  <c r="H17" i="45"/>
  <c r="G17" i="45"/>
  <c r="F17" i="45"/>
  <c r="E17" i="45"/>
  <c r="D17" i="45"/>
  <c r="N16" i="45"/>
  <c r="O16" i="45" s="1"/>
  <c r="N15" i="45"/>
  <c r="O15" i="45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/>
  <c r="N8" i="45"/>
  <c r="O8" i="45" s="1"/>
  <c r="N7" i="45"/>
  <c r="O7" i="45"/>
  <c r="N6" i="45"/>
  <c r="O6" i="45"/>
  <c r="M5" i="45"/>
  <c r="N5" i="45" s="1"/>
  <c r="O5" i="45" s="1"/>
  <c r="L5" i="45"/>
  <c r="K5" i="45"/>
  <c r="J5" i="45"/>
  <c r="I5" i="45"/>
  <c r="H5" i="45"/>
  <c r="G5" i="45"/>
  <c r="F5" i="45"/>
  <c r="E5" i="45"/>
  <c r="D5" i="45"/>
  <c r="N97" i="44"/>
  <c r="O97" i="44"/>
  <c r="M96" i="44"/>
  <c r="M98" i="44" s="1"/>
  <c r="L96" i="44"/>
  <c r="K96" i="44"/>
  <c r="J96" i="44"/>
  <c r="I96" i="44"/>
  <c r="H96" i="44"/>
  <c r="G96" i="44"/>
  <c r="F96" i="44"/>
  <c r="E96" i="44"/>
  <c r="D96" i="44"/>
  <c r="N95" i="44"/>
  <c r="O95" i="44"/>
  <c r="N94" i="44"/>
  <c r="O94" i="44" s="1"/>
  <c r="N93" i="44"/>
  <c r="O93" i="44"/>
  <c r="N92" i="44"/>
  <c r="O92" i="44"/>
  <c r="N91" i="44"/>
  <c r="O91" i="44" s="1"/>
  <c r="N90" i="44"/>
  <c r="O90" i="44"/>
  <c r="N89" i="44"/>
  <c r="O89" i="44"/>
  <c r="M88" i="44"/>
  <c r="L88" i="44"/>
  <c r="K88" i="44"/>
  <c r="J88" i="44"/>
  <c r="I88" i="44"/>
  <c r="H88" i="44"/>
  <c r="G88" i="44"/>
  <c r="F88" i="44"/>
  <c r="E88" i="44"/>
  <c r="D88" i="44"/>
  <c r="N87" i="44"/>
  <c r="O87" i="44"/>
  <c r="N86" i="44"/>
  <c r="O86" i="44" s="1"/>
  <c r="N85" i="44"/>
  <c r="O85" i="44"/>
  <c r="N84" i="44"/>
  <c r="O84" i="44"/>
  <c r="N83" i="44"/>
  <c r="O83" i="44" s="1"/>
  <c r="N82" i="44"/>
  <c r="O82" i="44"/>
  <c r="N81" i="44"/>
  <c r="O81" i="44"/>
  <c r="M80" i="44"/>
  <c r="L80" i="44"/>
  <c r="K80" i="44"/>
  <c r="J80" i="44"/>
  <c r="I80" i="44"/>
  <c r="H80" i="44"/>
  <c r="G80" i="44"/>
  <c r="F80" i="44"/>
  <c r="E80" i="44"/>
  <c r="D80" i="44"/>
  <c r="N79" i="44"/>
  <c r="O79" i="44"/>
  <c r="N78" i="44"/>
  <c r="O78" i="44" s="1"/>
  <c r="N77" i="44"/>
  <c r="O77" i="44"/>
  <c r="N76" i="44"/>
  <c r="O76" i="44"/>
  <c r="N75" i="44"/>
  <c r="O75" i="44" s="1"/>
  <c r="N74" i="44"/>
  <c r="O74" i="44"/>
  <c r="N73" i="44"/>
  <c r="O73" i="44"/>
  <c r="N72" i="44"/>
  <c r="O72" i="44" s="1"/>
  <c r="N71" i="44"/>
  <c r="O71" i="44"/>
  <c r="N70" i="44"/>
  <c r="O70" i="44"/>
  <c r="N69" i="44"/>
  <c r="O69" i="44" s="1"/>
  <c r="N68" i="44"/>
  <c r="O68" i="44"/>
  <c r="N67" i="44"/>
  <c r="O67" i="44"/>
  <c r="N66" i="44"/>
  <c r="O66" i="44" s="1"/>
  <c r="N65" i="44"/>
  <c r="O65" i="44"/>
  <c r="N64" i="44"/>
  <c r="O64" i="44"/>
  <c r="N63" i="44"/>
  <c r="O63" i="44" s="1"/>
  <c r="N62" i="44"/>
  <c r="O62" i="44"/>
  <c r="N61" i="44"/>
  <c r="O61" i="44"/>
  <c r="N60" i="44"/>
  <c r="O60" i="44" s="1"/>
  <c r="N59" i="44"/>
  <c r="O59" i="44"/>
  <c r="N58" i="44"/>
  <c r="O58" i="44"/>
  <c r="N57" i="44"/>
  <c r="O57" i="44" s="1"/>
  <c r="N56" i="44"/>
  <c r="O56" i="44"/>
  <c r="N55" i="44"/>
  <c r="O55" i="44"/>
  <c r="N54" i="44"/>
  <c r="O54" i="44" s="1"/>
  <c r="N53" i="44"/>
  <c r="O53" i="44"/>
  <c r="N52" i="44"/>
  <c r="O52" i="44"/>
  <c r="N51" i="44"/>
  <c r="O51" i="44" s="1"/>
  <c r="N50" i="44"/>
  <c r="O50" i="44"/>
  <c r="N49" i="44"/>
  <c r="O49" i="44"/>
  <c r="N48" i="44"/>
  <c r="O48" i="44" s="1"/>
  <c r="N47" i="44"/>
  <c r="O47" i="44"/>
  <c r="M46" i="44"/>
  <c r="L46" i="44"/>
  <c r="K46" i="44"/>
  <c r="J46" i="44"/>
  <c r="I46" i="44"/>
  <c r="H46" i="44"/>
  <c r="G46" i="44"/>
  <c r="F46" i="44"/>
  <c r="E46" i="44"/>
  <c r="D46" i="44"/>
  <c r="N45" i="44"/>
  <c r="O45" i="44"/>
  <c r="N44" i="44"/>
  <c r="O44" i="44"/>
  <c r="N43" i="44"/>
  <c r="O43" i="44" s="1"/>
  <c r="N42" i="44"/>
  <c r="O42" i="44"/>
  <c r="N41" i="44"/>
  <c r="O41" i="44"/>
  <c r="N40" i="44"/>
  <c r="O40" i="44" s="1"/>
  <c r="N39" i="44"/>
  <c r="O39" i="44"/>
  <c r="N38" i="44"/>
  <c r="O38" i="44"/>
  <c r="N37" i="44"/>
  <c r="O37" i="44" s="1"/>
  <c r="N36" i="44"/>
  <c r="O36" i="44"/>
  <c r="N35" i="44"/>
  <c r="O35" i="44"/>
  <c r="N34" i="44"/>
  <c r="O34" i="44" s="1"/>
  <c r="N33" i="44"/>
  <c r="O33" i="44"/>
  <c r="N32" i="44"/>
  <c r="O32" i="44"/>
  <c r="N31" i="44"/>
  <c r="O31" i="44" s="1"/>
  <c r="N30" i="44"/>
  <c r="O30" i="44"/>
  <c r="N29" i="44"/>
  <c r="O29" i="44"/>
  <c r="N28" i="44"/>
  <c r="O28" i="44" s="1"/>
  <c r="N27" i="44"/>
  <c r="O27" i="44"/>
  <c r="N26" i="44"/>
  <c r="O26" i="44"/>
  <c r="N25" i="44"/>
  <c r="O25" i="44" s="1"/>
  <c r="N24" i="44"/>
  <c r="O24" i="44"/>
  <c r="N23" i="44"/>
  <c r="O23" i="44"/>
  <c r="N22" i="44"/>
  <c r="O22" i="44" s="1"/>
  <c r="N21" i="44"/>
  <c r="O21" i="44"/>
  <c r="N20" i="44"/>
  <c r="O20" i="44"/>
  <c r="N19" i="44"/>
  <c r="O19" i="44" s="1"/>
  <c r="N18" i="44"/>
  <c r="O18" i="44"/>
  <c r="M17" i="44"/>
  <c r="L17" i="44"/>
  <c r="K17" i="44"/>
  <c r="K98" i="44" s="1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96" i="43"/>
  <c r="O96" i="43" s="1"/>
  <c r="N95" i="43"/>
  <c r="O95" i="43"/>
  <c r="M94" i="43"/>
  <c r="L94" i="43"/>
  <c r="K94" i="43"/>
  <c r="J94" i="43"/>
  <c r="I94" i="43"/>
  <c r="H94" i="43"/>
  <c r="G94" i="43"/>
  <c r="F94" i="43"/>
  <c r="E94" i="43"/>
  <c r="D94" i="43"/>
  <c r="N93" i="43"/>
  <c r="O93" i="43"/>
  <c r="N92" i="43"/>
  <c r="O92" i="43"/>
  <c r="N91" i="43"/>
  <c r="O91" i="43" s="1"/>
  <c r="N90" i="43"/>
  <c r="O90" i="43"/>
  <c r="N89" i="43"/>
  <c r="O89" i="43"/>
  <c r="N88" i="43"/>
  <c r="O88" i="43" s="1"/>
  <c r="N87" i="43"/>
  <c r="O87" i="43"/>
  <c r="M86" i="43"/>
  <c r="L86" i="43"/>
  <c r="K86" i="43"/>
  <c r="J86" i="43"/>
  <c r="I86" i="43"/>
  <c r="H86" i="43"/>
  <c r="G86" i="43"/>
  <c r="F86" i="43"/>
  <c r="E86" i="43"/>
  <c r="D86" i="43"/>
  <c r="N85" i="43"/>
  <c r="O85" i="43"/>
  <c r="N84" i="43"/>
  <c r="O84" i="43"/>
  <c r="N83" i="43"/>
  <c r="O83" i="43" s="1"/>
  <c r="N82" i="43"/>
  <c r="O82" i="43"/>
  <c r="N81" i="43"/>
  <c r="O81" i="43"/>
  <c r="M80" i="43"/>
  <c r="L80" i="43"/>
  <c r="K80" i="43"/>
  <c r="J80" i="43"/>
  <c r="I80" i="43"/>
  <c r="H80" i="43"/>
  <c r="G80" i="43"/>
  <c r="F80" i="43"/>
  <c r="E80" i="43"/>
  <c r="D80" i="43"/>
  <c r="N79" i="43"/>
  <c r="O79" i="43"/>
  <c r="N78" i="43"/>
  <c r="O78" i="43" s="1"/>
  <c r="N77" i="43"/>
  <c r="O77" i="43"/>
  <c r="N76" i="43"/>
  <c r="O76" i="43"/>
  <c r="N75" i="43"/>
  <c r="O75" i="43" s="1"/>
  <c r="N74" i="43"/>
  <c r="O74" i="43"/>
  <c r="N73" i="43"/>
  <c r="O73" i="43"/>
  <c r="N72" i="43"/>
  <c r="O72" i="43" s="1"/>
  <c r="N71" i="43"/>
  <c r="O71" i="43"/>
  <c r="N70" i="43"/>
  <c r="O70" i="43"/>
  <c r="N69" i="43"/>
  <c r="O69" i="43" s="1"/>
  <c r="N68" i="43"/>
  <c r="O68" i="43"/>
  <c r="N67" i="43"/>
  <c r="O67" i="43"/>
  <c r="N66" i="43"/>
  <c r="O66" i="43" s="1"/>
  <c r="N65" i="43"/>
  <c r="O65" i="43"/>
  <c r="N64" i="43"/>
  <c r="O64" i="43"/>
  <c r="N63" i="43"/>
  <c r="O63" i="43" s="1"/>
  <c r="N62" i="43"/>
  <c r="O62" i="43"/>
  <c r="N61" i="43"/>
  <c r="O61" i="43"/>
  <c r="N60" i="43"/>
  <c r="O60" i="43" s="1"/>
  <c r="N59" i="43"/>
  <c r="O59" i="43"/>
  <c r="N58" i="43"/>
  <c r="O58" i="43"/>
  <c r="N57" i="43"/>
  <c r="O57" i="43" s="1"/>
  <c r="N56" i="43"/>
  <c r="O56" i="43"/>
  <c r="N55" i="43"/>
  <c r="O55" i="43"/>
  <c r="N54" i="43"/>
  <c r="O54" i="43" s="1"/>
  <c r="N53" i="43"/>
  <c r="O53" i="43"/>
  <c r="N52" i="43"/>
  <c r="O52" i="43"/>
  <c r="N51" i="43"/>
  <c r="O51" i="43" s="1"/>
  <c r="N50" i="43"/>
  <c r="O50" i="43"/>
  <c r="N49" i="43"/>
  <c r="O49" i="43"/>
  <c r="N48" i="43"/>
  <c r="O48" i="43" s="1"/>
  <c r="N47" i="43"/>
  <c r="O47" i="43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/>
  <c r="N43" i="43"/>
  <c r="O43" i="43" s="1"/>
  <c r="N42" i="43"/>
  <c r="O42" i="43"/>
  <c r="N41" i="43"/>
  <c r="O41" i="43"/>
  <c r="N40" i="43"/>
  <c r="O40" i="43" s="1"/>
  <c r="N39" i="43"/>
  <c r="O39" i="43"/>
  <c r="N38" i="43"/>
  <c r="O38" i="43"/>
  <c r="N37" i="43"/>
  <c r="O37" i="43" s="1"/>
  <c r="N36" i="43"/>
  <c r="O36" i="43"/>
  <c r="N35" i="43"/>
  <c r="O35" i="43"/>
  <c r="N34" i="43"/>
  <c r="O34" i="43" s="1"/>
  <c r="N33" i="43"/>
  <c r="O33" i="43"/>
  <c r="N32" i="43"/>
  <c r="O32" i="43"/>
  <c r="N31" i="43"/>
  <c r="O31" i="43" s="1"/>
  <c r="N30" i="43"/>
  <c r="O30" i="43"/>
  <c r="N29" i="43"/>
  <c r="O29" i="43"/>
  <c r="N28" i="43"/>
  <c r="O28" i="43" s="1"/>
  <c r="N27" i="43"/>
  <c r="O27" i="43"/>
  <c r="N26" i="43"/>
  <c r="O26" i="43"/>
  <c r="N25" i="43"/>
  <c r="O25" i="43" s="1"/>
  <c r="N24" i="43"/>
  <c r="O24" i="43"/>
  <c r="N23" i="43"/>
  <c r="O23" i="43"/>
  <c r="N22" i="43"/>
  <c r="O22" i="43" s="1"/>
  <c r="N21" i="43"/>
  <c r="O21" i="43"/>
  <c r="N20" i="43"/>
  <c r="O20" i="43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/>
  <c r="N10" i="43"/>
  <c r="O10" i="43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101" i="42"/>
  <c r="O101" i="42" s="1"/>
  <c r="N100" i="42"/>
  <c r="O100" i="42"/>
  <c r="M99" i="42"/>
  <c r="L99" i="42"/>
  <c r="K99" i="42"/>
  <c r="J99" i="42"/>
  <c r="I99" i="42"/>
  <c r="H99" i="42"/>
  <c r="G99" i="42"/>
  <c r="F99" i="42"/>
  <c r="E99" i="42"/>
  <c r="D99" i="42"/>
  <c r="N98" i="42"/>
  <c r="O98" i="42"/>
  <c r="N97" i="42"/>
  <c r="O97" i="42"/>
  <c r="N96" i="42"/>
  <c r="O96" i="42" s="1"/>
  <c r="N95" i="42"/>
  <c r="O95" i="42"/>
  <c r="N94" i="42"/>
  <c r="O94" i="42"/>
  <c r="N93" i="42"/>
  <c r="O93" i="42" s="1"/>
  <c r="N92" i="42"/>
  <c r="O92" i="42"/>
  <c r="M91" i="42"/>
  <c r="L91" i="42"/>
  <c r="K91" i="42"/>
  <c r="J91" i="42"/>
  <c r="I91" i="42"/>
  <c r="H91" i="42"/>
  <c r="G91" i="42"/>
  <c r="N91" i="42" s="1"/>
  <c r="O91" i="42" s="1"/>
  <c r="F91" i="42"/>
  <c r="E91" i="42"/>
  <c r="D91" i="42"/>
  <c r="N90" i="42"/>
  <c r="O90" i="42"/>
  <c r="N89" i="42"/>
  <c r="O89" i="42"/>
  <c r="N88" i="42"/>
  <c r="O88" i="42" s="1"/>
  <c r="N87" i="42"/>
  <c r="O87" i="42"/>
  <c r="N86" i="42"/>
  <c r="O86" i="42"/>
  <c r="N85" i="42"/>
  <c r="O85" i="42" s="1"/>
  <c r="N84" i="42"/>
  <c r="O84" i="42"/>
  <c r="N83" i="42"/>
  <c r="O83" i="42"/>
  <c r="M82" i="42"/>
  <c r="L82" i="42"/>
  <c r="K82" i="42"/>
  <c r="J82" i="42"/>
  <c r="I82" i="42"/>
  <c r="H82" i="42"/>
  <c r="G82" i="42"/>
  <c r="G102" i="42" s="1"/>
  <c r="F82" i="42"/>
  <c r="E82" i="42"/>
  <c r="D82" i="42"/>
  <c r="N81" i="42"/>
  <c r="O81" i="42"/>
  <c r="N80" i="42"/>
  <c r="O80" i="42" s="1"/>
  <c r="N79" i="42"/>
  <c r="O79" i="42"/>
  <c r="N78" i="42"/>
  <c r="O78" i="42"/>
  <c r="N77" i="42"/>
  <c r="O77" i="42" s="1"/>
  <c r="N76" i="42"/>
  <c r="O76" i="42"/>
  <c r="N75" i="42"/>
  <c r="O75" i="42"/>
  <c r="N74" i="42"/>
  <c r="O74" i="42" s="1"/>
  <c r="N73" i="42"/>
  <c r="O73" i="42"/>
  <c r="N72" i="42"/>
  <c r="O72" i="42"/>
  <c r="N71" i="42"/>
  <c r="O71" i="42" s="1"/>
  <c r="N70" i="42"/>
  <c r="O70" i="42"/>
  <c r="N69" i="42"/>
  <c r="O69" i="42"/>
  <c r="N68" i="42"/>
  <c r="O68" i="42" s="1"/>
  <c r="N67" i="42"/>
  <c r="O67" i="42"/>
  <c r="N66" i="42"/>
  <c r="O66" i="42"/>
  <c r="N65" i="42"/>
  <c r="O65" i="42"/>
  <c r="N64" i="42"/>
  <c r="O64" i="42"/>
  <c r="N63" i="42"/>
  <c r="O63" i="42" s="1"/>
  <c r="N62" i="42"/>
  <c r="O62" i="42" s="1"/>
  <c r="N61" i="42"/>
  <c r="O61" i="42"/>
  <c r="N60" i="42"/>
  <c r="O60" i="42"/>
  <c r="N59" i="42"/>
  <c r="O59" i="42"/>
  <c r="N58" i="42"/>
  <c r="O58" i="42"/>
  <c r="N57" i="42"/>
  <c r="O57" i="42" s="1"/>
  <c r="N56" i="42"/>
  <c r="O56" i="42" s="1"/>
  <c r="N55" i="42"/>
  <c r="O55" i="42"/>
  <c r="N54" i="42"/>
  <c r="O54" i="42"/>
  <c r="N53" i="42"/>
  <c r="O53" i="42"/>
  <c r="N52" i="42"/>
  <c r="O52" i="42"/>
  <c r="N51" i="42"/>
  <c r="O51" i="42" s="1"/>
  <c r="N50" i="42"/>
  <c r="O50" i="42" s="1"/>
  <c r="N49" i="42"/>
  <c r="O49" i="42"/>
  <c r="N48" i="42"/>
  <c r="O48" i="42"/>
  <c r="M47" i="42"/>
  <c r="L47" i="42"/>
  <c r="K47" i="42"/>
  <c r="J47" i="42"/>
  <c r="I47" i="42"/>
  <c r="H47" i="42"/>
  <c r="G47" i="42"/>
  <c r="F47" i="42"/>
  <c r="E47" i="42"/>
  <c r="D47" i="42"/>
  <c r="N46" i="42"/>
  <c r="O46" i="42"/>
  <c r="N45" i="42"/>
  <c r="O45" i="42"/>
  <c r="N44" i="42"/>
  <c r="O44" i="42"/>
  <c r="N43" i="42"/>
  <c r="O43" i="42" s="1"/>
  <c r="N42" i="42"/>
  <c r="O42" i="42" s="1"/>
  <c r="N41" i="42"/>
  <c r="O41" i="42"/>
  <c r="N40" i="42"/>
  <c r="O40" i="42"/>
  <c r="N39" i="42"/>
  <c r="O39" i="42"/>
  <c r="N38" i="42"/>
  <c r="O38" i="42"/>
  <c r="N37" i="42"/>
  <c r="O37" i="42" s="1"/>
  <c r="N36" i="42"/>
  <c r="O36" i="42" s="1"/>
  <c r="N35" i="42"/>
  <c r="O35" i="42"/>
  <c r="N34" i="42"/>
  <c r="O34" i="42"/>
  <c r="N33" i="42"/>
  <c r="O33" i="42"/>
  <c r="N32" i="42"/>
  <c r="O32" i="42"/>
  <c r="N31" i="42"/>
  <c r="O31" i="42" s="1"/>
  <c r="N30" i="42"/>
  <c r="O30" i="42" s="1"/>
  <c r="N29" i="42"/>
  <c r="O29" i="42"/>
  <c r="N28" i="42"/>
  <c r="O28" i="42"/>
  <c r="N27" i="42"/>
  <c r="O27" i="42"/>
  <c r="N26" i="42"/>
  <c r="O26" i="42"/>
  <c r="N25" i="42"/>
  <c r="O25" i="42" s="1"/>
  <c r="N24" i="42"/>
  <c r="O24" i="42" s="1"/>
  <c r="N23" i="42"/>
  <c r="O23" i="42"/>
  <c r="N22" i="42"/>
  <c r="O22" i="42"/>
  <c r="N21" i="42"/>
  <c r="O21" i="42"/>
  <c r="N20" i="42"/>
  <c r="O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90" i="41"/>
  <c r="O90" i="41"/>
  <c r="M89" i="41"/>
  <c r="L89" i="41"/>
  <c r="K89" i="41"/>
  <c r="J89" i="41"/>
  <c r="I89" i="41"/>
  <c r="H89" i="41"/>
  <c r="G89" i="41"/>
  <c r="F89" i="41"/>
  <c r="E89" i="41"/>
  <c r="D89" i="41"/>
  <c r="N88" i="41"/>
  <c r="O88" i="41"/>
  <c r="N87" i="41"/>
  <c r="O87" i="41"/>
  <c r="N86" i="41"/>
  <c r="O86" i="41"/>
  <c r="N85" i="41"/>
  <c r="O85" i="41" s="1"/>
  <c r="N84" i="41"/>
  <c r="O84" i="41" s="1"/>
  <c r="N83" i="41"/>
  <c r="O83" i="41"/>
  <c r="M82" i="41"/>
  <c r="L82" i="41"/>
  <c r="K82" i="41"/>
  <c r="J82" i="41"/>
  <c r="I82" i="41"/>
  <c r="H82" i="41"/>
  <c r="G82" i="41"/>
  <c r="F82" i="41"/>
  <c r="E82" i="41"/>
  <c r="D82" i="41"/>
  <c r="N81" i="41"/>
  <c r="O81" i="41"/>
  <c r="N80" i="41"/>
  <c r="O80" i="41"/>
  <c r="N79" i="41"/>
  <c r="O79" i="41"/>
  <c r="N78" i="41"/>
  <c r="O78" i="41"/>
  <c r="M77" i="41"/>
  <c r="L77" i="41"/>
  <c r="K77" i="41"/>
  <c r="J77" i="41"/>
  <c r="I77" i="41"/>
  <c r="H77" i="41"/>
  <c r="G77" i="41"/>
  <c r="F77" i="41"/>
  <c r="E77" i="41"/>
  <c r="D77" i="41"/>
  <c r="N76" i="41"/>
  <c r="O76" i="41"/>
  <c r="N75" i="41"/>
  <c r="O75" i="41" s="1"/>
  <c r="N74" i="41"/>
  <c r="O74" i="41" s="1"/>
  <c r="N73" i="41"/>
  <c r="O73" i="41"/>
  <c r="N72" i="41"/>
  <c r="O72" i="41"/>
  <c r="N71" i="41"/>
  <c r="O71" i="41"/>
  <c r="N70" i="41"/>
  <c r="O70" i="41"/>
  <c r="N69" i="41"/>
  <c r="O69" i="41" s="1"/>
  <c r="N68" i="41"/>
  <c r="O68" i="41" s="1"/>
  <c r="N67" i="41"/>
  <c r="O67" i="41"/>
  <c r="N66" i="41"/>
  <c r="O66" i="41"/>
  <c r="N65" i="41"/>
  <c r="O65" i="41"/>
  <c r="N64" i="41"/>
  <c r="O64" i="41"/>
  <c r="N63" i="41"/>
  <c r="O63" i="41" s="1"/>
  <c r="N62" i="41"/>
  <c r="O62" i="41" s="1"/>
  <c r="N61" i="41"/>
  <c r="O61" i="41"/>
  <c r="N60" i="41"/>
  <c r="O60" i="41"/>
  <c r="N59" i="41"/>
  <c r="O59" i="41"/>
  <c r="N58" i="41"/>
  <c r="O58" i="41"/>
  <c r="N57" i="41"/>
  <c r="O57" i="41" s="1"/>
  <c r="N56" i="41"/>
  <c r="O56" i="41" s="1"/>
  <c r="N55" i="41"/>
  <c r="O55" i="41"/>
  <c r="N54" i="41"/>
  <c r="O54" i="41"/>
  <c r="N53" i="41"/>
  <c r="O53" i="41"/>
  <c r="N52" i="41"/>
  <c r="O52" i="41"/>
  <c r="N51" i="41"/>
  <c r="O51" i="41" s="1"/>
  <c r="N50" i="41"/>
  <c r="O50" i="41" s="1"/>
  <c r="N49" i="41"/>
  <c r="O49" i="41"/>
  <c r="N48" i="41"/>
  <c r="O48" i="41"/>
  <c r="N47" i="41"/>
  <c r="O47" i="41"/>
  <c r="N46" i="41"/>
  <c r="O46" i="41"/>
  <c r="M45" i="41"/>
  <c r="L45" i="41"/>
  <c r="K45" i="41"/>
  <c r="J45" i="41"/>
  <c r="I45" i="41"/>
  <c r="H45" i="41"/>
  <c r="G45" i="41"/>
  <c r="F45" i="41"/>
  <c r="E45" i="41"/>
  <c r="D45" i="41"/>
  <c r="N44" i="41"/>
  <c r="O44" i="41"/>
  <c r="N43" i="41"/>
  <c r="O43" i="41" s="1"/>
  <c r="N42" i="41"/>
  <c r="O42" i="41" s="1"/>
  <c r="N41" i="41"/>
  <c r="O41" i="41"/>
  <c r="N40" i="41"/>
  <c r="O40" i="41"/>
  <c r="N39" i="41"/>
  <c r="O39" i="41"/>
  <c r="N38" i="41"/>
  <c r="O38" i="41"/>
  <c r="N37" i="41"/>
  <c r="O37" i="41" s="1"/>
  <c r="N36" i="41"/>
  <c r="O36" i="41" s="1"/>
  <c r="N35" i="41"/>
  <c r="O35" i="41"/>
  <c r="N34" i="41"/>
  <c r="O34" i="41"/>
  <c r="N33" i="41"/>
  <c r="O33" i="41"/>
  <c r="N32" i="41"/>
  <c r="O32" i="41"/>
  <c r="N31" i="41"/>
  <c r="O31" i="41" s="1"/>
  <c r="N30" i="41"/>
  <c r="O30" i="41" s="1"/>
  <c r="N29" i="41"/>
  <c r="O29" i="41"/>
  <c r="N28" i="41"/>
  <c r="O28" i="41"/>
  <c r="N27" i="41"/>
  <c r="O27" i="41"/>
  <c r="N26" i="41"/>
  <c r="O26" i="41"/>
  <c r="N25" i="41"/>
  <c r="O25" i="41" s="1"/>
  <c r="N24" i="41"/>
  <c r="O24" i="41" s="1"/>
  <c r="N23" i="41"/>
  <c r="O23" i="41"/>
  <c r="N22" i="41"/>
  <c r="O22" i="41"/>
  <c r="N21" i="41"/>
  <c r="O21" i="4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96" i="40"/>
  <c r="O96" i="40"/>
  <c r="N95" i="40"/>
  <c r="O95" i="40"/>
  <c r="N94" i="40"/>
  <c r="O94" i="40" s="1"/>
  <c r="M93" i="40"/>
  <c r="M97" i="40" s="1"/>
  <c r="L93" i="40"/>
  <c r="K93" i="40"/>
  <c r="J93" i="40"/>
  <c r="I93" i="40"/>
  <c r="H93" i="40"/>
  <c r="G93" i="40"/>
  <c r="F93" i="40"/>
  <c r="E93" i="40"/>
  <c r="D93" i="40"/>
  <c r="N92" i="40"/>
  <c r="O92" i="40" s="1"/>
  <c r="N91" i="40"/>
  <c r="O91" i="40" s="1"/>
  <c r="N90" i="40"/>
  <c r="O90" i="40" s="1"/>
  <c r="N89" i="40"/>
  <c r="O89" i="40"/>
  <c r="N88" i="40"/>
  <c r="O88" i="40"/>
  <c r="N87" i="40"/>
  <c r="O87" i="40"/>
  <c r="M86" i="40"/>
  <c r="L86" i="40"/>
  <c r="K86" i="40"/>
  <c r="J86" i="40"/>
  <c r="I86" i="40"/>
  <c r="H86" i="40"/>
  <c r="G86" i="40"/>
  <c r="F86" i="40"/>
  <c r="E86" i="40"/>
  <c r="D86" i="40"/>
  <c r="N85" i="40"/>
  <c r="O85" i="40"/>
  <c r="N84" i="40"/>
  <c r="O84" i="40" s="1"/>
  <c r="N83" i="40"/>
  <c r="O83" i="40" s="1"/>
  <c r="N82" i="40"/>
  <c r="O82" i="40" s="1"/>
  <c r="N81" i="40"/>
  <c r="O81" i="40"/>
  <c r="N80" i="40"/>
  <c r="O80" i="40"/>
  <c r="N79" i="40"/>
  <c r="O79" i="40"/>
  <c r="M78" i="40"/>
  <c r="L78" i="40"/>
  <c r="K78" i="40"/>
  <c r="J78" i="40"/>
  <c r="I78" i="40"/>
  <c r="H78" i="40"/>
  <c r="G78" i="40"/>
  <c r="F78" i="40"/>
  <c r="E78" i="40"/>
  <c r="D78" i="40"/>
  <c r="N77" i="40"/>
  <c r="O77" i="40"/>
  <c r="N76" i="40"/>
  <c r="O76" i="40" s="1"/>
  <c r="N75" i="40"/>
  <c r="O75" i="40" s="1"/>
  <c r="N74" i="40"/>
  <c r="O74" i="40" s="1"/>
  <c r="N73" i="40"/>
  <c r="O73" i="40"/>
  <c r="N72" i="40"/>
  <c r="O72" i="40"/>
  <c r="N71" i="40"/>
  <c r="O71" i="40"/>
  <c r="N70" i="40"/>
  <c r="O70" i="40" s="1"/>
  <c r="N69" i="40"/>
  <c r="O69" i="40" s="1"/>
  <c r="N68" i="40"/>
  <c r="O68" i="40" s="1"/>
  <c r="N67" i="40"/>
  <c r="O67" i="40"/>
  <c r="N66" i="40"/>
  <c r="O66" i="40"/>
  <c r="N65" i="40"/>
  <c r="O65" i="40"/>
  <c r="N64" i="40"/>
  <c r="O64" i="40" s="1"/>
  <c r="N63" i="40"/>
  <c r="O63" i="40" s="1"/>
  <c r="N62" i="40"/>
  <c r="O62" i="40" s="1"/>
  <c r="N61" i="40"/>
  <c r="O61" i="40"/>
  <c r="N60" i="40"/>
  <c r="O60" i="40"/>
  <c r="N59" i="40"/>
  <c r="O59" i="40"/>
  <c r="N58" i="40"/>
  <c r="O58" i="40" s="1"/>
  <c r="N57" i="40"/>
  <c r="O57" i="40" s="1"/>
  <c r="N56" i="40"/>
  <c r="O56" i="40" s="1"/>
  <c r="N55" i="40"/>
  <c r="O55" i="40"/>
  <c r="N54" i="40"/>
  <c r="O54" i="40"/>
  <c r="N53" i="40"/>
  <c r="O53" i="40"/>
  <c r="N52" i="40"/>
  <c r="O52" i="40" s="1"/>
  <c r="N51" i="40"/>
  <c r="O51" i="40" s="1"/>
  <c r="N50" i="40"/>
  <c r="O50" i="40" s="1"/>
  <c r="N49" i="40"/>
  <c r="O49" i="40"/>
  <c r="N48" i="40"/>
  <c r="O48" i="40"/>
  <c r="N47" i="40"/>
  <c r="O47" i="40"/>
  <c r="N46" i="40"/>
  <c r="O46" i="40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N43" i="40" s="1"/>
  <c r="O43" i="40" s="1"/>
  <c r="D43" i="40"/>
  <c r="N42" i="40"/>
  <c r="O42" i="40" s="1"/>
  <c r="N41" i="40"/>
  <c r="O41" i="40"/>
  <c r="N40" i="40"/>
  <c r="O40" i="40"/>
  <c r="N39" i="40"/>
  <c r="O39" i="40" s="1"/>
  <c r="N38" i="40"/>
  <c r="O38" i="40" s="1"/>
  <c r="N37" i="40"/>
  <c r="O37" i="40" s="1"/>
  <c r="N36" i="40"/>
  <c r="O36" i="40" s="1"/>
  <c r="N35" i="40"/>
  <c r="O35" i="40"/>
  <c r="N34" i="40"/>
  <c r="O34" i="40"/>
  <c r="N33" i="40"/>
  <c r="O33" i="40" s="1"/>
  <c r="N32" i="40"/>
  <c r="O32" i="40" s="1"/>
  <c r="N31" i="40"/>
  <c r="O31" i="40" s="1"/>
  <c r="N30" i="40"/>
  <c r="O30" i="40" s="1"/>
  <c r="N29" i="40"/>
  <c r="O29" i="40"/>
  <c r="N28" i="40"/>
  <c r="O28" i="40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N5" i="40" s="1"/>
  <c r="O5" i="40" s="1"/>
  <c r="H5" i="40"/>
  <c r="G5" i="40"/>
  <c r="F5" i="40"/>
  <c r="E5" i="40"/>
  <c r="D5" i="40"/>
  <c r="N96" i="39"/>
  <c r="O96" i="39"/>
  <c r="M95" i="39"/>
  <c r="L95" i="39"/>
  <c r="K95" i="39"/>
  <c r="J95" i="39"/>
  <c r="I95" i="39"/>
  <c r="N95" i="39" s="1"/>
  <c r="O95" i="39" s="1"/>
  <c r="H95" i="39"/>
  <c r="G95" i="39"/>
  <c r="F95" i="39"/>
  <c r="E95" i="39"/>
  <c r="D95" i="39"/>
  <c r="N94" i="39"/>
  <c r="O94" i="39"/>
  <c r="N93" i="39"/>
  <c r="O93" i="39" s="1"/>
  <c r="N92" i="39"/>
  <c r="O92" i="39" s="1"/>
  <c r="N91" i="39"/>
  <c r="O91" i="39" s="1"/>
  <c r="N90" i="39"/>
  <c r="O90" i="39" s="1"/>
  <c r="N89" i="39"/>
  <c r="O89" i="39" s="1"/>
  <c r="N88" i="39"/>
  <c r="O88" i="39"/>
  <c r="M87" i="39"/>
  <c r="L87" i="39"/>
  <c r="K87" i="39"/>
  <c r="J87" i="39"/>
  <c r="I87" i="39"/>
  <c r="H87" i="39"/>
  <c r="G87" i="39"/>
  <c r="F87" i="39"/>
  <c r="E87" i="39"/>
  <c r="D87" i="39"/>
  <c r="N86" i="39"/>
  <c r="O86" i="39"/>
  <c r="N85" i="39"/>
  <c r="O85" i="39" s="1"/>
  <c r="N84" i="39"/>
  <c r="O84" i="39" s="1"/>
  <c r="N83" i="39"/>
  <c r="O83" i="39" s="1"/>
  <c r="N82" i="39"/>
  <c r="O82" i="39" s="1"/>
  <c r="N81" i="39"/>
  <c r="O81" i="39" s="1"/>
  <c r="N80" i="39"/>
  <c r="O80" i="39"/>
  <c r="M79" i="39"/>
  <c r="L79" i="39"/>
  <c r="K79" i="39"/>
  <c r="J79" i="39"/>
  <c r="I79" i="39"/>
  <c r="H79" i="39"/>
  <c r="G79" i="39"/>
  <c r="F79" i="39"/>
  <c r="E79" i="39"/>
  <c r="D79" i="39"/>
  <c r="N78" i="39"/>
  <c r="O78" i="39"/>
  <c r="N77" i="39"/>
  <c r="O77" i="39" s="1"/>
  <c r="N76" i="39"/>
  <c r="O76" i="39" s="1"/>
  <c r="N75" i="39"/>
  <c r="O75" i="39" s="1"/>
  <c r="N74" i="39"/>
  <c r="O74" i="39" s="1"/>
  <c r="N73" i="39"/>
  <c r="O73" i="39" s="1"/>
  <c r="N72" i="39"/>
  <c r="O72" i="39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/>
  <c r="N47" i="39"/>
  <c r="O47" i="39" s="1"/>
  <c r="N46" i="39"/>
  <c r="O46" i="39" s="1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 s="1"/>
  <c r="N41" i="39"/>
  <c r="O41" i="39" s="1"/>
  <c r="N40" i="39"/>
  <c r="O40" i="39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E97" i="39" s="1"/>
  <c r="D17" i="39"/>
  <c r="N16" i="39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84" i="38"/>
  <c r="O84" i="38" s="1"/>
  <c r="N96" i="38"/>
  <c r="O96" i="38" s="1"/>
  <c r="M95" i="38"/>
  <c r="L95" i="38"/>
  <c r="K95" i="38"/>
  <c r="J95" i="38"/>
  <c r="I95" i="38"/>
  <c r="H95" i="38"/>
  <c r="G95" i="38"/>
  <c r="F95" i="38"/>
  <c r="E95" i="38"/>
  <c r="D95" i="38"/>
  <c r="N94" i="38"/>
  <c r="O94" i="38" s="1"/>
  <c r="N93" i="38"/>
  <c r="O93" i="38" s="1"/>
  <c r="N92" i="38"/>
  <c r="O92" i="38" s="1"/>
  <c r="N91" i="38"/>
  <c r="O91" i="38" s="1"/>
  <c r="N90" i="38"/>
  <c r="O90" i="38" s="1"/>
  <c r="N89" i="38"/>
  <c r="O89" i="38" s="1"/>
  <c r="N88" i="38"/>
  <c r="O88" i="38" s="1"/>
  <c r="M87" i="38"/>
  <c r="L87" i="38"/>
  <c r="K87" i="38"/>
  <c r="J87" i="38"/>
  <c r="I87" i="38"/>
  <c r="H87" i="38"/>
  <c r="G87" i="38"/>
  <c r="F87" i="38"/>
  <c r="E87" i="38"/>
  <c r="D87" i="38"/>
  <c r="N86" i="38"/>
  <c r="O86" i="38" s="1"/>
  <c r="N85" i="38"/>
  <c r="O85" i="38" s="1"/>
  <c r="N83" i="38"/>
  <c r="O83" i="38" s="1"/>
  <c r="N82" i="38"/>
  <c r="O82" i="38" s="1"/>
  <c r="N81" i="38"/>
  <c r="O81" i="38" s="1"/>
  <c r="N80" i="38"/>
  <c r="O80" i="38" s="1"/>
  <c r="M79" i="38"/>
  <c r="L79" i="38"/>
  <c r="K79" i="38"/>
  <c r="J79" i="38"/>
  <c r="I79" i="38"/>
  <c r="H79" i="38"/>
  <c r="G79" i="38"/>
  <c r="F79" i="38"/>
  <c r="E79" i="38"/>
  <c r="D79" i="38"/>
  <c r="N78" i="38"/>
  <c r="O78" i="38" s="1"/>
  <c r="N77" i="38"/>
  <c r="O77" i="38" s="1"/>
  <c r="N76" i="38"/>
  <c r="O76" i="38" s="1"/>
  <c r="N75" i="38"/>
  <c r="O75" i="38" s="1"/>
  <c r="N74" i="38"/>
  <c r="O74" i="38" s="1"/>
  <c r="N73" i="38"/>
  <c r="O73" i="38" s="1"/>
  <c r="N72" i="38"/>
  <c r="O72" i="38" s="1"/>
  <c r="N71" i="38"/>
  <c r="O71" i="38" s="1"/>
  <c r="N70" i="38"/>
  <c r="O70" i="38" s="1"/>
  <c r="N69" i="38"/>
  <c r="O69" i="38" s="1"/>
  <c r="N68" i="38"/>
  <c r="O68" i="38" s="1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84" i="37"/>
  <c r="O84" i="37" s="1"/>
  <c r="N83" i="37"/>
  <c r="O83" i="37" s="1"/>
  <c r="M82" i="37"/>
  <c r="L82" i="37"/>
  <c r="K82" i="37"/>
  <c r="J82" i="37"/>
  <c r="I82" i="37"/>
  <c r="H82" i="37"/>
  <c r="G82" i="37"/>
  <c r="F82" i="37"/>
  <c r="E82" i="37"/>
  <c r="D82" i="37"/>
  <c r="N81" i="37"/>
  <c r="O81" i="37" s="1"/>
  <c r="N80" i="37"/>
  <c r="O80" i="37" s="1"/>
  <c r="N79" i="37"/>
  <c r="O79" i="37" s="1"/>
  <c r="N78" i="37"/>
  <c r="O78" i="37" s="1"/>
  <c r="N77" i="37"/>
  <c r="O77" i="37" s="1"/>
  <c r="N76" i="37"/>
  <c r="O76" i="37" s="1"/>
  <c r="M75" i="37"/>
  <c r="L75" i="37"/>
  <c r="K75" i="37"/>
  <c r="J75" i="37"/>
  <c r="I75" i="37"/>
  <c r="H75" i="37"/>
  <c r="G75" i="37"/>
  <c r="F75" i="37"/>
  <c r="E75" i="37"/>
  <c r="D75" i="37"/>
  <c r="N74" i="37"/>
  <c r="O74" i="37" s="1"/>
  <c r="N73" i="37"/>
  <c r="O73" i="37" s="1"/>
  <c r="N72" i="37"/>
  <c r="O72" i="37" s="1"/>
  <c r="N71" i="37"/>
  <c r="O71" i="37" s="1"/>
  <c r="N70" i="37"/>
  <c r="O70" i="37" s="1"/>
  <c r="N69" i="37"/>
  <c r="O69" i="37" s="1"/>
  <c r="N68" i="37"/>
  <c r="O68" i="37" s="1"/>
  <c r="M67" i="37"/>
  <c r="L67" i="37"/>
  <c r="K67" i="37"/>
  <c r="J67" i="37"/>
  <c r="I67" i="37"/>
  <c r="H67" i="37"/>
  <c r="G67" i="37"/>
  <c r="F67" i="37"/>
  <c r="E67" i="37"/>
  <c r="D67" i="37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M44" i="37"/>
  <c r="L44" i="37"/>
  <c r="K44" i="37"/>
  <c r="J44" i="37"/>
  <c r="I44" i="37"/>
  <c r="H44" i="37"/>
  <c r="G44" i="37"/>
  <c r="F44" i="37"/>
  <c r="E44" i="37"/>
  <c r="N44" i="37" s="1"/>
  <c r="O44" i="37"/>
  <c r="D44" i="37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G85" i="37" s="1"/>
  <c r="F17" i="37"/>
  <c r="E17" i="37"/>
  <c r="D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85" i="37"/>
  <c r="G5" i="37"/>
  <c r="F5" i="37"/>
  <c r="E5" i="37"/>
  <c r="D5" i="37"/>
  <c r="N94" i="36"/>
  <c r="O94" i="36"/>
  <c r="N93" i="36"/>
  <c r="O93" i="36"/>
  <c r="N92" i="36"/>
  <c r="O92" i="36"/>
  <c r="N91" i="36"/>
  <c r="O91" i="36"/>
  <c r="M90" i="36"/>
  <c r="L90" i="36"/>
  <c r="K90" i="36"/>
  <c r="J90" i="36"/>
  <c r="I90" i="36"/>
  <c r="H90" i="36"/>
  <c r="G90" i="36"/>
  <c r="F90" i="36"/>
  <c r="E90" i="36"/>
  <c r="D90" i="36"/>
  <c r="N89" i="36"/>
  <c r="O89" i="36"/>
  <c r="N88" i="36"/>
  <c r="O88" i="36"/>
  <c r="N87" i="36"/>
  <c r="O87" i="36"/>
  <c r="N86" i="36"/>
  <c r="O86" i="36"/>
  <c r="N85" i="36"/>
  <c r="O85" i="36"/>
  <c r="N84" i="36"/>
  <c r="O84" i="36"/>
  <c r="N83" i="36"/>
  <c r="O83" i="36"/>
  <c r="M82" i="36"/>
  <c r="L82" i="36"/>
  <c r="K82" i="36"/>
  <c r="J82" i="36"/>
  <c r="I82" i="36"/>
  <c r="H82" i="36"/>
  <c r="G82" i="36"/>
  <c r="F82" i="36"/>
  <c r="F95" i="36" s="1"/>
  <c r="E82" i="36"/>
  <c r="D82" i="36"/>
  <c r="N81" i="36"/>
  <c r="O81" i="36"/>
  <c r="N80" i="36"/>
  <c r="O80" i="36" s="1"/>
  <c r="N79" i="36"/>
  <c r="O79" i="36"/>
  <c r="N78" i="36"/>
  <c r="O78" i="36"/>
  <c r="N77" i="36"/>
  <c r="O77" i="36"/>
  <c r="M76" i="36"/>
  <c r="L76" i="36"/>
  <c r="K76" i="36"/>
  <c r="J76" i="36"/>
  <c r="I76" i="36"/>
  <c r="H76" i="36"/>
  <c r="G76" i="36"/>
  <c r="F76" i="36"/>
  <c r="E76" i="36"/>
  <c r="D76" i="36"/>
  <c r="N75" i="36"/>
  <c r="O75" i="36"/>
  <c r="N74" i="36"/>
  <c r="O74" i="36"/>
  <c r="N73" i="36"/>
  <c r="O73" i="36"/>
  <c r="N72" i="36"/>
  <c r="O72" i="36" s="1"/>
  <c r="N71" i="36"/>
  <c r="O71" i="36"/>
  <c r="N70" i="36"/>
  <c r="O70" i="36"/>
  <c r="N69" i="36"/>
  <c r="O69" i="36"/>
  <c r="N68" i="36"/>
  <c r="O68" i="36"/>
  <c r="N67" i="36"/>
  <c r="O67" i="36"/>
  <c r="N66" i="36"/>
  <c r="O66" i="36"/>
  <c r="N65" i="36"/>
  <c r="O65" i="36"/>
  <c r="N64" i="36"/>
  <c r="O64" i="36"/>
  <c r="N63" i="36"/>
  <c r="O63" i="36"/>
  <c r="N62" i="36"/>
  <c r="O62" i="36"/>
  <c r="N61" i="36"/>
  <c r="O61" i="36"/>
  <c r="N60" i="36"/>
  <c r="O60" i="36" s="1"/>
  <c r="N59" i="36"/>
  <c r="O59" i="36"/>
  <c r="N58" i="36"/>
  <c r="O58" i="36"/>
  <c r="N57" i="36"/>
  <c r="O57" i="36"/>
  <c r="N56" i="36"/>
  <c r="O56" i="36"/>
  <c r="N55" i="36"/>
  <c r="O55" i="36"/>
  <c r="N54" i="36"/>
  <c r="O54" i="36" s="1"/>
  <c r="N53" i="36"/>
  <c r="O53" i="36"/>
  <c r="N52" i="36"/>
  <c r="O52" i="36"/>
  <c r="N51" i="36"/>
  <c r="O51" i="36"/>
  <c r="N50" i="36"/>
  <c r="O50" i="36"/>
  <c r="N49" i="36"/>
  <c r="O49" i="36"/>
  <c r="N48" i="36"/>
  <c r="O48" i="36" s="1"/>
  <c r="N47" i="36"/>
  <c r="O47" i="36"/>
  <c r="N46" i="36"/>
  <c r="O46" i="36"/>
  <c r="N45" i="36"/>
  <c r="O45" i="36"/>
  <c r="M44" i="36"/>
  <c r="L44" i="36"/>
  <c r="K44" i="36"/>
  <c r="J44" i="36"/>
  <c r="I44" i="36"/>
  <c r="H44" i="36"/>
  <c r="G44" i="36"/>
  <c r="F44" i="36"/>
  <c r="E44" i="36"/>
  <c r="D44" i="36"/>
  <c r="N43" i="36"/>
  <c r="O43" i="36"/>
  <c r="N42" i="36"/>
  <c r="O42" i="36"/>
  <c r="N41" i="36"/>
  <c r="O41" i="36"/>
  <c r="N40" i="36"/>
  <c r="O40" i="36" s="1"/>
  <c r="N39" i="36"/>
  <c r="O39" i="36"/>
  <c r="N38" i="36"/>
  <c r="O38" i="36"/>
  <c r="N37" i="36"/>
  <c r="O37" i="36"/>
  <c r="N36" i="36"/>
  <c r="O36" i="36" s="1"/>
  <c r="N35" i="36"/>
  <c r="O35" i="36"/>
  <c r="N34" i="36"/>
  <c r="O34" i="36" s="1"/>
  <c r="N33" i="36"/>
  <c r="O33" i="36"/>
  <c r="N32" i="36"/>
  <c r="O32" i="36"/>
  <c r="N31" i="36"/>
  <c r="O31" i="36"/>
  <c r="N30" i="36"/>
  <c r="O30" i="36" s="1"/>
  <c r="N29" i="36"/>
  <c r="O29" i="36" s="1"/>
  <c r="N28" i="36"/>
  <c r="O28" i="36" s="1"/>
  <c r="N27" i="36"/>
  <c r="O27" i="36"/>
  <c r="N26" i="36"/>
  <c r="O26" i="36"/>
  <c r="N25" i="36"/>
  <c r="O25" i="36"/>
  <c r="N24" i="36"/>
  <c r="O24" i="36" s="1"/>
  <c r="N23" i="36"/>
  <c r="O23" i="36" s="1"/>
  <c r="N22" i="36"/>
  <c r="O22" i="36" s="1"/>
  <c r="N21" i="36"/>
  <c r="O21" i="36" s="1"/>
  <c r="N20" i="36"/>
  <c r="O20" i="36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 s="1"/>
  <c r="N14" i="36"/>
  <c r="O14" i="36" s="1"/>
  <c r="M13" i="36"/>
  <c r="L13" i="36"/>
  <c r="K13" i="36"/>
  <c r="J13" i="36"/>
  <c r="J95" i="36" s="1"/>
  <c r="I13" i="36"/>
  <c r="H13" i="36"/>
  <c r="G13" i="36"/>
  <c r="F13" i="36"/>
  <c r="E13" i="36"/>
  <c r="D13" i="36"/>
  <c r="N13" i="36" s="1"/>
  <c r="O13" i="36" s="1"/>
  <c r="N12" i="36"/>
  <c r="O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L95" i="36" s="1"/>
  <c r="K5" i="36"/>
  <c r="J5" i="36"/>
  <c r="I5" i="36"/>
  <c r="H5" i="36"/>
  <c r="G5" i="36"/>
  <c r="F5" i="36"/>
  <c r="E5" i="36"/>
  <c r="D5" i="36"/>
  <c r="N82" i="35"/>
  <c r="O82" i="35" s="1"/>
  <c r="N81" i="35"/>
  <c r="O81" i="35" s="1"/>
  <c r="M80" i="35"/>
  <c r="L80" i="35"/>
  <c r="K80" i="35"/>
  <c r="J80" i="35"/>
  <c r="I80" i="35"/>
  <c r="H80" i="35"/>
  <c r="G80" i="35"/>
  <c r="F80" i="35"/>
  <c r="E80" i="35"/>
  <c r="D80" i="35"/>
  <c r="N79" i="35"/>
  <c r="O79" i="35" s="1"/>
  <c r="N78" i="35"/>
  <c r="O78" i="35"/>
  <c r="N77" i="35"/>
  <c r="O77" i="35" s="1"/>
  <c r="N76" i="35"/>
  <c r="O76" i="35" s="1"/>
  <c r="N75" i="35"/>
  <c r="O75" i="35" s="1"/>
  <c r="N74" i="35"/>
  <c r="O74" i="35" s="1"/>
  <c r="M73" i="35"/>
  <c r="L73" i="35"/>
  <c r="K73" i="35"/>
  <c r="J73" i="35"/>
  <c r="I73" i="35"/>
  <c r="H73" i="35"/>
  <c r="G73" i="35"/>
  <c r="F73" i="35"/>
  <c r="E73" i="35"/>
  <c r="D73" i="35"/>
  <c r="N72" i="35"/>
  <c r="O72" i="35" s="1"/>
  <c r="N71" i="35"/>
  <c r="O71" i="35"/>
  <c r="N70" i="35"/>
  <c r="O70" i="35" s="1"/>
  <c r="N69" i="35"/>
  <c r="O69" i="35" s="1"/>
  <c r="N68" i="35"/>
  <c r="O68" i="35" s="1"/>
  <c r="N67" i="35"/>
  <c r="O67" i="35" s="1"/>
  <c r="M66" i="35"/>
  <c r="L66" i="35"/>
  <c r="K66" i="35"/>
  <c r="J66" i="35"/>
  <c r="I66" i="35"/>
  <c r="H66" i="35"/>
  <c r="G66" i="35"/>
  <c r="F66" i="35"/>
  <c r="E66" i="35"/>
  <c r="D66" i="35"/>
  <c r="N65" i="35"/>
  <c r="O65" i="35" s="1"/>
  <c r="N64" i="35"/>
  <c r="O64" i="35" s="1"/>
  <c r="N63" i="35"/>
  <c r="O63" i="35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/>
  <c r="N50" i="35"/>
  <c r="O50" i="35" s="1"/>
  <c r="N49" i="35"/>
  <c r="O49" i="35" s="1"/>
  <c r="N48" i="35"/>
  <c r="O48" i="35" s="1"/>
  <c r="N47" i="35"/>
  <c r="O47" i="35" s="1"/>
  <c r="N46" i="35"/>
  <c r="O46" i="35"/>
  <c r="N45" i="35"/>
  <c r="O45" i="35"/>
  <c r="N44" i="35"/>
  <c r="O44" i="35"/>
  <c r="M43" i="35"/>
  <c r="L43" i="35"/>
  <c r="K43" i="35"/>
  <c r="J43" i="35"/>
  <c r="I43" i="35"/>
  <c r="H43" i="35"/>
  <c r="G43" i="35"/>
  <c r="F43" i="35"/>
  <c r="E43" i="35"/>
  <c r="D43" i="35"/>
  <c r="N43" i="35" s="1"/>
  <c r="O43" i="35" s="1"/>
  <c r="N42" i="35"/>
  <c r="O42" i="35" s="1"/>
  <c r="N41" i="35"/>
  <c r="O41" i="35" s="1"/>
  <c r="N40" i="35"/>
  <c r="O40" i="35" s="1"/>
  <c r="N39" i="35"/>
  <c r="O39" i="35" s="1"/>
  <c r="N38" i="35"/>
  <c r="O38" i="35"/>
  <c r="N37" i="35"/>
  <c r="O37" i="35" s="1"/>
  <c r="N36" i="35"/>
  <c r="O36" i="35"/>
  <c r="N35" i="35"/>
  <c r="O35" i="35"/>
  <c r="N34" i="35"/>
  <c r="O34" i="35" s="1"/>
  <c r="N33" i="35"/>
  <c r="O33" i="35" s="1"/>
  <c r="N32" i="35"/>
  <c r="O32" i="35"/>
  <c r="N31" i="35"/>
  <c r="O31" i="35" s="1"/>
  <c r="N30" i="35"/>
  <c r="O30" i="35"/>
  <c r="N29" i="35"/>
  <c r="O29" i="35"/>
  <c r="N28" i="35"/>
  <c r="O28" i="35" s="1"/>
  <c r="N27" i="35"/>
  <c r="O27" i="35" s="1"/>
  <c r="N26" i="35"/>
  <c r="O26" i="35"/>
  <c r="N25" i="35"/>
  <c r="O25" i="35" s="1"/>
  <c r="N24" i="35"/>
  <c r="O24" i="35"/>
  <c r="N23" i="35"/>
  <c r="O23" i="35"/>
  <c r="N22" i="35"/>
  <c r="O22" i="35" s="1"/>
  <c r="N21" i="35"/>
  <c r="O21" i="35" s="1"/>
  <c r="N20" i="35"/>
  <c r="O20" i="35"/>
  <c r="N19" i="35"/>
  <c r="O19" i="35" s="1"/>
  <c r="N18" i="35"/>
  <c r="O18" i="35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F83" i="35" s="1"/>
  <c r="E13" i="35"/>
  <c r="N13" i="35" s="1"/>
  <c r="O13" i="35" s="1"/>
  <c r="D13" i="35"/>
  <c r="N12" i="35"/>
  <c r="O12" i="35"/>
  <c r="N11" i="35"/>
  <c r="O11" i="35" s="1"/>
  <c r="N10" i="35"/>
  <c r="O10" i="35"/>
  <c r="N9" i="35"/>
  <c r="O9" i="35"/>
  <c r="N8" i="35"/>
  <c r="O8" i="35" s="1"/>
  <c r="N7" i="35"/>
  <c r="O7" i="35" s="1"/>
  <c r="N6" i="35"/>
  <c r="O6" i="35"/>
  <c r="M5" i="35"/>
  <c r="M83" i="35" s="1"/>
  <c r="L5" i="35"/>
  <c r="K5" i="35"/>
  <c r="K83" i="35" s="1"/>
  <c r="J5" i="35"/>
  <c r="J83" i="35"/>
  <c r="I5" i="35"/>
  <c r="I83" i="35" s="1"/>
  <c r="H5" i="35"/>
  <c r="G5" i="35"/>
  <c r="F5" i="35"/>
  <c r="E5" i="35"/>
  <c r="E83" i="35" s="1"/>
  <c r="D5" i="35"/>
  <c r="D83" i="35"/>
  <c r="N15" i="33"/>
  <c r="O15" i="33"/>
  <c r="N85" i="34"/>
  <c r="O85" i="34" s="1"/>
  <c r="N84" i="34"/>
  <c r="O84" i="34" s="1"/>
  <c r="M83" i="34"/>
  <c r="L83" i="34"/>
  <c r="K83" i="34"/>
  <c r="J83" i="34"/>
  <c r="I83" i="34"/>
  <c r="H83" i="34"/>
  <c r="G83" i="34"/>
  <c r="F83" i="34"/>
  <c r="E83" i="34"/>
  <c r="N83" i="34" s="1"/>
  <c r="O83" i="34" s="1"/>
  <c r="D83" i="34"/>
  <c r="N82" i="34"/>
  <c r="O82" i="34"/>
  <c r="N81" i="34"/>
  <c r="O81" i="34" s="1"/>
  <c r="N80" i="34"/>
  <c r="O80" i="34"/>
  <c r="N79" i="34"/>
  <c r="O79" i="34"/>
  <c r="N78" i="34"/>
  <c r="O78" i="34" s="1"/>
  <c r="N77" i="34"/>
  <c r="O77" i="34" s="1"/>
  <c r="M76" i="34"/>
  <c r="L76" i="34"/>
  <c r="K76" i="34"/>
  <c r="J76" i="34"/>
  <c r="I76" i="34"/>
  <c r="H76" i="34"/>
  <c r="G76" i="34"/>
  <c r="F76" i="34"/>
  <c r="E76" i="34"/>
  <c r="N76" i="34" s="1"/>
  <c r="O76" i="34" s="1"/>
  <c r="D76" i="34"/>
  <c r="N75" i="34"/>
  <c r="O75" i="34"/>
  <c r="N74" i="34"/>
  <c r="O74" i="34" s="1"/>
  <c r="N73" i="34"/>
  <c r="O73" i="34"/>
  <c r="N72" i="34"/>
  <c r="O72" i="34"/>
  <c r="N71" i="34"/>
  <c r="O71" i="34" s="1"/>
  <c r="N70" i="34"/>
  <c r="O70" i="34" s="1"/>
  <c r="N69" i="34"/>
  <c r="O69" i="34"/>
  <c r="M68" i="34"/>
  <c r="L68" i="34"/>
  <c r="K68" i="34"/>
  <c r="J68" i="34"/>
  <c r="J86" i="34" s="1"/>
  <c r="I68" i="34"/>
  <c r="H68" i="34"/>
  <c r="G68" i="34"/>
  <c r="F68" i="34"/>
  <c r="E68" i="34"/>
  <c r="N68" i="34" s="1"/>
  <c r="O68" i="34" s="1"/>
  <c r="D68" i="34"/>
  <c r="N67" i="34"/>
  <c r="O67" i="34" s="1"/>
  <c r="N66" i="34"/>
  <c r="O66" i="34"/>
  <c r="N65" i="34"/>
  <c r="O65" i="34"/>
  <c r="N64" i="34"/>
  <c r="O64" i="34" s="1"/>
  <c r="N63" i="34"/>
  <c r="O63" i="34" s="1"/>
  <c r="N62" i="34"/>
  <c r="O62" i="34"/>
  <c r="N61" i="34"/>
  <c r="O61" i="34" s="1"/>
  <c r="N60" i="34"/>
  <c r="O60" i="34"/>
  <c r="N59" i="34"/>
  <c r="O59" i="34"/>
  <c r="N58" i="34"/>
  <c r="O58" i="34" s="1"/>
  <c r="N57" i="34"/>
  <c r="O57" i="34" s="1"/>
  <c r="N56" i="34"/>
  <c r="O56" i="34"/>
  <c r="N55" i="34"/>
  <c r="O55" i="34" s="1"/>
  <c r="N54" i="34"/>
  <c r="O54" i="34"/>
  <c r="N53" i="34"/>
  <c r="O53" i="34"/>
  <c r="N52" i="34"/>
  <c r="O52" i="34" s="1"/>
  <c r="N51" i="34"/>
  <c r="O51" i="34" s="1"/>
  <c r="N50" i="34"/>
  <c r="O50" i="34"/>
  <c r="N49" i="34"/>
  <c r="O49" i="34" s="1"/>
  <c r="N48" i="34"/>
  <c r="O48" i="34"/>
  <c r="N47" i="34"/>
  <c r="O47" i="34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5" i="34" s="1"/>
  <c r="O45" i="34" s="1"/>
  <c r="N44" i="34"/>
  <c r="O44" i="34"/>
  <c r="N43" i="34"/>
  <c r="O43" i="34"/>
  <c r="N42" i="34"/>
  <c r="O42" i="34"/>
  <c r="N41" i="34"/>
  <c r="O41" i="34" s="1"/>
  <c r="N40" i="34"/>
  <c r="O40" i="34" s="1"/>
  <c r="N39" i="34"/>
  <c r="O39" i="34"/>
  <c r="N38" i="34"/>
  <c r="O38" i="34"/>
  <c r="N37" i="34"/>
  <c r="O37" i="34"/>
  <c r="N36" i="34"/>
  <c r="O36" i="34"/>
  <c r="N35" i="34"/>
  <c r="O35" i="34" s="1"/>
  <c r="N34" i="34"/>
  <c r="O34" i="34" s="1"/>
  <c r="N33" i="34"/>
  <c r="O33" i="34"/>
  <c r="N32" i="34"/>
  <c r="O32" i="34"/>
  <c r="N31" i="34"/>
  <c r="O31" i="34"/>
  <c r="N30" i="34"/>
  <c r="O30" i="34"/>
  <c r="N29" i="34"/>
  <c r="O29" i="34" s="1"/>
  <c r="N28" i="34"/>
  <c r="O28" i="34" s="1"/>
  <c r="N27" i="34"/>
  <c r="O27" i="34"/>
  <c r="N26" i="34"/>
  <c r="O26" i="34"/>
  <c r="N25" i="34"/>
  <c r="O25" i="34"/>
  <c r="N24" i="34"/>
  <c r="O24" i="34"/>
  <c r="N23" i="34"/>
  <c r="O23" i="34" s="1"/>
  <c r="N22" i="34"/>
  <c r="O22" i="34" s="1"/>
  <c r="N21" i="34"/>
  <c r="O21" i="34"/>
  <c r="N20" i="34"/>
  <c r="O20" i="34"/>
  <c r="N19" i="34"/>
  <c r="O19" i="34"/>
  <c r="N18" i="34"/>
  <c r="O18" i="34"/>
  <c r="M17" i="34"/>
  <c r="M86" i="34" s="1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 s="1"/>
  <c r="N14" i="34"/>
  <c r="O14" i="34" s="1"/>
  <c r="M13" i="34"/>
  <c r="L13" i="34"/>
  <c r="L86" i="34" s="1"/>
  <c r="K13" i="34"/>
  <c r="J13" i="34"/>
  <c r="I13" i="34"/>
  <c r="H13" i="34"/>
  <c r="H86" i="34" s="1"/>
  <c r="G13" i="34"/>
  <c r="F13" i="34"/>
  <c r="E13" i="34"/>
  <c r="E86" i="34" s="1"/>
  <c r="D13" i="34"/>
  <c r="N12" i="34"/>
  <c r="O12" i="34" s="1"/>
  <c r="N11" i="34"/>
  <c r="O11" i="34"/>
  <c r="N10" i="34"/>
  <c r="O10" i="34"/>
  <c r="N9" i="34"/>
  <c r="O9" i="34"/>
  <c r="N8" i="34"/>
  <c r="O8" i="34"/>
  <c r="N7" i="34"/>
  <c r="O7" i="34" s="1"/>
  <c r="N6" i="34"/>
  <c r="O6" i="34" s="1"/>
  <c r="M5" i="34"/>
  <c r="L5" i="34"/>
  <c r="K5" i="34"/>
  <c r="K86" i="34"/>
  <c r="J5" i="34"/>
  <c r="I5" i="34"/>
  <c r="I86" i="34"/>
  <c r="H5" i="34"/>
  <c r="G5" i="34"/>
  <c r="G86" i="34" s="1"/>
  <c r="F5" i="34"/>
  <c r="F86" i="34"/>
  <c r="E5" i="34"/>
  <c r="D5" i="34"/>
  <c r="D86" i="34"/>
  <c r="E41" i="33"/>
  <c r="F41" i="33"/>
  <c r="G41" i="33"/>
  <c r="N41" i="33" s="1"/>
  <c r="O41" i="33" s="1"/>
  <c r="H41" i="33"/>
  <c r="I41" i="33"/>
  <c r="J41" i="33"/>
  <c r="K41" i="33"/>
  <c r="L41" i="33"/>
  <c r="M41" i="33"/>
  <c r="D41" i="33"/>
  <c r="E17" i="33"/>
  <c r="F17" i="33"/>
  <c r="G17" i="33"/>
  <c r="H17" i="33"/>
  <c r="I17" i="33"/>
  <c r="N17" i="33" s="1"/>
  <c r="O17" i="33" s="1"/>
  <c r="J17" i="33"/>
  <c r="K17" i="33"/>
  <c r="L17" i="33"/>
  <c r="M17" i="33"/>
  <c r="D17" i="33"/>
  <c r="E13" i="33"/>
  <c r="F13" i="33"/>
  <c r="G13" i="33"/>
  <c r="H13" i="33"/>
  <c r="I13" i="33"/>
  <c r="J13" i="33"/>
  <c r="J90" i="33"/>
  <c r="K13" i="33"/>
  <c r="L13" i="33"/>
  <c r="M13" i="33"/>
  <c r="D13" i="33"/>
  <c r="E5" i="33"/>
  <c r="E90" i="33" s="1"/>
  <c r="F5" i="33"/>
  <c r="G5" i="33"/>
  <c r="H5" i="33"/>
  <c r="I5" i="33"/>
  <c r="I90" i="33" s="1"/>
  <c r="J5" i="33"/>
  <c r="K5" i="33"/>
  <c r="K90" i="33" s="1"/>
  <c r="L5" i="33"/>
  <c r="M5" i="33"/>
  <c r="D5" i="33"/>
  <c r="D90" i="33" s="1"/>
  <c r="E86" i="33"/>
  <c r="F86" i="33"/>
  <c r="G86" i="33"/>
  <c r="H86" i="33"/>
  <c r="I86" i="33"/>
  <c r="J86" i="33"/>
  <c r="K86" i="33"/>
  <c r="L86" i="33"/>
  <c r="N86" i="33" s="1"/>
  <c r="O86" i="33" s="1"/>
  <c r="M86" i="33"/>
  <c r="D86" i="33"/>
  <c r="N88" i="33"/>
  <c r="O88" i="33" s="1"/>
  <c r="N89" i="33"/>
  <c r="O89" i="33" s="1"/>
  <c r="N87" i="33"/>
  <c r="O87" i="33"/>
  <c r="N81" i="33"/>
  <c r="O81" i="33" s="1"/>
  <c r="N82" i="33"/>
  <c r="O82" i="33" s="1"/>
  <c r="N83" i="33"/>
  <c r="O83" i="33" s="1"/>
  <c r="N84" i="33"/>
  <c r="N85" i="33"/>
  <c r="O85" i="33" s="1"/>
  <c r="N80" i="33"/>
  <c r="O80" i="33"/>
  <c r="E79" i="33"/>
  <c r="N79" i="33" s="1"/>
  <c r="O79" i="33" s="1"/>
  <c r="F79" i="33"/>
  <c r="G79" i="33"/>
  <c r="H79" i="33"/>
  <c r="I79" i="33"/>
  <c r="J79" i="33"/>
  <c r="K79" i="33"/>
  <c r="L79" i="33"/>
  <c r="M79" i="33"/>
  <c r="D79" i="33"/>
  <c r="E73" i="33"/>
  <c r="F73" i="33"/>
  <c r="G73" i="33"/>
  <c r="H73" i="33"/>
  <c r="I73" i="33"/>
  <c r="J73" i="33"/>
  <c r="K73" i="33"/>
  <c r="L73" i="33"/>
  <c r="M73" i="33"/>
  <c r="D73" i="33"/>
  <c r="N73" i="33" s="1"/>
  <c r="O73" i="33" s="1"/>
  <c r="N75" i="33"/>
  <c r="O75" i="33"/>
  <c r="N76" i="33"/>
  <c r="O76" i="33"/>
  <c r="N77" i="33"/>
  <c r="O77" i="33" s="1"/>
  <c r="N78" i="33"/>
  <c r="O78" i="33" s="1"/>
  <c r="N74" i="33"/>
  <c r="O74" i="33"/>
  <c r="N70" i="33"/>
  <c r="O70" i="33" s="1"/>
  <c r="N71" i="33"/>
  <c r="O71" i="33"/>
  <c r="N69" i="33"/>
  <c r="O69" i="33"/>
  <c r="N68" i="33"/>
  <c r="O68" i="33" s="1"/>
  <c r="N67" i="33"/>
  <c r="O67" i="33" s="1"/>
  <c r="N66" i="33"/>
  <c r="O66" i="33"/>
  <c r="N65" i="33"/>
  <c r="O65" i="33" s="1"/>
  <c r="N64" i="33"/>
  <c r="O64" i="33"/>
  <c r="N63" i="33"/>
  <c r="O63" i="33"/>
  <c r="N62" i="33"/>
  <c r="O62" i="33" s="1"/>
  <c r="N61" i="33"/>
  <c r="O61" i="33" s="1"/>
  <c r="N60" i="33"/>
  <c r="O60" i="33"/>
  <c r="N59" i="33"/>
  <c r="O59" i="33" s="1"/>
  <c r="N43" i="33"/>
  <c r="O43" i="33"/>
  <c r="N44" i="33"/>
  <c r="O44" i="33"/>
  <c r="N45" i="33"/>
  <c r="O45" i="33" s="1"/>
  <c r="N46" i="33"/>
  <c r="N47" i="33"/>
  <c r="O47" i="33" s="1"/>
  <c r="N48" i="33"/>
  <c r="O48" i="33"/>
  <c r="N49" i="33"/>
  <c r="N50" i="33"/>
  <c r="N51" i="33"/>
  <c r="O51" i="33"/>
  <c r="N52" i="33"/>
  <c r="O52" i="33"/>
  <c r="N53" i="33"/>
  <c r="N54" i="33"/>
  <c r="N55" i="33"/>
  <c r="O55" i="33" s="1"/>
  <c r="N56" i="33"/>
  <c r="O56" i="33"/>
  <c r="N57" i="33"/>
  <c r="O57" i="33" s="1"/>
  <c r="N58" i="33"/>
  <c r="O58" i="33"/>
  <c r="N72" i="33"/>
  <c r="O72" i="33"/>
  <c r="N42" i="33"/>
  <c r="O42" i="33" s="1"/>
  <c r="O46" i="33"/>
  <c r="O49" i="33"/>
  <c r="O50" i="33"/>
  <c r="O53" i="33"/>
  <c r="O54" i="33"/>
  <c r="O84" i="33"/>
  <c r="N14" i="33"/>
  <c r="O14" i="33" s="1"/>
  <c r="N16" i="33"/>
  <c r="O16" i="33" s="1"/>
  <c r="N7" i="33"/>
  <c r="O7" i="33"/>
  <c r="N8" i="33"/>
  <c r="O8" i="33" s="1"/>
  <c r="N9" i="33"/>
  <c r="O9" i="33"/>
  <c r="N10" i="33"/>
  <c r="O10" i="33"/>
  <c r="N11" i="33"/>
  <c r="O11" i="33" s="1"/>
  <c r="N12" i="33"/>
  <c r="O12" i="33" s="1"/>
  <c r="N6" i="33"/>
  <c r="O6" i="33"/>
  <c r="N40" i="33"/>
  <c r="O40" i="33"/>
  <c r="N36" i="33"/>
  <c r="O36" i="33"/>
  <c r="N37" i="33"/>
  <c r="O37" i="33" s="1"/>
  <c r="N38" i="33"/>
  <c r="O38" i="33" s="1"/>
  <c r="N39" i="33"/>
  <c r="O39" i="33"/>
  <c r="N25" i="33"/>
  <c r="O25" i="33" s="1"/>
  <c r="N26" i="33"/>
  <c r="O26" i="33"/>
  <c r="N27" i="33"/>
  <c r="O27" i="33"/>
  <c r="N28" i="33"/>
  <c r="O28" i="33" s="1"/>
  <c r="N29" i="33"/>
  <c r="O29" i="33" s="1"/>
  <c r="N30" i="33"/>
  <c r="O30" i="33"/>
  <c r="N31" i="33"/>
  <c r="O31" i="33" s="1"/>
  <c r="N32" i="33"/>
  <c r="O32" i="33"/>
  <c r="N33" i="33"/>
  <c r="O33" i="33"/>
  <c r="N34" i="33"/>
  <c r="O34" i="33" s="1"/>
  <c r="N35" i="33"/>
  <c r="O35" i="33" s="1"/>
  <c r="N19" i="33"/>
  <c r="O19" i="33"/>
  <c r="N20" i="33"/>
  <c r="O20" i="33" s="1"/>
  <c r="N21" i="33"/>
  <c r="O21" i="33"/>
  <c r="N22" i="33"/>
  <c r="O22" i="33"/>
  <c r="N23" i="33"/>
  <c r="O23" i="33" s="1"/>
  <c r="N24" i="33"/>
  <c r="O24" i="33" s="1"/>
  <c r="N18" i="33"/>
  <c r="O18" i="33"/>
  <c r="N13" i="33"/>
  <c r="O13" i="33" s="1"/>
  <c r="F90" i="33"/>
  <c r="N5" i="34"/>
  <c r="O5" i="34" s="1"/>
  <c r="G83" i="35"/>
  <c r="H95" i="36"/>
  <c r="M95" i="36"/>
  <c r="K95" i="36"/>
  <c r="G95" i="36"/>
  <c r="N90" i="36"/>
  <c r="O90" i="36"/>
  <c r="N82" i="36"/>
  <c r="O82" i="36"/>
  <c r="N76" i="36"/>
  <c r="O76" i="36" s="1"/>
  <c r="I95" i="36"/>
  <c r="E95" i="36"/>
  <c r="N44" i="36"/>
  <c r="O44" i="36"/>
  <c r="D95" i="36"/>
  <c r="N95" i="36" s="1"/>
  <c r="O95" i="36" s="1"/>
  <c r="F85" i="37"/>
  <c r="K85" i="37"/>
  <c r="M85" i="37"/>
  <c r="L85" i="37"/>
  <c r="N5" i="37"/>
  <c r="O5" i="37"/>
  <c r="J85" i="37"/>
  <c r="N82" i="37"/>
  <c r="O82" i="37"/>
  <c r="N13" i="37"/>
  <c r="O13" i="37" s="1"/>
  <c r="N75" i="37"/>
  <c r="O75" i="37"/>
  <c r="N67" i="37"/>
  <c r="O67" i="37"/>
  <c r="I85" i="37"/>
  <c r="E85" i="37"/>
  <c r="D85" i="37"/>
  <c r="L97" i="38"/>
  <c r="H97" i="38"/>
  <c r="J97" i="38"/>
  <c r="G97" i="38"/>
  <c r="K97" i="38"/>
  <c r="M97" i="38"/>
  <c r="N13" i="38"/>
  <c r="O13" i="38" s="1"/>
  <c r="N17" i="38"/>
  <c r="O17" i="38" s="1"/>
  <c r="N5" i="38"/>
  <c r="O5" i="38"/>
  <c r="F97" i="38"/>
  <c r="N95" i="38"/>
  <c r="O95" i="38"/>
  <c r="I97" i="38"/>
  <c r="N87" i="38"/>
  <c r="O87" i="38"/>
  <c r="E97" i="38"/>
  <c r="D97" i="38"/>
  <c r="N97" i="38" s="1"/>
  <c r="O97" i="38" s="1"/>
  <c r="N79" i="38"/>
  <c r="O79" i="38"/>
  <c r="N43" i="38"/>
  <c r="O43" i="38" s="1"/>
  <c r="H90" i="33"/>
  <c r="K97" i="39"/>
  <c r="M97" i="39"/>
  <c r="F97" i="39"/>
  <c r="J97" i="39"/>
  <c r="H97" i="39"/>
  <c r="N13" i="39"/>
  <c r="O13" i="39"/>
  <c r="L97" i="39"/>
  <c r="N87" i="39"/>
  <c r="O87" i="39"/>
  <c r="N79" i="39"/>
  <c r="O79" i="39" s="1"/>
  <c r="N44" i="39"/>
  <c r="O44" i="39" s="1"/>
  <c r="G97" i="39"/>
  <c r="D97" i="39"/>
  <c r="N5" i="39"/>
  <c r="O5" i="39"/>
  <c r="G97" i="40"/>
  <c r="K97" i="40"/>
  <c r="F97" i="40"/>
  <c r="J97" i="40"/>
  <c r="N13" i="40"/>
  <c r="O13" i="40" s="1"/>
  <c r="L97" i="40"/>
  <c r="H97" i="40"/>
  <c r="N86" i="40"/>
  <c r="O86" i="40" s="1"/>
  <c r="N78" i="40"/>
  <c r="O78" i="40"/>
  <c r="N17" i="40"/>
  <c r="O17" i="40"/>
  <c r="E97" i="40"/>
  <c r="D97" i="40"/>
  <c r="M90" i="33"/>
  <c r="H83" i="35"/>
  <c r="L83" i="35"/>
  <c r="N66" i="35"/>
  <c r="O66" i="35"/>
  <c r="M91" i="41"/>
  <c r="K91" i="41"/>
  <c r="N13" i="41"/>
  <c r="O13" i="41" s="1"/>
  <c r="H91" i="41"/>
  <c r="L91" i="41"/>
  <c r="J91" i="41"/>
  <c r="N5" i="41"/>
  <c r="O5" i="41"/>
  <c r="G91" i="41"/>
  <c r="N77" i="41"/>
  <c r="O77" i="41"/>
  <c r="I91" i="41"/>
  <c r="N89" i="41"/>
  <c r="O89" i="41" s="1"/>
  <c r="N82" i="41"/>
  <c r="O82" i="41"/>
  <c r="F91" i="41"/>
  <c r="N45" i="41"/>
  <c r="O45" i="41"/>
  <c r="E91" i="41"/>
  <c r="N17" i="41"/>
  <c r="O17" i="41" s="1"/>
  <c r="D91" i="41"/>
  <c r="N91" i="41" s="1"/>
  <c r="O91" i="41" s="1"/>
  <c r="J97" i="43"/>
  <c r="K97" i="43"/>
  <c r="L97" i="43"/>
  <c r="M97" i="43"/>
  <c r="I97" i="43"/>
  <c r="N14" i="43"/>
  <c r="O14" i="43"/>
  <c r="N94" i="43"/>
  <c r="O94" i="43" s="1"/>
  <c r="H97" i="43"/>
  <c r="N97" i="43" s="1"/>
  <c r="O97" i="43" s="1"/>
  <c r="N86" i="43"/>
  <c r="O86" i="43"/>
  <c r="N80" i="43"/>
  <c r="O80" i="43" s="1"/>
  <c r="G97" i="43"/>
  <c r="E97" i="43"/>
  <c r="D97" i="43"/>
  <c r="N45" i="43"/>
  <c r="O45" i="43"/>
  <c r="N17" i="43"/>
  <c r="O17" i="43" s="1"/>
  <c r="N5" i="43"/>
  <c r="O5" i="43" s="1"/>
  <c r="F97" i="43"/>
  <c r="M102" i="42"/>
  <c r="L102" i="42"/>
  <c r="J102" i="42"/>
  <c r="K102" i="42"/>
  <c r="N13" i="42"/>
  <c r="O13" i="42" s="1"/>
  <c r="I102" i="42"/>
  <c r="N82" i="42"/>
  <c r="O82" i="42" s="1"/>
  <c r="N99" i="42"/>
  <c r="O99" i="42"/>
  <c r="H102" i="42"/>
  <c r="F102" i="42"/>
  <c r="N47" i="42"/>
  <c r="O47" i="42" s="1"/>
  <c r="E102" i="42"/>
  <c r="N17" i="42"/>
  <c r="O17" i="42" s="1"/>
  <c r="D102" i="42"/>
  <c r="N102" i="42" s="1"/>
  <c r="O102" i="42" s="1"/>
  <c r="N5" i="42"/>
  <c r="O5" i="42" s="1"/>
  <c r="J98" i="44"/>
  <c r="L98" i="44"/>
  <c r="N88" i="44"/>
  <c r="O88" i="44"/>
  <c r="F98" i="44"/>
  <c r="N80" i="44"/>
  <c r="O80" i="44"/>
  <c r="G98" i="44"/>
  <c r="H98" i="44"/>
  <c r="I98" i="44"/>
  <c r="N46" i="44"/>
  <c r="O46" i="44" s="1"/>
  <c r="E98" i="44"/>
  <c r="D98" i="44"/>
  <c r="N13" i="44"/>
  <c r="O13" i="44" s="1"/>
  <c r="N5" i="44"/>
  <c r="O5" i="44" s="1"/>
  <c r="N97" i="45"/>
  <c r="O97" i="45" s="1"/>
  <c r="L99" i="45"/>
  <c r="J99" i="45"/>
  <c r="K99" i="45"/>
  <c r="N13" i="45"/>
  <c r="O13" i="45" s="1"/>
  <c r="N89" i="45"/>
  <c r="O89" i="45"/>
  <c r="I99" i="45"/>
  <c r="F99" i="45"/>
  <c r="H99" i="45"/>
  <c r="D99" i="45"/>
  <c r="M105" i="46"/>
  <c r="K105" i="46"/>
  <c r="N101" i="46"/>
  <c r="O101" i="46"/>
  <c r="J105" i="46"/>
  <c r="N105" i="46" s="1"/>
  <c r="O105" i="46" s="1"/>
  <c r="L105" i="46"/>
  <c r="N13" i="46"/>
  <c r="O13" i="46" s="1"/>
  <c r="F105" i="46"/>
  <c r="N94" i="46"/>
  <c r="O94" i="46"/>
  <c r="H105" i="46"/>
  <c r="N86" i="46"/>
  <c r="O86" i="46"/>
  <c r="I105" i="46"/>
  <c r="N48" i="46"/>
  <c r="O48" i="46" s="1"/>
  <c r="G105" i="46"/>
  <c r="E105" i="46"/>
  <c r="N17" i="46"/>
  <c r="O17" i="46"/>
  <c r="N5" i="46"/>
  <c r="O5" i="46"/>
  <c r="D105" i="46"/>
  <c r="M96" i="47"/>
  <c r="J96" i="47"/>
  <c r="K96" i="47"/>
  <c r="L96" i="47"/>
  <c r="N93" i="47"/>
  <c r="O93" i="47"/>
  <c r="F96" i="47"/>
  <c r="G96" i="47"/>
  <c r="N85" i="47"/>
  <c r="O85" i="47"/>
  <c r="N76" i="47"/>
  <c r="O76" i="47" s="1"/>
  <c r="I96" i="47"/>
  <c r="N44" i="47"/>
  <c r="O44" i="47" s="1"/>
  <c r="N17" i="47"/>
  <c r="O17" i="47"/>
  <c r="D96" i="47"/>
  <c r="N96" i="47" s="1"/>
  <c r="O96" i="47" s="1"/>
  <c r="E96" i="47"/>
  <c r="N5" i="47"/>
  <c r="O5" i="47"/>
  <c r="O13" i="49"/>
  <c r="P13" i="49" s="1"/>
  <c r="O93" i="49"/>
  <c r="P93" i="49" s="1"/>
  <c r="O85" i="49"/>
  <c r="P85" i="49"/>
  <c r="O77" i="49"/>
  <c r="P77" i="49" s="1"/>
  <c r="O45" i="49"/>
  <c r="P45" i="49"/>
  <c r="D96" i="49"/>
  <c r="O96" i="49" s="1"/>
  <c r="P96" i="49" s="1"/>
  <c r="K96" i="49"/>
  <c r="O17" i="49"/>
  <c r="P17" i="49" s="1"/>
  <c r="F96" i="49"/>
  <c r="J96" i="49"/>
  <c r="L96" i="49"/>
  <c r="E96" i="49"/>
  <c r="I96" i="49"/>
  <c r="M96" i="49"/>
  <c r="N96" i="49"/>
  <c r="G96" i="49"/>
  <c r="H96" i="49"/>
  <c r="O5" i="49"/>
  <c r="P5" i="49"/>
  <c r="O98" i="50" l="1"/>
  <c r="P98" i="50" s="1"/>
  <c r="N85" i="37"/>
  <c r="O85" i="37" s="1"/>
  <c r="N98" i="44"/>
  <c r="O98" i="44" s="1"/>
  <c r="N83" i="35"/>
  <c r="O83" i="35" s="1"/>
  <c r="N97" i="40"/>
  <c r="O97" i="40" s="1"/>
  <c r="N86" i="34"/>
  <c r="O86" i="34" s="1"/>
  <c r="I97" i="39"/>
  <c r="N97" i="39" s="1"/>
  <c r="O97" i="39" s="1"/>
  <c r="G90" i="33"/>
  <c r="N90" i="33" s="1"/>
  <c r="O90" i="33" s="1"/>
  <c r="N13" i="47"/>
  <c r="O13" i="47" s="1"/>
  <c r="N45" i="45"/>
  <c r="O45" i="45" s="1"/>
  <c r="N93" i="40"/>
  <c r="O93" i="40" s="1"/>
  <c r="N5" i="35"/>
  <c r="O5" i="35" s="1"/>
  <c r="N73" i="35"/>
  <c r="O73" i="35" s="1"/>
  <c r="M99" i="45"/>
  <c r="N99" i="45" s="1"/>
  <c r="O99" i="45" s="1"/>
  <c r="N17" i="44"/>
  <c r="O17" i="44" s="1"/>
  <c r="N96" i="44"/>
  <c r="O96" i="44" s="1"/>
  <c r="L90" i="33"/>
  <c r="N17" i="34"/>
  <c r="O17" i="34" s="1"/>
  <c r="N5" i="33"/>
  <c r="O5" i="33" s="1"/>
  <c r="N17" i="39"/>
  <c r="O17" i="39" s="1"/>
  <c r="N80" i="35"/>
  <c r="O80" i="35" s="1"/>
  <c r="N5" i="36"/>
  <c r="O5" i="36" s="1"/>
  <c r="G99" i="45"/>
  <c r="N13" i="34"/>
  <c r="O13" i="34" s="1"/>
  <c r="N17" i="37"/>
  <c r="O17" i="37" s="1"/>
  <c r="I97" i="40"/>
</calcChain>
</file>

<file path=xl/sharedStrings.xml><?xml version="1.0" encoding="utf-8"?>
<sst xmlns="http://schemas.openxmlformats.org/spreadsheetml/2006/main" count="1998" uniqueCount="252">
  <si>
    <t>Other Charges for Services</t>
  </si>
  <si>
    <t>Taxes</t>
  </si>
  <si>
    <t>Ad Valorem Taxes</t>
  </si>
  <si>
    <t>Federal Payments in Lieu of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</si>
  <si>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</si>
  <si>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</si>
  <si>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</si>
  <si>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</si>
  <si>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</si>
  <si>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</si>
  <si>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</si>
  <si>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</si>
  <si>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</si>
  <si>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</si>
  <si>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</si>
  <si>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</si>
  <si>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Utility Service Tax - Electricity</t>
  </si>
  <si>
    <t>Utility Service Tax - Cable Television</t>
  </si>
  <si>
    <t>Permits, Fees, and Special Assessments</t>
  </si>
  <si>
    <t>Franchise Fee - Solid Waste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</si>
  <si>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</si>
  <si>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</si>
  <si>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</si>
  <si>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</si>
  <si>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General Government</t>
  </si>
  <si>
    <t>State Grant - Public Safety</t>
  </si>
  <si>
    <t>Federal Grant - Physical Environment - Other Physical Environment</t>
  </si>
  <si>
    <t>Federal Grant - Human Services - Child Support Reimbursement</t>
  </si>
  <si>
    <t>State Grant - Physical Environment - Other Physical Environment</t>
  </si>
  <si>
    <t>State Grant - Transportation - Other Transportation</t>
  </si>
  <si>
    <t>State Grant - Culture / Recreation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</si>
  <si>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</si>
  <si>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</si>
  <si>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</si>
  <si>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</si>
  <si>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</si>
  <si>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</si>
  <si>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</si>
  <si>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</si>
  <si>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</si>
  <si>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State Shared Revenues - Culture / Recreation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</si>
  <si>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</si>
  <si>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</si>
  <si>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</si>
  <si>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</si>
  <si>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</si>
  <si>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</si>
  <si>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</si>
  <si>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</si>
  <si>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</si>
  <si>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</si>
  <si>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Public Records Modernization Trust Fund</t>
  </si>
  <si>
    <t>General Gov't (Not Court-Related) - Fees Remitted to County from Tax Collector</t>
  </si>
  <si>
    <t>General Gov't (Not Court-Related) - County Officer Commission and Fees</t>
  </si>
  <si>
    <t>General Gov't (Not Court-Related) - Other General Gov't Charges and Fees</t>
  </si>
  <si>
    <t>Public Safety - Fire Protection</t>
  </si>
  <si>
    <t>Public Safety - Housing for Prisoners</t>
  </si>
  <si>
    <t>Public Safety - Emergency Management Service Fees / Charges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</si>
  <si>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</si>
  <si>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</si>
  <si>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</si>
  <si>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</si>
  <si>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Water / Sewer Combination Utility</t>
  </si>
  <si>
    <t>Human Services - Animal Control and Shelter Fees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</si>
  <si>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</si>
  <si>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</si>
  <si>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</si>
  <si>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</si>
  <si>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</si>
  <si>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</si>
  <si>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</si>
  <si>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</si>
  <si>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</si>
  <si>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</si>
  <si>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</si>
  <si>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</si>
  <si>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</si>
  <si>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</si>
  <si>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</si>
  <si>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</si>
  <si>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</si>
  <si>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</si>
  <si>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</si>
  <si>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</si>
  <si>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Fines - Library</t>
  </si>
  <si>
    <t>Fines - Local Ordinance Violations</t>
  </si>
  <si>
    <t>Other Judgments, Fines, and Forfeits</t>
  </si>
  <si>
    <t>Interest and Other Earnings - Interest</t>
  </si>
  <si>
    <t>Rents and Royalties</t>
  </si>
  <si>
    <t>Sale of Surplus Materials and Scrap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</si>
  <si>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</si>
  <si>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</si>
  <si>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</si>
  <si>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</si>
  <si>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</si>
  <si>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Article V - Clerk of Court Trust Fund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</si>
  <si>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</si>
  <si>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</si>
  <si>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</si>
  <si>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</si>
  <si>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</si>
  <si>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</si>
  <si>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</si>
  <si>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Jackson County Government Revenues Reported by Account Code and Fund Type</t>
  </si>
  <si>
    <t>Local Fiscal Year Ended September 30, 2010</t>
  </si>
  <si>
    <t>Building Permits</t>
  </si>
  <si>
    <t>Federal Grant - General Government</t>
  </si>
  <si>
    <t>Federal Grant - Transportation - Other Transportation</t>
  </si>
  <si>
    <t>Federal Grant - Culture / Recreation</t>
  </si>
  <si>
    <t>State Grant - Economic Environment</t>
  </si>
  <si>
    <t>Grants from Other Local Units - General Government</t>
  </si>
  <si>
    <t>Public Safety - Law Enforcement Services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</si>
  <si>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</si>
  <si>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</si>
  <si>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</si>
  <si>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</si>
  <si>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</si>
  <si>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Not Remitted to the State</t>
  </si>
  <si>
    <t>Court-Ordered Judgments and Fines - As Decided by County Court Civil</t>
  </si>
  <si>
    <t>Judgments and Fines - 10% of Fines to Public Records Modernization Fund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</si>
  <si>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</si>
  <si>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</si>
  <si>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</si>
  <si>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</si>
  <si>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State Shared Revenues - Clerk Allotment from Justice Administrative Commission</t>
  </si>
  <si>
    <t>2011 Countywide Population:</t>
  </si>
  <si>
    <t>Local Fiscal Year Ended September 30, 2008</t>
  </si>
  <si>
    <t>Permits and Franchise Fees</t>
  </si>
  <si>
    <t>Other Permits and Fees</t>
  </si>
  <si>
    <t>State Grant - Court-Related Grants - Other Court-Related</t>
  </si>
  <si>
    <t>General Gov't (Not Court-Related) - Fees Remitted to County from Property Appraiser</t>
  </si>
  <si>
    <t>Disposition of Fixed Assets</t>
  </si>
  <si>
    <t>Proceeds - Installment Purchases and Capital Lease Proceeds</t>
  </si>
  <si>
    <t>2008 Countywide Population:</t>
  </si>
  <si>
    <t>Local Fiscal Year Ended September 30, 2012</t>
  </si>
  <si>
    <t>2012 Countywide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</si>
  <si>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</si>
  <si>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</si>
  <si>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</si>
  <si>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</si>
  <si>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</si>
  <si>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</si>
  <si>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</si>
  <si>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</si>
  <si>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</si>
  <si>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</si>
  <si>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General Government - Public Records Modernization Trust Fund</t>
  </si>
  <si>
    <t>General Government - County Officer Commission and Fees</t>
  </si>
  <si>
    <t>General Government - Other General Government Charges and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</si>
  <si>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</si>
  <si>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</si>
  <si>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</si>
  <si>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</si>
  <si>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</si>
  <si>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</si>
  <si>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</si>
  <si>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</si>
  <si>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</si>
  <si>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</si>
  <si>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</si>
  <si>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</si>
  <si>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</si>
  <si>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</si>
  <si>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</si>
  <si>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</si>
  <si>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</si>
  <si>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</si>
  <si>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Other Collections Transferred to BOCC</t>
  </si>
  <si>
    <t>Court-Ordered Judgments and Fines - As Decided by Traffic Court</t>
  </si>
  <si>
    <t>Court-Ordered Judgments and Fines - 10% of Fines to Public Records Modernization TF</t>
  </si>
  <si>
    <t>Sales - Disposition of Fixed Assets</t>
  </si>
  <si>
    <t>Sales - Sale of Surplus Materials and Scrap</t>
  </si>
  <si>
    <t>2013 Countywide Population:</t>
  </si>
  <si>
    <t>Local Fiscal Year Ended September 30, 2014</t>
  </si>
  <si>
    <t>2014 Countywide Population:</t>
  </si>
  <si>
    <t>Local Fiscal Year Ended September 30, 2015</t>
  </si>
  <si>
    <t>Clerk of Court Trust Fund Revenue</t>
  </si>
  <si>
    <t>2015 Countywide Population:</t>
  </si>
  <si>
    <t>Local Fiscal Year Ended September 30, 2007</t>
  </si>
  <si>
    <t>Franchise Fees, Licenses, and Permits</t>
  </si>
  <si>
    <t>Other Permits, Fees and Licenses</t>
  </si>
  <si>
    <t>State Grant - Court-Related Grants - Article V Clerk of Court Trust Fund</t>
  </si>
  <si>
    <t>2007 Countywide Population:</t>
  </si>
  <si>
    <t>Local Fiscal Year Ended September 30, 2016</t>
  </si>
  <si>
    <t>State Shared Revenues - Other</t>
  </si>
  <si>
    <t>Grants from Other Local Units - Physical Environment</t>
  </si>
  <si>
    <t>Grants from Other Local Units - Transportation</t>
  </si>
  <si>
    <t>Grants from Other Local Units - Economic Environment</t>
  </si>
  <si>
    <t>Payments from Other Local Units in Lieu of Taxes</t>
  </si>
  <si>
    <t>Human Services - Hospital Charges</t>
  </si>
  <si>
    <t>2016 Countywide Population:</t>
  </si>
  <si>
    <t>Local Fiscal Year Ended September 30, 2006</t>
  </si>
  <si>
    <t>Local Option Fuel Tax / Alternative Fuel Tax</t>
  </si>
  <si>
    <t>Permits, Fees, and Licenses</t>
  </si>
  <si>
    <t>County Court Criminal - Additional Court Costs</t>
  </si>
  <si>
    <t>Circuit Court Criminal - Additional Court Costs</t>
  </si>
  <si>
    <t>Circuit Court Civil - Child Support</t>
  </si>
  <si>
    <t>Traffic Court - Additional Court Costs</t>
  </si>
  <si>
    <t>Traffic Court - Court Improvement Fund</t>
  </si>
  <si>
    <t>2006 Countywide Population:</t>
  </si>
  <si>
    <t>Local Fiscal Year Ended September 30, 2017</t>
  </si>
  <si>
    <t>2017 Countywide Population:</t>
  </si>
  <si>
    <t>Local Fiscal Year Ended September 30, 2018</t>
  </si>
  <si>
    <t>Court-Related Revenues - Juvenile Court - Filing Fees</t>
  </si>
  <si>
    <t>Court-Related Revenues - Restricted Board Revenue - Traffic Surcharge</t>
  </si>
  <si>
    <t>Court-Related Revenues - Restricted Board Revenue - Domestic Violence Surcharge</t>
  </si>
  <si>
    <t>2018 Countywide Population:</t>
  </si>
  <si>
    <t>Local Fiscal Year Ended September 30, 2019</t>
  </si>
  <si>
    <t>Court-Ordered Judgments and Fines - As Decided by Juvenile Court</t>
  </si>
  <si>
    <t>Proceeds of General Capital Asset Dispositions - Compensation for Loss</t>
  </si>
  <si>
    <t>2019 Countywide Population:</t>
  </si>
  <si>
    <t>Local Fiscal Year Ended September 30, 2020</t>
  </si>
  <si>
    <t>Other General Taxes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</si>
  <si>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</si>
  <si>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</si>
  <si>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</si>
  <si>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</si>
  <si>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</si>
  <si>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</si>
  <si>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</si>
  <si>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</si>
  <si>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</si>
  <si>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</si>
  <si>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</si>
  <si>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</si>
  <si>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</si>
  <si>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</si>
  <si>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</si>
  <si>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</si>
  <si>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</si>
  <si>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</si>
  <si>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</si>
  <si>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</si>
  <si>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Court-Related Revenues - Traffic Court - Service Charges</t>
  </si>
  <si>
    <t>Court-Related Revenues - Traffic Court - Court Costs</t>
  </si>
  <si>
    <t>Other Charges for Services (Not Court-Related)</t>
  </si>
  <si>
    <t>Local Fiscal Year Ended September 30, 2022</t>
  </si>
  <si>
    <t>Small County Surtax</t>
  </si>
  <si>
    <t>Franchise Fee - Electricity</t>
  </si>
  <si>
    <t>Other Financial Assistance - State Source</t>
  </si>
  <si>
    <t>State Grant - Physical Environment - Sewer / Wastewater</t>
  </si>
  <si>
    <t>Intragovernmental Transfers from Constitutional Fee Officers - Clerk to the BOCC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</si>
  <si>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</si>
  <si>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</si>
  <si>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</si>
  <si>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Proprietary Non-Operating Sources - Special Items (Gain)</t>
  </si>
  <si>
    <t>2022 Countywide Population:</t>
  </si>
  <si>
    <t>Proceeds - Leases - Financial Agreements</t>
  </si>
  <si>
    <t>Local Fiscal Year Ended September 30, 2023</t>
  </si>
  <si>
    <t>Human Services - Other Human Services Charges</t>
  </si>
  <si>
    <t>Proceeds - Leases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</si>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</sst>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35" xfId="0" applyNumberFormat="1" applyFont="1" applyBorder="1" applyAlignment="1" applyProtection="1">
      <alignment horizontal="center"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248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1"/>
      <c r="M3" s="72"/>
      <c r="N3" s="36"/>
      <c r="O3" s="37"/>
      <c r="P3" s="73" t="s">
        <v>216</v>
      </c>
      <c r="Q3" s="11"/>
      <c r="R3"/>
    </row>
    <row r="4" spans="1:134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217</v>
      </c>
      <c r="N4" s="35" t="s">
        <v>11</v>
      </c>
      <c r="O4" s="35" t="s">
        <v>218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219</v>
      </c>
      <c r="B5" s="26"/>
      <c r="C5" s="26"/>
      <c r="D5" s="27">
        <f t="shared" ref="D5:N5" si="0">SUM(D6:D11)</f>
        <v>1949011</v>
      </c>
      <c r="E5" s="27">
        <f t="shared" si="0"/>
        <v>20459078</v>
      </c>
      <c r="F5" s="27">
        <f t="shared" si="0"/>
        <v>0</v>
      </c>
      <c r="G5" s="27">
        <f t="shared" si="0"/>
        <v>587600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22995689</v>
      </c>
      <c r="P5" s="33">
        <f t="shared" ref="P5:P36" si="1">(O5/P$97)</f>
        <v>469.47223469846068</v>
      </c>
      <c r="Q5" s="6"/>
    </row>
    <row r="6" spans="1:134">
      <c r="A6" s="12"/>
      <c r="B6" s="25">
        <v>311</v>
      </c>
      <c r="C6" s="20" t="s">
        <v>2</v>
      </c>
      <c r="D6" s="47">
        <v>1751895</v>
      </c>
      <c r="E6" s="47">
        <v>11864415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13616310</v>
      </c>
      <c r="P6" s="48">
        <f t="shared" si="1"/>
        <v>277.98599485525295</v>
      </c>
      <c r="Q6" s="9"/>
    </row>
    <row r="7" spans="1:134">
      <c r="A7" s="12"/>
      <c r="B7" s="25">
        <v>312.13</v>
      </c>
      <c r="C7" s="20" t="s">
        <v>220</v>
      </c>
      <c r="D7" s="47">
        <v>0</v>
      </c>
      <c r="E7" s="47">
        <v>609839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609839</v>
      </c>
      <c r="P7" s="48">
        <f t="shared" si="1"/>
        <v>12.450267445183945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587600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587600</v>
      </c>
      <c r="P8" s="48">
        <f t="shared" si="1"/>
        <v>11.996243518027031</v>
      </c>
      <c r="Q8" s="9"/>
    </row>
    <row r="9" spans="1:134">
      <c r="A9" s="12"/>
      <c r="B9" s="25">
        <v>312.41000000000003</v>
      </c>
      <c r="C9" s="20" t="s">
        <v>221</v>
      </c>
      <c r="D9" s="47">
        <v>0</v>
      </c>
      <c r="E9" s="47">
        <v>2492945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2492945</v>
      </c>
      <c r="P9" s="48">
        <f t="shared" si="1"/>
        <v>50.8951247397003</v>
      </c>
      <c r="Q9" s="9"/>
    </row>
    <row r="10" spans="1:134">
      <c r="A10" s="12"/>
      <c r="B10" s="25">
        <v>312.64</v>
      </c>
      <c r="C10" s="20" t="s">
        <v>237</v>
      </c>
      <c r="D10" s="47">
        <v>0</v>
      </c>
      <c r="E10" s="47">
        <v>5491879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5491879</v>
      </c>
      <c r="P10" s="48">
        <f t="shared" si="1"/>
        <v>112.1203503327753</v>
      </c>
      <c r="Q10" s="9"/>
    </row>
    <row r="11" spans="1:134">
      <c r="A11" s="12"/>
      <c r="B11" s="25">
        <v>315.10000000000002</v>
      </c>
      <c r="C11" s="20" t="s">
        <v>223</v>
      </c>
      <c r="D11" s="47">
        <v>197116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197116</v>
      </c>
      <c r="P11" s="48">
        <f t="shared" si="1"/>
        <v>4.0242538075211298</v>
      </c>
      <c r="Q11" s="9"/>
    </row>
    <row r="12" spans="1:134" ht="15.75">
      <c r="A12" s="29" t="s">
        <v>18</v>
      </c>
      <c r="B12" s="30"/>
      <c r="C12" s="31"/>
      <c r="D12" s="32">
        <f t="shared" ref="D12:N12" si="3">SUM(D13:D16)</f>
        <v>2730210</v>
      </c>
      <c r="E12" s="32">
        <f t="shared" si="3"/>
        <v>3524155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6254365</v>
      </c>
      <c r="P12" s="46">
        <f t="shared" si="1"/>
        <v>127.68700747213262</v>
      </c>
      <c r="Q12" s="10"/>
    </row>
    <row r="13" spans="1:134">
      <c r="A13" s="12"/>
      <c r="B13" s="25">
        <v>322</v>
      </c>
      <c r="C13" s="20" t="s">
        <v>224</v>
      </c>
      <c r="D13" s="47">
        <v>382036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382036</v>
      </c>
      <c r="P13" s="48">
        <f t="shared" si="1"/>
        <v>7.7995181903556405</v>
      </c>
      <c r="Q13" s="9"/>
    </row>
    <row r="14" spans="1:134">
      <c r="A14" s="12"/>
      <c r="B14" s="25">
        <v>323.10000000000002</v>
      </c>
      <c r="C14" s="20" t="s">
        <v>238</v>
      </c>
      <c r="D14" s="47">
        <v>0</v>
      </c>
      <c r="E14" s="47">
        <v>3524155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16" si="4">SUM(D14:N14)</f>
        <v>3524155</v>
      </c>
      <c r="P14" s="48">
        <f t="shared" si="1"/>
        <v>71.947960475276631</v>
      </c>
      <c r="Q14" s="9"/>
    </row>
    <row r="15" spans="1:134">
      <c r="A15" s="12"/>
      <c r="B15" s="25">
        <v>323.7</v>
      </c>
      <c r="C15" s="20" t="s">
        <v>19</v>
      </c>
      <c r="D15" s="47">
        <v>2289593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2289593</v>
      </c>
      <c r="P15" s="48">
        <f t="shared" si="1"/>
        <v>46.743558858356131</v>
      </c>
      <c r="Q15" s="9"/>
    </row>
    <row r="16" spans="1:134">
      <c r="A16" s="12"/>
      <c r="B16" s="25">
        <v>329.5</v>
      </c>
      <c r="C16" s="20" t="s">
        <v>225</v>
      </c>
      <c r="D16" s="47">
        <v>58581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58581</v>
      </c>
      <c r="P16" s="48">
        <f t="shared" si="1"/>
        <v>1.1959699481442163</v>
      </c>
      <c r="Q16" s="9"/>
    </row>
    <row r="17" spans="1:17" ht="15.75">
      <c r="A17" s="29" t="s">
        <v>226</v>
      </c>
      <c r="B17" s="30"/>
      <c r="C17" s="31"/>
      <c r="D17" s="32">
        <f t="shared" ref="D17:N17" si="5">SUM(D18:D43)</f>
        <v>20001604</v>
      </c>
      <c r="E17" s="32">
        <f t="shared" si="5"/>
        <v>8950923</v>
      </c>
      <c r="F17" s="32">
        <f t="shared" si="5"/>
        <v>0</v>
      </c>
      <c r="G17" s="32">
        <f t="shared" si="5"/>
        <v>6917157</v>
      </c>
      <c r="H17" s="32">
        <f t="shared" si="5"/>
        <v>0</v>
      </c>
      <c r="I17" s="32">
        <f t="shared" si="5"/>
        <v>4894155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5">
        <f>SUM(D17:N17)</f>
        <v>40763839</v>
      </c>
      <c r="P17" s="46">
        <f t="shared" si="1"/>
        <v>832.22079539422646</v>
      </c>
      <c r="Q17" s="10"/>
    </row>
    <row r="18" spans="1:17">
      <c r="A18" s="12"/>
      <c r="B18" s="25">
        <v>331.1</v>
      </c>
      <c r="C18" s="20" t="s">
        <v>106</v>
      </c>
      <c r="D18" s="47">
        <v>60833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60833</v>
      </c>
      <c r="P18" s="48">
        <f t="shared" si="1"/>
        <v>1.2419460209873014</v>
      </c>
      <c r="Q18" s="9"/>
    </row>
    <row r="19" spans="1:17">
      <c r="A19" s="12"/>
      <c r="B19" s="25">
        <v>331.2</v>
      </c>
      <c r="C19" s="20" t="s">
        <v>21</v>
      </c>
      <c r="D19" s="47">
        <v>7700130</v>
      </c>
      <c r="E19" s="47">
        <v>96869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7796999</v>
      </c>
      <c r="P19" s="48">
        <f t="shared" si="1"/>
        <v>159.18090318892655</v>
      </c>
      <c r="Q19" s="9"/>
    </row>
    <row r="20" spans="1:17">
      <c r="A20" s="12"/>
      <c r="B20" s="25">
        <v>331.39</v>
      </c>
      <c r="C20" s="20" t="s">
        <v>26</v>
      </c>
      <c r="D20" s="47">
        <v>409513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38" si="6">SUM(D20:N20)</f>
        <v>409513</v>
      </c>
      <c r="P20" s="48">
        <f t="shared" si="1"/>
        <v>8.3604793597648115</v>
      </c>
      <c r="Q20" s="9"/>
    </row>
    <row r="21" spans="1:17">
      <c r="A21" s="12"/>
      <c r="B21" s="25">
        <v>331.5</v>
      </c>
      <c r="C21" s="20" t="s">
        <v>23</v>
      </c>
      <c r="D21" s="47">
        <v>0</v>
      </c>
      <c r="E21" s="47">
        <v>587711</v>
      </c>
      <c r="F21" s="47">
        <v>0</v>
      </c>
      <c r="G21" s="47">
        <v>4098764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4686475</v>
      </c>
      <c r="P21" s="48">
        <f t="shared" si="1"/>
        <v>95.677493773222821</v>
      </c>
      <c r="Q21" s="9"/>
    </row>
    <row r="22" spans="1:17">
      <c r="A22" s="12"/>
      <c r="B22" s="25">
        <v>331.65</v>
      </c>
      <c r="C22" s="20" t="s">
        <v>27</v>
      </c>
      <c r="D22" s="47">
        <v>154421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154421</v>
      </c>
      <c r="P22" s="48">
        <f t="shared" si="1"/>
        <v>3.1526070801518924</v>
      </c>
      <c r="Q22" s="9"/>
    </row>
    <row r="23" spans="1:17">
      <c r="A23" s="12"/>
      <c r="B23" s="25">
        <v>332.1</v>
      </c>
      <c r="C23" s="20" t="s">
        <v>239</v>
      </c>
      <c r="D23" s="47">
        <v>12053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12053</v>
      </c>
      <c r="P23" s="48">
        <f t="shared" si="1"/>
        <v>0.24606998489240944</v>
      </c>
      <c r="Q23" s="9"/>
    </row>
    <row r="24" spans="1:17">
      <c r="A24" s="12"/>
      <c r="B24" s="25">
        <v>333</v>
      </c>
      <c r="C24" s="20" t="s">
        <v>3</v>
      </c>
      <c r="D24" s="47">
        <v>51864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51864</v>
      </c>
      <c r="P24" s="48">
        <f t="shared" si="1"/>
        <v>1.0588379404679269</v>
      </c>
      <c r="Q24" s="9"/>
    </row>
    <row r="25" spans="1:17">
      <c r="A25" s="12"/>
      <c r="B25" s="25">
        <v>334.1</v>
      </c>
      <c r="C25" s="20" t="s">
        <v>24</v>
      </c>
      <c r="D25" s="47">
        <v>314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314</v>
      </c>
      <c r="P25" s="48">
        <f t="shared" si="1"/>
        <v>6.4105181495243153E-3</v>
      </c>
      <c r="Q25" s="9"/>
    </row>
    <row r="26" spans="1:17">
      <c r="A26" s="12"/>
      <c r="B26" s="25">
        <v>334.2</v>
      </c>
      <c r="C26" s="20" t="s">
        <v>25</v>
      </c>
      <c r="D26" s="47">
        <v>157496</v>
      </c>
      <c r="E26" s="47">
        <v>1828848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1986344</v>
      </c>
      <c r="P26" s="48">
        <f t="shared" si="1"/>
        <v>40.552529500632886</v>
      </c>
      <c r="Q26" s="9"/>
    </row>
    <row r="27" spans="1:17">
      <c r="A27" s="12"/>
      <c r="B27" s="25">
        <v>334.39</v>
      </c>
      <c r="C27" s="20" t="s">
        <v>28</v>
      </c>
      <c r="D27" s="47">
        <v>155326</v>
      </c>
      <c r="E27" s="47">
        <v>4150191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4305517</v>
      </c>
      <c r="P27" s="48">
        <f t="shared" si="1"/>
        <v>87.899983667469684</v>
      </c>
      <c r="Q27" s="9"/>
    </row>
    <row r="28" spans="1:17">
      <c r="A28" s="12"/>
      <c r="B28" s="25">
        <v>334.5</v>
      </c>
      <c r="C28" s="20" t="s">
        <v>109</v>
      </c>
      <c r="D28" s="47">
        <v>843935</v>
      </c>
      <c r="E28" s="47">
        <v>2093902</v>
      </c>
      <c r="F28" s="47">
        <v>0</v>
      </c>
      <c r="G28" s="47">
        <v>445796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3383633</v>
      </c>
      <c r="P28" s="48">
        <f t="shared" si="1"/>
        <v>69.079110693724232</v>
      </c>
      <c r="Q28" s="9"/>
    </row>
    <row r="29" spans="1:17">
      <c r="A29" s="12"/>
      <c r="B29" s="25">
        <v>334.7</v>
      </c>
      <c r="C29" s="20" t="s">
        <v>30</v>
      </c>
      <c r="D29" s="47">
        <v>0</v>
      </c>
      <c r="E29" s="47">
        <v>187712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187712</v>
      </c>
      <c r="P29" s="48">
        <f t="shared" si="1"/>
        <v>3.8322649136417462</v>
      </c>
      <c r="Q29" s="9"/>
    </row>
    <row r="30" spans="1:17">
      <c r="A30" s="12"/>
      <c r="B30" s="25">
        <v>334.82</v>
      </c>
      <c r="C30" s="20" t="s">
        <v>227</v>
      </c>
      <c r="D30" s="47">
        <v>316896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316896</v>
      </c>
      <c r="P30" s="48">
        <f t="shared" si="1"/>
        <v>6.4696419092727941</v>
      </c>
      <c r="Q30" s="9"/>
    </row>
    <row r="31" spans="1:17">
      <c r="A31" s="12"/>
      <c r="B31" s="25">
        <v>334.9</v>
      </c>
      <c r="C31" s="20" t="s">
        <v>31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4894155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4894155</v>
      </c>
      <c r="P31" s="48">
        <f t="shared" si="1"/>
        <v>99.91741864358336</v>
      </c>
      <c r="Q31" s="9"/>
    </row>
    <row r="32" spans="1:17">
      <c r="A32" s="12"/>
      <c r="B32" s="25">
        <v>335.12099999999998</v>
      </c>
      <c r="C32" s="20" t="s">
        <v>228</v>
      </c>
      <c r="D32" s="47">
        <v>1463791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1463791</v>
      </c>
      <c r="P32" s="48">
        <f t="shared" si="1"/>
        <v>29.884263607039319</v>
      </c>
      <c r="Q32" s="9"/>
    </row>
    <row r="33" spans="1:17">
      <c r="A33" s="12"/>
      <c r="B33" s="25">
        <v>335.13</v>
      </c>
      <c r="C33" s="20" t="s">
        <v>139</v>
      </c>
      <c r="D33" s="47">
        <v>25207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25207</v>
      </c>
      <c r="P33" s="48">
        <f t="shared" si="1"/>
        <v>0.51461761463394717</v>
      </c>
      <c r="Q33" s="9"/>
    </row>
    <row r="34" spans="1:17">
      <c r="A34" s="12"/>
      <c r="B34" s="25">
        <v>335.14</v>
      </c>
      <c r="C34" s="20" t="s">
        <v>140</v>
      </c>
      <c r="D34" s="47">
        <v>22075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22075</v>
      </c>
      <c r="P34" s="48">
        <f t="shared" si="1"/>
        <v>0.45067575844187663</v>
      </c>
      <c r="Q34" s="9"/>
    </row>
    <row r="35" spans="1:17">
      <c r="A35" s="12"/>
      <c r="B35" s="25">
        <v>335.15</v>
      </c>
      <c r="C35" s="20" t="s">
        <v>141</v>
      </c>
      <c r="D35" s="47">
        <v>6303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6303</v>
      </c>
      <c r="P35" s="48">
        <f t="shared" si="1"/>
        <v>0.1286799232371075</v>
      </c>
      <c r="Q35" s="9"/>
    </row>
    <row r="36" spans="1:17">
      <c r="A36" s="12"/>
      <c r="B36" s="25">
        <v>335.16</v>
      </c>
      <c r="C36" s="20" t="s">
        <v>229</v>
      </c>
      <c r="D36" s="47">
        <v>57000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57000</v>
      </c>
      <c r="P36" s="48">
        <f t="shared" si="1"/>
        <v>1.1636927851047323</v>
      </c>
      <c r="Q36" s="9"/>
    </row>
    <row r="37" spans="1:17">
      <c r="A37" s="12"/>
      <c r="B37" s="25">
        <v>335.18</v>
      </c>
      <c r="C37" s="20" t="s">
        <v>230</v>
      </c>
      <c r="D37" s="47">
        <v>5744489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5744489</v>
      </c>
      <c r="P37" s="48">
        <f t="shared" ref="P37:P68" si="7">(O37/P$97)</f>
        <v>117.27755093707893</v>
      </c>
      <c r="Q37" s="9"/>
    </row>
    <row r="38" spans="1:17">
      <c r="A38" s="12"/>
      <c r="B38" s="25">
        <v>335.29</v>
      </c>
      <c r="C38" s="20" t="s">
        <v>38</v>
      </c>
      <c r="D38" s="47">
        <v>1202116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1202116</v>
      </c>
      <c r="P38" s="48">
        <f t="shared" si="7"/>
        <v>24.541995018578252</v>
      </c>
      <c r="Q38" s="9"/>
    </row>
    <row r="39" spans="1:17">
      <c r="A39" s="12"/>
      <c r="B39" s="25">
        <v>335.48</v>
      </c>
      <c r="C39" s="20" t="s">
        <v>39</v>
      </c>
      <c r="D39" s="47">
        <v>0</v>
      </c>
      <c r="E39" s="47">
        <v>4490</v>
      </c>
      <c r="F39" s="47">
        <v>0</v>
      </c>
      <c r="G39" s="47">
        <v>2372597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:O43" si="8">SUM(D39:N39)</f>
        <v>2377087</v>
      </c>
      <c r="P39" s="48">
        <f t="shared" si="7"/>
        <v>48.529806867828995</v>
      </c>
      <c r="Q39" s="9"/>
    </row>
    <row r="40" spans="1:17">
      <c r="A40" s="12"/>
      <c r="B40" s="25">
        <v>335.7</v>
      </c>
      <c r="C40" s="20" t="s">
        <v>40</v>
      </c>
      <c r="D40" s="47">
        <v>12274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12274</v>
      </c>
      <c r="P40" s="48">
        <f t="shared" si="7"/>
        <v>0.25058184639255238</v>
      </c>
      <c r="Q40" s="9"/>
    </row>
    <row r="41" spans="1:17">
      <c r="A41" s="12"/>
      <c r="B41" s="25">
        <v>335.9</v>
      </c>
      <c r="C41" s="20" t="s">
        <v>184</v>
      </c>
      <c r="D41" s="47">
        <v>1603050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1603050</v>
      </c>
      <c r="P41" s="48">
        <f t="shared" si="7"/>
        <v>32.727328406353351</v>
      </c>
      <c r="Q41" s="9"/>
    </row>
    <row r="42" spans="1:17">
      <c r="A42" s="12"/>
      <c r="B42" s="25">
        <v>336</v>
      </c>
      <c r="C42" s="20" t="s">
        <v>4</v>
      </c>
      <c r="D42" s="47">
        <v>2518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2518</v>
      </c>
      <c r="P42" s="48">
        <f t="shared" si="7"/>
        <v>5.1406639173573965E-2</v>
      </c>
      <c r="Q42" s="9"/>
    </row>
    <row r="43" spans="1:17">
      <c r="A43" s="12"/>
      <c r="B43" s="25">
        <v>337.2</v>
      </c>
      <c r="C43" s="20" t="s">
        <v>41</v>
      </c>
      <c r="D43" s="47">
        <v>0</v>
      </c>
      <c r="E43" s="47">
        <v>1200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1200</v>
      </c>
      <c r="P43" s="48">
        <f t="shared" si="7"/>
        <v>2.4498795475889103E-2</v>
      </c>
      <c r="Q43" s="9"/>
    </row>
    <row r="44" spans="1:17" ht="15.75">
      <c r="A44" s="29" t="s">
        <v>46</v>
      </c>
      <c r="B44" s="30"/>
      <c r="C44" s="31"/>
      <c r="D44" s="32">
        <f t="shared" ref="D44:N44" si="9">SUM(D45:D75)</f>
        <v>6499768</v>
      </c>
      <c r="E44" s="32">
        <f t="shared" si="9"/>
        <v>1059033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1725334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>SUM(D44:N44)</f>
        <v>9284135</v>
      </c>
      <c r="P44" s="46">
        <f t="shared" si="7"/>
        <v>189.54177044628639</v>
      </c>
      <c r="Q44" s="10"/>
    </row>
    <row r="45" spans="1:17">
      <c r="A45" s="12"/>
      <c r="B45" s="25">
        <v>341.1</v>
      </c>
      <c r="C45" s="20" t="s">
        <v>145</v>
      </c>
      <c r="D45" s="47">
        <v>125063</v>
      </c>
      <c r="E45" s="47">
        <v>57588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>SUM(D45:N45)</f>
        <v>182651</v>
      </c>
      <c r="P45" s="48">
        <f t="shared" si="7"/>
        <v>3.7289412437221836</v>
      </c>
      <c r="Q45" s="9"/>
    </row>
    <row r="46" spans="1:17">
      <c r="A46" s="12"/>
      <c r="B46" s="25">
        <v>341.15</v>
      </c>
      <c r="C46" s="20" t="s">
        <v>146</v>
      </c>
      <c r="D46" s="47">
        <v>0</v>
      </c>
      <c r="E46" s="47">
        <v>73185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ref="O46:O75" si="10">SUM(D46:N46)</f>
        <v>73185</v>
      </c>
      <c r="P46" s="48">
        <f t="shared" si="7"/>
        <v>1.4941202890857865</v>
      </c>
      <c r="Q46" s="9"/>
    </row>
    <row r="47" spans="1:17">
      <c r="A47" s="12"/>
      <c r="B47" s="25">
        <v>341.8</v>
      </c>
      <c r="C47" s="20" t="s">
        <v>147</v>
      </c>
      <c r="D47" s="47">
        <v>1146301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1146301</v>
      </c>
      <c r="P47" s="48">
        <f t="shared" si="7"/>
        <v>23.40249479400596</v>
      </c>
      <c r="Q47" s="9"/>
    </row>
    <row r="48" spans="1:17">
      <c r="A48" s="12"/>
      <c r="B48" s="25">
        <v>341.9</v>
      </c>
      <c r="C48" s="20" t="s">
        <v>148</v>
      </c>
      <c r="D48" s="47">
        <v>1323</v>
      </c>
      <c r="E48" s="47">
        <v>5933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7256</v>
      </c>
      <c r="P48" s="48">
        <f t="shared" si="7"/>
        <v>0.14813604997754276</v>
      </c>
      <c r="Q48" s="9"/>
    </row>
    <row r="49" spans="1:17">
      <c r="A49" s="12"/>
      <c r="B49" s="25">
        <v>342.2</v>
      </c>
      <c r="C49" s="20" t="s">
        <v>55</v>
      </c>
      <c r="D49" s="47">
        <v>13100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13100</v>
      </c>
      <c r="P49" s="48">
        <f t="shared" si="7"/>
        <v>0.26744518394512268</v>
      </c>
      <c r="Q49" s="9"/>
    </row>
    <row r="50" spans="1:17">
      <c r="A50" s="12"/>
      <c r="B50" s="25">
        <v>342.3</v>
      </c>
      <c r="C50" s="20" t="s">
        <v>56</v>
      </c>
      <c r="D50" s="47">
        <v>0</v>
      </c>
      <c r="E50" s="47">
        <v>96268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96268</v>
      </c>
      <c r="P50" s="48">
        <f t="shared" si="7"/>
        <v>1.96537503572741</v>
      </c>
      <c r="Q50" s="9"/>
    </row>
    <row r="51" spans="1:17">
      <c r="A51" s="12"/>
      <c r="B51" s="25">
        <v>342.4</v>
      </c>
      <c r="C51" s="20" t="s">
        <v>57</v>
      </c>
      <c r="D51" s="47">
        <v>0</v>
      </c>
      <c r="E51" s="47">
        <v>227160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227160</v>
      </c>
      <c r="P51" s="48">
        <f t="shared" si="7"/>
        <v>4.6376219835858068</v>
      </c>
      <c r="Q51" s="9"/>
    </row>
    <row r="52" spans="1:17">
      <c r="A52" s="12"/>
      <c r="B52" s="25">
        <v>342.6</v>
      </c>
      <c r="C52" s="20" t="s">
        <v>58</v>
      </c>
      <c r="D52" s="47">
        <v>4529098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4529098</v>
      </c>
      <c r="P52" s="48">
        <f t="shared" si="7"/>
        <v>92.464537993548646</v>
      </c>
      <c r="Q52" s="9"/>
    </row>
    <row r="53" spans="1:17">
      <c r="A53" s="12"/>
      <c r="B53" s="25">
        <v>342.9</v>
      </c>
      <c r="C53" s="20" t="s">
        <v>59</v>
      </c>
      <c r="D53" s="47">
        <v>41444</v>
      </c>
      <c r="E53" s="47">
        <v>163095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204539</v>
      </c>
      <c r="P53" s="48">
        <f t="shared" si="7"/>
        <v>4.1757992732024007</v>
      </c>
      <c r="Q53" s="9"/>
    </row>
    <row r="54" spans="1:17">
      <c r="A54" s="12"/>
      <c r="B54" s="25">
        <v>343.3</v>
      </c>
      <c r="C54" s="20" t="s">
        <v>60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1647566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1647566</v>
      </c>
      <c r="P54" s="48">
        <f t="shared" si="7"/>
        <v>33.636152055857252</v>
      </c>
      <c r="Q54" s="9"/>
    </row>
    <row r="55" spans="1:17">
      <c r="A55" s="12"/>
      <c r="B55" s="25">
        <v>343.6</v>
      </c>
      <c r="C55" s="20" t="s">
        <v>62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23985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23985</v>
      </c>
      <c r="P55" s="48">
        <f t="shared" si="7"/>
        <v>0.48966967457433341</v>
      </c>
      <c r="Q55" s="9"/>
    </row>
    <row r="56" spans="1:17">
      <c r="A56" s="12"/>
      <c r="B56" s="25">
        <v>346.4</v>
      </c>
      <c r="C56" s="20" t="s">
        <v>63</v>
      </c>
      <c r="D56" s="47">
        <v>3455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3455</v>
      </c>
      <c r="P56" s="48">
        <f t="shared" si="7"/>
        <v>7.0536115307664043E-2</v>
      </c>
      <c r="Q56" s="9"/>
    </row>
    <row r="57" spans="1:17">
      <c r="A57" s="12"/>
      <c r="B57" s="25">
        <v>346.9</v>
      </c>
      <c r="C57" s="20" t="s">
        <v>249</v>
      </c>
      <c r="D57" s="47">
        <v>0</v>
      </c>
      <c r="E57" s="47">
        <v>208035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208035</v>
      </c>
      <c r="P57" s="48">
        <f t="shared" si="7"/>
        <v>4.2471724306888241</v>
      </c>
      <c r="Q57" s="9"/>
    </row>
    <row r="58" spans="1:17">
      <c r="A58" s="12"/>
      <c r="B58" s="25">
        <v>347.4</v>
      </c>
      <c r="C58" s="20" t="s">
        <v>65</v>
      </c>
      <c r="D58" s="47">
        <v>0</v>
      </c>
      <c r="E58" s="47">
        <v>20562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20562</v>
      </c>
      <c r="P58" s="48">
        <f t="shared" si="7"/>
        <v>0.41978686047935976</v>
      </c>
      <c r="Q58" s="9"/>
    </row>
    <row r="59" spans="1:17">
      <c r="A59" s="12"/>
      <c r="B59" s="25">
        <v>347.5</v>
      </c>
      <c r="C59" s="20" t="s">
        <v>66</v>
      </c>
      <c r="D59" s="47">
        <v>0</v>
      </c>
      <c r="E59" s="47">
        <v>15981</v>
      </c>
      <c r="F59" s="47">
        <v>0</v>
      </c>
      <c r="G59" s="47">
        <v>0</v>
      </c>
      <c r="H59" s="47">
        <v>0</v>
      </c>
      <c r="I59" s="47">
        <v>46231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62212</v>
      </c>
      <c r="P59" s="48">
        <f t="shared" si="7"/>
        <v>1.2700992201216774</v>
      </c>
      <c r="Q59" s="9"/>
    </row>
    <row r="60" spans="1:17">
      <c r="A60" s="12"/>
      <c r="B60" s="25">
        <v>348.12</v>
      </c>
      <c r="C60" s="20" t="s">
        <v>149</v>
      </c>
      <c r="D60" s="47">
        <v>3987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ref="O60:O73" si="11">SUM(D60:N60)</f>
        <v>3987</v>
      </c>
      <c r="P60" s="48">
        <f t="shared" si="7"/>
        <v>8.1397247968641548E-2</v>
      </c>
      <c r="Q60" s="9"/>
    </row>
    <row r="61" spans="1:17">
      <c r="A61" s="12"/>
      <c r="B61" s="25">
        <v>348.13</v>
      </c>
      <c r="C61" s="20" t="s">
        <v>150</v>
      </c>
      <c r="D61" s="47">
        <v>5318</v>
      </c>
      <c r="E61" s="47">
        <v>6215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11533</v>
      </c>
      <c r="P61" s="48">
        <f t="shared" si="7"/>
        <v>0.23545384018619084</v>
      </c>
      <c r="Q61" s="9"/>
    </row>
    <row r="62" spans="1:17">
      <c r="A62" s="12"/>
      <c r="B62" s="25">
        <v>348.22</v>
      </c>
      <c r="C62" s="20" t="s">
        <v>151</v>
      </c>
      <c r="D62" s="47">
        <v>12902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12902</v>
      </c>
      <c r="P62" s="48">
        <f t="shared" si="7"/>
        <v>0.263402882691601</v>
      </c>
      <c r="Q62" s="9"/>
    </row>
    <row r="63" spans="1:17">
      <c r="A63" s="12"/>
      <c r="B63" s="25">
        <v>348.23</v>
      </c>
      <c r="C63" s="20" t="s">
        <v>152</v>
      </c>
      <c r="D63" s="47">
        <v>47561</v>
      </c>
      <c r="E63" s="47">
        <v>5960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53521</v>
      </c>
      <c r="P63" s="48">
        <f t="shared" si="7"/>
        <v>1.0926666938875504</v>
      </c>
      <c r="Q63" s="9"/>
    </row>
    <row r="64" spans="1:17">
      <c r="A64" s="12"/>
      <c r="B64" s="25">
        <v>348.31</v>
      </c>
      <c r="C64" s="20" t="s">
        <v>153</v>
      </c>
      <c r="D64" s="47">
        <v>189465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189465</v>
      </c>
      <c r="P64" s="48">
        <f t="shared" si="7"/>
        <v>3.8680535706994408</v>
      </c>
      <c r="Q64" s="9"/>
    </row>
    <row r="65" spans="1:17">
      <c r="A65" s="12"/>
      <c r="B65" s="25">
        <v>348.32</v>
      </c>
      <c r="C65" s="20" t="s">
        <v>154</v>
      </c>
      <c r="D65" s="47">
        <v>6115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6115</v>
      </c>
      <c r="P65" s="48">
        <f t="shared" si="7"/>
        <v>0.12484177861255155</v>
      </c>
      <c r="Q65" s="9"/>
    </row>
    <row r="66" spans="1:17">
      <c r="A66" s="12"/>
      <c r="B66" s="25">
        <v>348.41</v>
      </c>
      <c r="C66" s="20" t="s">
        <v>155</v>
      </c>
      <c r="D66" s="47">
        <v>106699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106699</v>
      </c>
      <c r="P66" s="48">
        <f t="shared" si="7"/>
        <v>2.1783308154015759</v>
      </c>
      <c r="Q66" s="9"/>
    </row>
    <row r="67" spans="1:17">
      <c r="A67" s="12"/>
      <c r="B67" s="25">
        <v>348.42</v>
      </c>
      <c r="C67" s="20" t="s">
        <v>156</v>
      </c>
      <c r="D67" s="47">
        <v>50780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50780</v>
      </c>
      <c r="P67" s="48">
        <f t="shared" si="7"/>
        <v>1.0367073618880405</v>
      </c>
      <c r="Q67" s="9"/>
    </row>
    <row r="68" spans="1:17">
      <c r="A68" s="12"/>
      <c r="B68" s="25">
        <v>348.52</v>
      </c>
      <c r="C68" s="20" t="s">
        <v>233</v>
      </c>
      <c r="D68" s="47">
        <v>18557</v>
      </c>
      <c r="E68" s="47">
        <v>135191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153748</v>
      </c>
      <c r="P68" s="48">
        <f t="shared" si="7"/>
        <v>3.1388673390224979</v>
      </c>
      <c r="Q68" s="9"/>
    </row>
    <row r="69" spans="1:17">
      <c r="A69" s="12"/>
      <c r="B69" s="25">
        <v>348.53</v>
      </c>
      <c r="C69" s="20" t="s">
        <v>234</v>
      </c>
      <c r="D69" s="47">
        <v>133889</v>
      </c>
      <c r="E69" s="47">
        <v>37692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171581</v>
      </c>
      <c r="P69" s="48">
        <f t="shared" ref="P69:P100" si="12">(O69/P$97)</f>
        <v>3.5029398554571065</v>
      </c>
      <c r="Q69" s="9"/>
    </row>
    <row r="70" spans="1:17">
      <c r="A70" s="12"/>
      <c r="B70" s="25">
        <v>348.61</v>
      </c>
      <c r="C70" s="20" t="s">
        <v>203</v>
      </c>
      <c r="D70" s="47">
        <v>600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600</v>
      </c>
      <c r="P70" s="48">
        <f t="shared" si="12"/>
        <v>1.2249397737944551E-2</v>
      </c>
      <c r="Q70" s="9"/>
    </row>
    <row r="71" spans="1:17">
      <c r="A71" s="12"/>
      <c r="B71" s="25">
        <v>348.62</v>
      </c>
      <c r="C71" s="20" t="s">
        <v>159</v>
      </c>
      <c r="D71" s="47">
        <v>205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205</v>
      </c>
      <c r="P71" s="48">
        <f t="shared" si="12"/>
        <v>4.1852108937977216E-3</v>
      </c>
      <c r="Q71" s="9"/>
    </row>
    <row r="72" spans="1:17">
      <c r="A72" s="12"/>
      <c r="B72" s="25">
        <v>348.71</v>
      </c>
      <c r="C72" s="20" t="s">
        <v>160</v>
      </c>
      <c r="D72" s="47">
        <v>60470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60470</v>
      </c>
      <c r="P72" s="48">
        <f t="shared" si="12"/>
        <v>1.2345351353558449</v>
      </c>
      <c r="Q72" s="9"/>
    </row>
    <row r="73" spans="1:17">
      <c r="A73" s="12"/>
      <c r="B73" s="25">
        <v>348.72</v>
      </c>
      <c r="C73" s="20" t="s">
        <v>161</v>
      </c>
      <c r="D73" s="47">
        <v>3198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3198</v>
      </c>
      <c r="P73" s="48">
        <f t="shared" si="12"/>
        <v>6.5289289943244455E-2</v>
      </c>
      <c r="Q73" s="9"/>
    </row>
    <row r="74" spans="1:17">
      <c r="A74" s="12"/>
      <c r="B74" s="25">
        <v>348.99</v>
      </c>
      <c r="C74" s="20" t="s">
        <v>167</v>
      </c>
      <c r="D74" s="47">
        <v>0</v>
      </c>
      <c r="E74" s="47">
        <v>438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ref="O74" si="13">SUM(D74:N74)</f>
        <v>438</v>
      </c>
      <c r="P74" s="48">
        <f t="shared" si="12"/>
        <v>8.9420603486995223E-3</v>
      </c>
      <c r="Q74" s="9"/>
    </row>
    <row r="75" spans="1:17">
      <c r="A75" s="12"/>
      <c r="B75" s="25">
        <v>349</v>
      </c>
      <c r="C75" s="20" t="s">
        <v>235</v>
      </c>
      <c r="D75" s="47">
        <v>238</v>
      </c>
      <c r="E75" s="47">
        <v>5730</v>
      </c>
      <c r="F75" s="47">
        <v>0</v>
      </c>
      <c r="G75" s="47">
        <v>0</v>
      </c>
      <c r="H75" s="47">
        <v>0</v>
      </c>
      <c r="I75" s="47">
        <v>7552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13520</v>
      </c>
      <c r="P75" s="48">
        <f t="shared" si="12"/>
        <v>0.27601976236168391</v>
      </c>
      <c r="Q75" s="9"/>
    </row>
    <row r="76" spans="1:17" ht="15.75">
      <c r="A76" s="29" t="s">
        <v>47</v>
      </c>
      <c r="B76" s="30"/>
      <c r="C76" s="31"/>
      <c r="D76" s="32">
        <f t="shared" ref="D76:N76" si="14">SUM(D77:D82)</f>
        <v>172286</v>
      </c>
      <c r="E76" s="32">
        <f t="shared" si="14"/>
        <v>92943</v>
      </c>
      <c r="F76" s="32">
        <f t="shared" si="14"/>
        <v>0</v>
      </c>
      <c r="G76" s="32">
        <f t="shared" si="14"/>
        <v>0</v>
      </c>
      <c r="H76" s="32">
        <f t="shared" si="14"/>
        <v>0</v>
      </c>
      <c r="I76" s="32">
        <f t="shared" si="14"/>
        <v>0</v>
      </c>
      <c r="J76" s="32">
        <f t="shared" si="14"/>
        <v>0</v>
      </c>
      <c r="K76" s="32">
        <f t="shared" si="14"/>
        <v>0</v>
      </c>
      <c r="L76" s="32">
        <f t="shared" si="14"/>
        <v>0</v>
      </c>
      <c r="M76" s="32">
        <f t="shared" si="14"/>
        <v>0</v>
      </c>
      <c r="N76" s="32">
        <f t="shared" si="14"/>
        <v>0</v>
      </c>
      <c r="O76" s="32">
        <f>SUM(D76:N76)</f>
        <v>265229</v>
      </c>
      <c r="P76" s="46">
        <f t="shared" si="12"/>
        <v>5.4148258543954926</v>
      </c>
      <c r="Q76" s="10"/>
    </row>
    <row r="77" spans="1:17">
      <c r="A77" s="13"/>
      <c r="B77" s="40">
        <v>351.1</v>
      </c>
      <c r="C77" s="21" t="s">
        <v>82</v>
      </c>
      <c r="D77" s="47">
        <v>8475</v>
      </c>
      <c r="E77" s="47">
        <v>24747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>SUM(D77:N77)</f>
        <v>33222</v>
      </c>
      <c r="P77" s="48">
        <f t="shared" si="12"/>
        <v>0.67824915274998976</v>
      </c>
      <c r="Q77" s="9"/>
    </row>
    <row r="78" spans="1:17">
      <c r="A78" s="13"/>
      <c r="B78" s="40">
        <v>351.2</v>
      </c>
      <c r="C78" s="21" t="s">
        <v>83</v>
      </c>
      <c r="D78" s="47">
        <v>47043</v>
      </c>
      <c r="E78" s="47">
        <v>39857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ref="O78:O82" si="15">SUM(D78:N78)</f>
        <v>86900</v>
      </c>
      <c r="P78" s="48">
        <f t="shared" si="12"/>
        <v>1.7741211057123025</v>
      </c>
      <c r="Q78" s="9"/>
    </row>
    <row r="79" spans="1:17">
      <c r="A79" s="13"/>
      <c r="B79" s="40">
        <v>351.3</v>
      </c>
      <c r="C79" s="21" t="s">
        <v>118</v>
      </c>
      <c r="D79" s="47">
        <v>3446</v>
      </c>
      <c r="E79" s="47">
        <v>62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5"/>
        <v>3508</v>
      </c>
      <c r="P79" s="48">
        <f t="shared" si="12"/>
        <v>7.1618145441182474E-2</v>
      </c>
      <c r="Q79" s="9"/>
    </row>
    <row r="80" spans="1:17">
      <c r="A80" s="13"/>
      <c r="B80" s="40">
        <v>351.5</v>
      </c>
      <c r="C80" s="21" t="s">
        <v>168</v>
      </c>
      <c r="D80" s="47">
        <v>110298</v>
      </c>
      <c r="E80" s="47">
        <v>28277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5"/>
        <v>138575</v>
      </c>
      <c r="P80" s="48">
        <f t="shared" si="12"/>
        <v>2.8291004858927771</v>
      </c>
      <c r="Q80" s="9"/>
    </row>
    <row r="81" spans="1:120">
      <c r="A81" s="13"/>
      <c r="B81" s="40">
        <v>351.6</v>
      </c>
      <c r="C81" s="21" t="s">
        <v>208</v>
      </c>
      <c r="D81" s="47">
        <v>231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5"/>
        <v>231</v>
      </c>
      <c r="P81" s="48">
        <f t="shared" si="12"/>
        <v>4.7160181291086524E-3</v>
      </c>
      <c r="Q81" s="9"/>
    </row>
    <row r="82" spans="1:120">
      <c r="A82" s="13"/>
      <c r="B82" s="40">
        <v>352</v>
      </c>
      <c r="C82" s="21" t="s">
        <v>84</v>
      </c>
      <c r="D82" s="47">
        <v>2793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5"/>
        <v>2793</v>
      </c>
      <c r="P82" s="48">
        <f t="shared" si="12"/>
        <v>5.7020946470131888E-2</v>
      </c>
      <c r="Q82" s="9"/>
    </row>
    <row r="83" spans="1:120" ht="15.75">
      <c r="A83" s="29" t="s">
        <v>5</v>
      </c>
      <c r="B83" s="30"/>
      <c r="C83" s="31"/>
      <c r="D83" s="32">
        <f t="shared" ref="D83:N83" si="16">SUM(D84:D90)</f>
        <v>829045</v>
      </c>
      <c r="E83" s="32">
        <f t="shared" si="16"/>
        <v>1069767</v>
      </c>
      <c r="F83" s="32">
        <f t="shared" si="16"/>
        <v>5419</v>
      </c>
      <c r="G83" s="32">
        <f t="shared" si="16"/>
        <v>405272</v>
      </c>
      <c r="H83" s="32">
        <f t="shared" si="16"/>
        <v>0</v>
      </c>
      <c r="I83" s="32">
        <f t="shared" si="16"/>
        <v>58283</v>
      </c>
      <c r="J83" s="32">
        <f t="shared" si="16"/>
        <v>0</v>
      </c>
      <c r="K83" s="32">
        <f t="shared" si="16"/>
        <v>0</v>
      </c>
      <c r="L83" s="32">
        <f t="shared" si="16"/>
        <v>0</v>
      </c>
      <c r="M83" s="32">
        <f t="shared" si="16"/>
        <v>55347488</v>
      </c>
      <c r="N83" s="32">
        <f t="shared" si="16"/>
        <v>0</v>
      </c>
      <c r="O83" s="32">
        <f>SUM(D83:N83)</f>
        <v>57715274</v>
      </c>
      <c r="P83" s="46">
        <f t="shared" si="12"/>
        <v>1178.2955779674166</v>
      </c>
      <c r="Q83" s="10"/>
    </row>
    <row r="84" spans="1:120">
      <c r="A84" s="12"/>
      <c r="B84" s="25">
        <v>361.1</v>
      </c>
      <c r="C84" s="20" t="s">
        <v>87</v>
      </c>
      <c r="D84" s="47">
        <v>326014</v>
      </c>
      <c r="E84" s="47">
        <v>818329</v>
      </c>
      <c r="F84" s="47">
        <v>5419</v>
      </c>
      <c r="G84" s="47">
        <v>405272</v>
      </c>
      <c r="H84" s="47">
        <v>0</v>
      </c>
      <c r="I84" s="47">
        <v>49876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>SUM(D84:N84)</f>
        <v>1604910</v>
      </c>
      <c r="P84" s="48">
        <f t="shared" si="12"/>
        <v>32.765301539340982</v>
      </c>
      <c r="Q84" s="9"/>
    </row>
    <row r="85" spans="1:120">
      <c r="A85" s="12"/>
      <c r="B85" s="25">
        <v>362</v>
      </c>
      <c r="C85" s="20" t="s">
        <v>88</v>
      </c>
      <c r="D85" s="47">
        <v>77946</v>
      </c>
      <c r="E85" s="47">
        <v>142001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ref="O85:O90" si="17">SUM(D85:N85)</f>
        <v>219947</v>
      </c>
      <c r="P85" s="48">
        <f t="shared" si="12"/>
        <v>4.4903638071128169</v>
      </c>
      <c r="Q85" s="9"/>
    </row>
    <row r="86" spans="1:120">
      <c r="A86" s="12"/>
      <c r="B86" s="25">
        <v>364</v>
      </c>
      <c r="C86" s="20" t="s">
        <v>170</v>
      </c>
      <c r="D86" s="47">
        <v>43763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7"/>
        <v>43763</v>
      </c>
      <c r="P86" s="48">
        <f t="shared" si="12"/>
        <v>0.89345065534277901</v>
      </c>
      <c r="Q86" s="9"/>
    </row>
    <row r="87" spans="1:120">
      <c r="A87" s="12"/>
      <c r="B87" s="25">
        <v>365</v>
      </c>
      <c r="C87" s="20" t="s">
        <v>171</v>
      </c>
      <c r="D87" s="47">
        <v>1953</v>
      </c>
      <c r="E87" s="47">
        <v>256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7"/>
        <v>2209</v>
      </c>
      <c r="P87" s="48">
        <f t="shared" si="12"/>
        <v>4.509819933853252E-2</v>
      </c>
      <c r="Q87" s="9"/>
    </row>
    <row r="88" spans="1:120">
      <c r="A88" s="12"/>
      <c r="B88" s="25">
        <v>366</v>
      </c>
      <c r="C88" s="20" t="s">
        <v>90</v>
      </c>
      <c r="D88" s="47">
        <v>1455</v>
      </c>
      <c r="E88" s="47">
        <v>5505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7"/>
        <v>6960</v>
      </c>
      <c r="P88" s="48">
        <f t="shared" si="12"/>
        <v>0.14209301376015679</v>
      </c>
      <c r="Q88" s="9"/>
    </row>
    <row r="89" spans="1:120">
      <c r="A89" s="12"/>
      <c r="B89" s="25">
        <v>369.3</v>
      </c>
      <c r="C89" s="20" t="s">
        <v>91</v>
      </c>
      <c r="D89" s="47">
        <v>45528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7"/>
        <v>45528</v>
      </c>
      <c r="P89" s="48">
        <f t="shared" si="12"/>
        <v>0.92948430035523255</v>
      </c>
      <c r="Q89" s="9"/>
    </row>
    <row r="90" spans="1:120">
      <c r="A90" s="12"/>
      <c r="B90" s="25">
        <v>369.9</v>
      </c>
      <c r="C90" s="20" t="s">
        <v>92</v>
      </c>
      <c r="D90" s="47">
        <v>332386</v>
      </c>
      <c r="E90" s="47">
        <v>103676</v>
      </c>
      <c r="F90" s="47">
        <v>0</v>
      </c>
      <c r="G90" s="47">
        <v>0</v>
      </c>
      <c r="H90" s="47">
        <v>0</v>
      </c>
      <c r="I90" s="47">
        <v>8407</v>
      </c>
      <c r="J90" s="47">
        <v>0</v>
      </c>
      <c r="K90" s="47">
        <v>0</v>
      </c>
      <c r="L90" s="47">
        <v>0</v>
      </c>
      <c r="M90" s="47">
        <v>55347488</v>
      </c>
      <c r="N90" s="47">
        <v>0</v>
      </c>
      <c r="O90" s="47">
        <f t="shared" si="17"/>
        <v>55791957</v>
      </c>
      <c r="P90" s="48">
        <f t="shared" si="12"/>
        <v>1139.029786452166</v>
      </c>
      <c r="Q90" s="9"/>
    </row>
    <row r="91" spans="1:120" ht="15.75">
      <c r="A91" s="29" t="s">
        <v>48</v>
      </c>
      <c r="B91" s="30"/>
      <c r="C91" s="31"/>
      <c r="D91" s="32">
        <f t="shared" ref="D91:N91" si="18">SUM(D92:D94)</f>
        <v>10988822</v>
      </c>
      <c r="E91" s="32">
        <f t="shared" si="18"/>
        <v>5097894</v>
      </c>
      <c r="F91" s="32">
        <f t="shared" si="18"/>
        <v>0</v>
      </c>
      <c r="G91" s="32">
        <f t="shared" si="18"/>
        <v>3682574</v>
      </c>
      <c r="H91" s="32">
        <f t="shared" si="18"/>
        <v>0</v>
      </c>
      <c r="I91" s="32">
        <f t="shared" si="18"/>
        <v>559383</v>
      </c>
      <c r="J91" s="32">
        <f t="shared" si="18"/>
        <v>0</v>
      </c>
      <c r="K91" s="32">
        <f t="shared" si="18"/>
        <v>0</v>
      </c>
      <c r="L91" s="32">
        <f t="shared" si="18"/>
        <v>0</v>
      </c>
      <c r="M91" s="32">
        <f t="shared" si="18"/>
        <v>0</v>
      </c>
      <c r="N91" s="32">
        <f t="shared" si="18"/>
        <v>0</v>
      </c>
      <c r="O91" s="32">
        <f>SUM(D91:N91)</f>
        <v>20328673</v>
      </c>
      <c r="P91" s="46">
        <f t="shared" si="12"/>
        <v>415.02333510269079</v>
      </c>
      <c r="Q91" s="9"/>
    </row>
    <row r="92" spans="1:120">
      <c r="A92" s="12"/>
      <c r="B92" s="25">
        <v>381</v>
      </c>
      <c r="C92" s="20" t="s">
        <v>93</v>
      </c>
      <c r="D92" s="47">
        <v>11006506</v>
      </c>
      <c r="E92" s="47">
        <v>5097894</v>
      </c>
      <c r="F92" s="47">
        <v>0</v>
      </c>
      <c r="G92" s="47">
        <v>3682574</v>
      </c>
      <c r="H92" s="47">
        <v>0</v>
      </c>
      <c r="I92" s="47">
        <v>559383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>SUM(D92:N92)</f>
        <v>20346357</v>
      </c>
      <c r="P92" s="48">
        <f t="shared" si="12"/>
        <v>415.38436568535383</v>
      </c>
      <c r="Q92" s="9"/>
    </row>
    <row r="93" spans="1:120">
      <c r="A93" s="12"/>
      <c r="B93" s="25">
        <v>383.2</v>
      </c>
      <c r="C93" s="20" t="s">
        <v>250</v>
      </c>
      <c r="D93" s="47">
        <v>163587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>SUM(D93:N93)</f>
        <v>163587</v>
      </c>
      <c r="P93" s="48">
        <f t="shared" si="12"/>
        <v>3.3397370462618921</v>
      </c>
      <c r="Q93" s="9"/>
    </row>
    <row r="94" spans="1:120" ht="15.75" thickBot="1">
      <c r="A94" s="49"/>
      <c r="B94" s="50">
        <v>393</v>
      </c>
      <c r="C94" s="20" t="s">
        <v>245</v>
      </c>
      <c r="D94" s="47">
        <v>-181271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>SUM(D94:N94)</f>
        <v>-181271</v>
      </c>
      <c r="P94" s="48">
        <f t="shared" si="12"/>
        <v>-3.7007676289249112</v>
      </c>
      <c r="Q94" s="9"/>
    </row>
    <row r="95" spans="1:120" ht="16.5" thickBot="1">
      <c r="A95" s="14" t="s">
        <v>67</v>
      </c>
      <c r="B95" s="23"/>
      <c r="C95" s="22"/>
      <c r="D95" s="15">
        <f t="shared" ref="D95:N95" si="19">SUM(D5,D12,D17,D44,D76,D83,D91)</f>
        <v>43170746</v>
      </c>
      <c r="E95" s="15">
        <f t="shared" si="19"/>
        <v>40253793</v>
      </c>
      <c r="F95" s="15">
        <f t="shared" si="19"/>
        <v>5419</v>
      </c>
      <c r="G95" s="15">
        <f t="shared" si="19"/>
        <v>11592603</v>
      </c>
      <c r="H95" s="15">
        <f t="shared" si="19"/>
        <v>0</v>
      </c>
      <c r="I95" s="15">
        <f t="shared" si="19"/>
        <v>7237155</v>
      </c>
      <c r="J95" s="15">
        <f t="shared" si="19"/>
        <v>0</v>
      </c>
      <c r="K95" s="15">
        <f t="shared" si="19"/>
        <v>0</v>
      </c>
      <c r="L95" s="15">
        <f t="shared" si="19"/>
        <v>0</v>
      </c>
      <c r="M95" s="15">
        <f t="shared" si="19"/>
        <v>55347488</v>
      </c>
      <c r="N95" s="15">
        <f t="shared" si="19"/>
        <v>0</v>
      </c>
      <c r="O95" s="15">
        <f>SUM(D95:N95)</f>
        <v>157607204</v>
      </c>
      <c r="P95" s="38">
        <f t="shared" si="12"/>
        <v>3217.655546935609</v>
      </c>
      <c r="Q95" s="6"/>
      <c r="R95" s="2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</row>
    <row r="96" spans="1:120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9"/>
    </row>
    <row r="97" spans="1:16">
      <c r="A97" s="41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43"/>
      <c r="M97" s="51" t="s">
        <v>251</v>
      </c>
      <c r="N97" s="51"/>
      <c r="O97" s="51"/>
      <c r="P97" s="44">
        <v>48982</v>
      </c>
    </row>
    <row r="98" spans="1:16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4"/>
    </row>
    <row r="99" spans="1:16" ht="15.75" customHeight="1" thickBot="1">
      <c r="A99" s="55" t="s">
        <v>121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7"/>
    </row>
  </sheetData>
  <mergeCells count="10">
    <mergeCell ref="M97:O97"/>
    <mergeCell ref="A98:P98"/>
    <mergeCell ref="A99:P9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173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3545034</v>
      </c>
      <c r="E5" s="27">
        <f t="shared" si="0"/>
        <v>15817640</v>
      </c>
      <c r="F5" s="27">
        <f t="shared" si="0"/>
        <v>0</v>
      </c>
      <c r="G5" s="27">
        <f t="shared" si="0"/>
        <v>509764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19872438</v>
      </c>
      <c r="O5" s="33">
        <f t="shared" ref="O5:O36" si="1">(N5/O$99)</f>
        <v>395.62099102148073</v>
      </c>
      <c r="P5" s="6"/>
    </row>
    <row r="6" spans="1:133">
      <c r="A6" s="12"/>
      <c r="B6" s="25">
        <v>311</v>
      </c>
      <c r="C6" s="20" t="s">
        <v>2</v>
      </c>
      <c r="D6" s="47">
        <v>3302196</v>
      </c>
      <c r="E6" s="47">
        <v>7386886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10689082</v>
      </c>
      <c r="O6" s="48">
        <f t="shared" si="1"/>
        <v>212.79851087973563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282932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282932</v>
      </c>
      <c r="O7" s="48">
        <f t="shared" si="1"/>
        <v>5.6326173080368696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509764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509764</v>
      </c>
      <c r="O8" s="48">
        <f t="shared" si="1"/>
        <v>10.148394417789811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2100335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2100335</v>
      </c>
      <c r="O9" s="48">
        <f t="shared" si="1"/>
        <v>41.813521530528959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3178066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3178066</v>
      </c>
      <c r="O10" s="48">
        <f t="shared" si="1"/>
        <v>63.26901714080946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2869421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2869421</v>
      </c>
      <c r="O11" s="48">
        <f t="shared" si="1"/>
        <v>57.124504787879992</v>
      </c>
      <c r="P11" s="9"/>
    </row>
    <row r="12" spans="1:133">
      <c r="A12" s="12"/>
      <c r="B12" s="25">
        <v>315</v>
      </c>
      <c r="C12" s="20" t="s">
        <v>137</v>
      </c>
      <c r="D12" s="47">
        <v>242838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242838</v>
      </c>
      <c r="O12" s="48">
        <f t="shared" si="1"/>
        <v>4.8344249567000457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1439865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1439865</v>
      </c>
      <c r="O13" s="46">
        <f t="shared" si="1"/>
        <v>28.664868308415123</v>
      </c>
      <c r="P13" s="10"/>
    </row>
    <row r="14" spans="1:133">
      <c r="A14" s="12"/>
      <c r="B14" s="25">
        <v>322</v>
      </c>
      <c r="C14" s="20" t="s">
        <v>105</v>
      </c>
      <c r="D14" s="47">
        <v>146680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146680</v>
      </c>
      <c r="O14" s="48">
        <f t="shared" si="1"/>
        <v>2.9201090959765881</v>
      </c>
      <c r="P14" s="9"/>
    </row>
    <row r="15" spans="1:133">
      <c r="A15" s="12"/>
      <c r="B15" s="25">
        <v>323.7</v>
      </c>
      <c r="C15" s="20" t="s">
        <v>19</v>
      </c>
      <c r="D15" s="47">
        <v>1255773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1255773</v>
      </c>
      <c r="O15" s="48">
        <f t="shared" si="1"/>
        <v>24.999960183950151</v>
      </c>
      <c r="P15" s="9"/>
    </row>
    <row r="16" spans="1:133">
      <c r="A16" s="12"/>
      <c r="B16" s="25">
        <v>329</v>
      </c>
      <c r="C16" s="20" t="s">
        <v>20</v>
      </c>
      <c r="D16" s="47">
        <v>37412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37412</v>
      </c>
      <c r="O16" s="48">
        <f t="shared" si="1"/>
        <v>0.74479902848838364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SUM(D18:D43)</f>
        <v>5770205</v>
      </c>
      <c r="E17" s="32">
        <f t="shared" si="5"/>
        <v>1356303</v>
      </c>
      <c r="F17" s="32">
        <f t="shared" si="5"/>
        <v>0</v>
      </c>
      <c r="G17" s="32">
        <f t="shared" si="5"/>
        <v>3891679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11018187</v>
      </c>
      <c r="O17" s="46">
        <f t="shared" si="1"/>
        <v>219.35034142262745</v>
      </c>
      <c r="P17" s="10"/>
    </row>
    <row r="18" spans="1:16">
      <c r="A18" s="12"/>
      <c r="B18" s="25">
        <v>331.1</v>
      </c>
      <c r="C18" s="20" t="s">
        <v>106</v>
      </c>
      <c r="D18" s="47">
        <v>16202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16202</v>
      </c>
      <c r="O18" s="48">
        <f t="shared" si="1"/>
        <v>0.32254981983237441</v>
      </c>
      <c r="P18" s="9"/>
    </row>
    <row r="19" spans="1:16">
      <c r="A19" s="12"/>
      <c r="B19" s="25">
        <v>331.2</v>
      </c>
      <c r="C19" s="20" t="s">
        <v>21</v>
      </c>
      <c r="D19" s="47">
        <v>17832</v>
      </c>
      <c r="E19" s="47">
        <v>85699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103531</v>
      </c>
      <c r="O19" s="48">
        <f t="shared" si="1"/>
        <v>2.0610977284943561</v>
      </c>
      <c r="P19" s="9"/>
    </row>
    <row r="20" spans="1:16">
      <c r="A20" s="12"/>
      <c r="B20" s="25">
        <v>331.39</v>
      </c>
      <c r="C20" s="20" t="s">
        <v>26</v>
      </c>
      <c r="D20" s="47">
        <v>0</v>
      </c>
      <c r="E20" s="47">
        <v>488966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488966</v>
      </c>
      <c r="O20" s="48">
        <f t="shared" si="1"/>
        <v>9.7343473154028395</v>
      </c>
      <c r="P20" s="9"/>
    </row>
    <row r="21" spans="1:16">
      <c r="A21" s="12"/>
      <c r="B21" s="25">
        <v>331.49</v>
      </c>
      <c r="C21" s="20" t="s">
        <v>107</v>
      </c>
      <c r="D21" s="47">
        <v>0</v>
      </c>
      <c r="E21" s="47">
        <v>0</v>
      </c>
      <c r="F21" s="47">
        <v>0</v>
      </c>
      <c r="G21" s="47">
        <v>1515022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1515022</v>
      </c>
      <c r="O21" s="48">
        <f t="shared" si="1"/>
        <v>30.161095737691863</v>
      </c>
      <c r="P21" s="9"/>
    </row>
    <row r="22" spans="1:16">
      <c r="A22" s="12"/>
      <c r="B22" s="25">
        <v>331.65</v>
      </c>
      <c r="C22" s="20" t="s">
        <v>27</v>
      </c>
      <c r="D22" s="47">
        <v>99486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99486</v>
      </c>
      <c r="O22" s="48">
        <f t="shared" si="1"/>
        <v>1.9805697676733491</v>
      </c>
      <c r="P22" s="9"/>
    </row>
    <row r="23" spans="1:16">
      <c r="A23" s="12"/>
      <c r="B23" s="25">
        <v>331.7</v>
      </c>
      <c r="C23" s="20" t="s">
        <v>108</v>
      </c>
      <c r="D23" s="47">
        <v>61225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61225</v>
      </c>
      <c r="O23" s="48">
        <f t="shared" si="1"/>
        <v>1.2188688260237701</v>
      </c>
      <c r="P23" s="9"/>
    </row>
    <row r="24" spans="1:16">
      <c r="A24" s="12"/>
      <c r="B24" s="25">
        <v>333</v>
      </c>
      <c r="C24" s="20" t="s">
        <v>3</v>
      </c>
      <c r="D24" s="47">
        <v>43143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43143</v>
      </c>
      <c r="O24" s="48">
        <f t="shared" si="1"/>
        <v>0.85889191933268305</v>
      </c>
      <c r="P24" s="9"/>
    </row>
    <row r="25" spans="1:16">
      <c r="A25" s="12"/>
      <c r="B25" s="25">
        <v>334.2</v>
      </c>
      <c r="C25" s="20" t="s">
        <v>25</v>
      </c>
      <c r="D25" s="47">
        <v>0</v>
      </c>
      <c r="E25" s="47">
        <v>209618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209618</v>
      </c>
      <c r="O25" s="48">
        <f t="shared" si="1"/>
        <v>4.1730803686966214</v>
      </c>
      <c r="P25" s="9"/>
    </row>
    <row r="26" spans="1:16">
      <c r="A26" s="12"/>
      <c r="B26" s="25">
        <v>334.39</v>
      </c>
      <c r="C26" s="20" t="s">
        <v>28</v>
      </c>
      <c r="D26" s="47">
        <v>0</v>
      </c>
      <c r="E26" s="47">
        <v>115764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1" si="7">SUM(D26:M26)</f>
        <v>115764</v>
      </c>
      <c r="O26" s="48">
        <f t="shared" si="1"/>
        <v>2.3046325974000119</v>
      </c>
      <c r="P26" s="9"/>
    </row>
    <row r="27" spans="1:16">
      <c r="A27" s="12"/>
      <c r="B27" s="25">
        <v>334.49</v>
      </c>
      <c r="C27" s="20" t="s">
        <v>29</v>
      </c>
      <c r="D27" s="47">
        <v>178943</v>
      </c>
      <c r="E27" s="47">
        <v>0</v>
      </c>
      <c r="F27" s="47">
        <v>0</v>
      </c>
      <c r="G27" s="47">
        <v>330160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509103</v>
      </c>
      <c r="O27" s="48">
        <f t="shared" si="1"/>
        <v>10.135235213314488</v>
      </c>
      <c r="P27" s="9"/>
    </row>
    <row r="28" spans="1:16">
      <c r="A28" s="12"/>
      <c r="B28" s="25">
        <v>334.5</v>
      </c>
      <c r="C28" s="20" t="s">
        <v>109</v>
      </c>
      <c r="D28" s="47">
        <v>0</v>
      </c>
      <c r="E28" s="47">
        <v>76114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76114</v>
      </c>
      <c r="O28" s="48">
        <f t="shared" si="1"/>
        <v>1.5152794091298203</v>
      </c>
      <c r="P28" s="9"/>
    </row>
    <row r="29" spans="1:16">
      <c r="A29" s="12"/>
      <c r="B29" s="25">
        <v>334.7</v>
      </c>
      <c r="C29" s="20" t="s">
        <v>30</v>
      </c>
      <c r="D29" s="47">
        <v>0</v>
      </c>
      <c r="E29" s="47">
        <v>160956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160956</v>
      </c>
      <c r="O29" s="48">
        <f t="shared" si="1"/>
        <v>3.2043160598037068</v>
      </c>
      <c r="P29" s="9"/>
    </row>
    <row r="30" spans="1:16">
      <c r="A30" s="12"/>
      <c r="B30" s="25">
        <v>335.12</v>
      </c>
      <c r="C30" s="20" t="s">
        <v>138</v>
      </c>
      <c r="D30" s="47">
        <v>850699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850699</v>
      </c>
      <c r="O30" s="48">
        <f t="shared" si="1"/>
        <v>16.935736895542593</v>
      </c>
      <c r="P30" s="9"/>
    </row>
    <row r="31" spans="1:16">
      <c r="A31" s="12"/>
      <c r="B31" s="25">
        <v>335.13</v>
      </c>
      <c r="C31" s="20" t="s">
        <v>139</v>
      </c>
      <c r="D31" s="47">
        <v>23090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23090</v>
      </c>
      <c r="O31" s="48">
        <f t="shared" si="1"/>
        <v>0.459676295514722</v>
      </c>
      <c r="P31" s="9"/>
    </row>
    <row r="32" spans="1:16">
      <c r="A32" s="12"/>
      <c r="B32" s="25">
        <v>335.14</v>
      </c>
      <c r="C32" s="20" t="s">
        <v>140</v>
      </c>
      <c r="D32" s="47">
        <v>18949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18949</v>
      </c>
      <c r="O32" s="48">
        <f t="shared" si="1"/>
        <v>0.37723716430092968</v>
      </c>
      <c r="P32" s="9"/>
    </row>
    <row r="33" spans="1:16">
      <c r="A33" s="12"/>
      <c r="B33" s="25">
        <v>335.15</v>
      </c>
      <c r="C33" s="20" t="s">
        <v>141</v>
      </c>
      <c r="D33" s="47">
        <v>4545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4545</v>
      </c>
      <c r="O33" s="48">
        <f t="shared" si="1"/>
        <v>9.048197328343055E-2</v>
      </c>
      <c r="P33" s="9"/>
    </row>
    <row r="34" spans="1:16">
      <c r="A34" s="12"/>
      <c r="B34" s="25">
        <v>335.16</v>
      </c>
      <c r="C34" s="20" t="s">
        <v>142</v>
      </c>
      <c r="D34" s="47">
        <v>57000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57000</v>
      </c>
      <c r="O34" s="48">
        <f t="shared" si="1"/>
        <v>1.1347574207162907</v>
      </c>
      <c r="P34" s="9"/>
    </row>
    <row r="35" spans="1:16">
      <c r="A35" s="12"/>
      <c r="B35" s="25">
        <v>335.18</v>
      </c>
      <c r="C35" s="20" t="s">
        <v>143</v>
      </c>
      <c r="D35" s="47">
        <v>3344764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3344764</v>
      </c>
      <c r="O35" s="48">
        <f t="shared" si="1"/>
        <v>66.587645079731644</v>
      </c>
      <c r="P35" s="9"/>
    </row>
    <row r="36" spans="1:16">
      <c r="A36" s="12"/>
      <c r="B36" s="25">
        <v>335.19</v>
      </c>
      <c r="C36" s="20" t="s">
        <v>144</v>
      </c>
      <c r="D36" s="47">
        <v>934367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934367</v>
      </c>
      <c r="O36" s="48">
        <f t="shared" si="1"/>
        <v>18.60140152495471</v>
      </c>
      <c r="P36" s="9"/>
    </row>
    <row r="37" spans="1:16">
      <c r="A37" s="12"/>
      <c r="B37" s="25">
        <v>335.29</v>
      </c>
      <c r="C37" s="20" t="s">
        <v>38</v>
      </c>
      <c r="D37" s="47">
        <v>4400</v>
      </c>
      <c r="E37" s="47">
        <v>8500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12900</v>
      </c>
      <c r="O37" s="48">
        <f t="shared" ref="O37:O68" si="8">(N37/O$99)</f>
        <v>0.25681352153052894</v>
      </c>
      <c r="P37" s="9"/>
    </row>
    <row r="38" spans="1:16">
      <c r="A38" s="12"/>
      <c r="B38" s="25">
        <v>335.49</v>
      </c>
      <c r="C38" s="20" t="s">
        <v>39</v>
      </c>
      <c r="D38" s="47">
        <v>0</v>
      </c>
      <c r="E38" s="47">
        <v>20120</v>
      </c>
      <c r="F38" s="47">
        <v>0</v>
      </c>
      <c r="G38" s="47">
        <v>2046497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2066617</v>
      </c>
      <c r="O38" s="48">
        <f t="shared" si="8"/>
        <v>41.142262746112955</v>
      </c>
      <c r="P38" s="9"/>
    </row>
    <row r="39" spans="1:16">
      <c r="A39" s="12"/>
      <c r="B39" s="25">
        <v>335.7</v>
      </c>
      <c r="C39" s="20" t="s">
        <v>40</v>
      </c>
      <c r="D39" s="47">
        <v>15565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15565</v>
      </c>
      <c r="O39" s="48">
        <f t="shared" si="8"/>
        <v>0.30986840795524678</v>
      </c>
      <c r="P39" s="9"/>
    </row>
    <row r="40" spans="1:16">
      <c r="A40" s="12"/>
      <c r="B40" s="25">
        <v>335.8</v>
      </c>
      <c r="C40" s="20" t="s">
        <v>124</v>
      </c>
      <c r="D40" s="47">
        <v>96477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96477</v>
      </c>
      <c r="O40" s="48">
        <f t="shared" si="8"/>
        <v>1.920666520674484</v>
      </c>
      <c r="P40" s="9"/>
    </row>
    <row r="41" spans="1:16">
      <c r="A41" s="12"/>
      <c r="B41" s="25">
        <v>336</v>
      </c>
      <c r="C41" s="20" t="s">
        <v>4</v>
      </c>
      <c r="D41" s="47">
        <v>2518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2518</v>
      </c>
      <c r="O41" s="48">
        <f t="shared" si="8"/>
        <v>5.0128406760765264E-2</v>
      </c>
      <c r="P41" s="9"/>
    </row>
    <row r="42" spans="1:16">
      <c r="A42" s="12"/>
      <c r="B42" s="25">
        <v>337.1</v>
      </c>
      <c r="C42" s="20" t="s">
        <v>110</v>
      </c>
      <c r="D42" s="47">
        <v>0</v>
      </c>
      <c r="E42" s="47">
        <v>3171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3171</v>
      </c>
      <c r="O42" s="48">
        <f t="shared" si="8"/>
        <v>6.3128347036690485E-2</v>
      </c>
      <c r="P42" s="9"/>
    </row>
    <row r="43" spans="1:16">
      <c r="A43" s="12"/>
      <c r="B43" s="25">
        <v>337.2</v>
      </c>
      <c r="C43" s="20" t="s">
        <v>41</v>
      </c>
      <c r="D43" s="47">
        <v>1000</v>
      </c>
      <c r="E43" s="47">
        <v>187395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188395</v>
      </c>
      <c r="O43" s="48">
        <f t="shared" si="8"/>
        <v>3.7505723557165895</v>
      </c>
      <c r="P43" s="9"/>
    </row>
    <row r="44" spans="1:16" ht="15.75">
      <c r="A44" s="29" t="s">
        <v>46</v>
      </c>
      <c r="B44" s="30"/>
      <c r="C44" s="31"/>
      <c r="D44" s="32">
        <f t="shared" ref="D44:M44" si="9">SUM(D45:D78)</f>
        <v>4184387</v>
      </c>
      <c r="E44" s="32">
        <f t="shared" si="9"/>
        <v>1010282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1191602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6386271</v>
      </c>
      <c r="O44" s="46">
        <f t="shared" si="8"/>
        <v>127.1380422448289</v>
      </c>
      <c r="P44" s="10"/>
    </row>
    <row r="45" spans="1:16">
      <c r="A45" s="12"/>
      <c r="B45" s="25">
        <v>341.1</v>
      </c>
      <c r="C45" s="20" t="s">
        <v>145</v>
      </c>
      <c r="D45" s="47">
        <v>89156</v>
      </c>
      <c r="E45" s="47">
        <v>39421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128577</v>
      </c>
      <c r="O45" s="48">
        <f t="shared" si="8"/>
        <v>2.559714120762079</v>
      </c>
      <c r="P45" s="9"/>
    </row>
    <row r="46" spans="1:16">
      <c r="A46" s="12"/>
      <c r="B46" s="25">
        <v>341.15</v>
      </c>
      <c r="C46" s="20" t="s">
        <v>146</v>
      </c>
      <c r="D46" s="47">
        <v>0</v>
      </c>
      <c r="E46" s="47">
        <v>50715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78" si="10">SUM(D46:M46)</f>
        <v>50715</v>
      </c>
      <c r="O46" s="48">
        <f t="shared" si="8"/>
        <v>1.0096354840636261</v>
      </c>
      <c r="P46" s="9"/>
    </row>
    <row r="47" spans="1:16">
      <c r="A47" s="12"/>
      <c r="B47" s="25">
        <v>341.8</v>
      </c>
      <c r="C47" s="20" t="s">
        <v>147</v>
      </c>
      <c r="D47" s="47">
        <v>596080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596080</v>
      </c>
      <c r="O47" s="48">
        <f t="shared" si="8"/>
        <v>11.866775497202923</v>
      </c>
      <c r="P47" s="9"/>
    </row>
    <row r="48" spans="1:16">
      <c r="A48" s="12"/>
      <c r="B48" s="25">
        <v>341.9</v>
      </c>
      <c r="C48" s="20" t="s">
        <v>148</v>
      </c>
      <c r="D48" s="47">
        <v>5632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5632</v>
      </c>
      <c r="O48" s="48">
        <f t="shared" si="8"/>
        <v>0.11212199637673946</v>
      </c>
      <c r="P48" s="9"/>
    </row>
    <row r="49" spans="1:16">
      <c r="A49" s="12"/>
      <c r="B49" s="25">
        <v>342.1</v>
      </c>
      <c r="C49" s="20" t="s">
        <v>111</v>
      </c>
      <c r="D49" s="47">
        <v>0</v>
      </c>
      <c r="E49" s="47">
        <v>3960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3960</v>
      </c>
      <c r="O49" s="48">
        <f t="shared" si="8"/>
        <v>7.8835778702394929E-2</v>
      </c>
      <c r="P49" s="9"/>
    </row>
    <row r="50" spans="1:16">
      <c r="A50" s="12"/>
      <c r="B50" s="25">
        <v>342.2</v>
      </c>
      <c r="C50" s="20" t="s">
        <v>55</v>
      </c>
      <c r="D50" s="47">
        <v>19350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19350</v>
      </c>
      <c r="O50" s="48">
        <f t="shared" si="8"/>
        <v>0.38522028229579341</v>
      </c>
      <c r="P50" s="9"/>
    </row>
    <row r="51" spans="1:16">
      <c r="A51" s="12"/>
      <c r="B51" s="25">
        <v>342.3</v>
      </c>
      <c r="C51" s="20" t="s">
        <v>56</v>
      </c>
      <c r="D51" s="47">
        <v>0</v>
      </c>
      <c r="E51" s="47">
        <v>217377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217377</v>
      </c>
      <c r="O51" s="48">
        <f t="shared" si="8"/>
        <v>4.3275467340885108</v>
      </c>
      <c r="P51" s="9"/>
    </row>
    <row r="52" spans="1:16">
      <c r="A52" s="12"/>
      <c r="B52" s="25">
        <v>342.4</v>
      </c>
      <c r="C52" s="20" t="s">
        <v>57</v>
      </c>
      <c r="D52" s="47">
        <v>0</v>
      </c>
      <c r="E52" s="47">
        <v>165790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165790</v>
      </c>
      <c r="O52" s="48">
        <f t="shared" si="8"/>
        <v>3.3005514522904185</v>
      </c>
      <c r="P52" s="9"/>
    </row>
    <row r="53" spans="1:16">
      <c r="A53" s="12"/>
      <c r="B53" s="25">
        <v>342.6</v>
      </c>
      <c r="C53" s="20" t="s">
        <v>58</v>
      </c>
      <c r="D53" s="47">
        <v>2752716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2752716</v>
      </c>
      <c r="O53" s="48">
        <f t="shared" si="8"/>
        <v>54.801138739025703</v>
      </c>
      <c r="P53" s="9"/>
    </row>
    <row r="54" spans="1:16">
      <c r="A54" s="12"/>
      <c r="B54" s="25">
        <v>342.9</v>
      </c>
      <c r="C54" s="20" t="s">
        <v>59</v>
      </c>
      <c r="D54" s="47">
        <v>71356</v>
      </c>
      <c r="E54" s="47">
        <v>156976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228332</v>
      </c>
      <c r="O54" s="48">
        <f t="shared" si="8"/>
        <v>4.5456391471402124</v>
      </c>
      <c r="P54" s="9"/>
    </row>
    <row r="55" spans="1:16">
      <c r="A55" s="12"/>
      <c r="B55" s="25">
        <v>343.6</v>
      </c>
      <c r="C55" s="20" t="s">
        <v>62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961748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961748</v>
      </c>
      <c r="O55" s="48">
        <f t="shared" si="8"/>
        <v>19.14650315542195</v>
      </c>
      <c r="P55" s="9"/>
    </row>
    <row r="56" spans="1:16">
      <c r="A56" s="12"/>
      <c r="B56" s="25">
        <v>346.4</v>
      </c>
      <c r="C56" s="20" t="s">
        <v>63</v>
      </c>
      <c r="D56" s="47">
        <v>4335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4335</v>
      </c>
      <c r="O56" s="48">
        <f t="shared" si="8"/>
        <v>8.6301288049212638E-2</v>
      </c>
      <c r="P56" s="9"/>
    </row>
    <row r="57" spans="1:16">
      <c r="A57" s="12"/>
      <c r="B57" s="25">
        <v>347.2</v>
      </c>
      <c r="C57" s="20" t="s">
        <v>64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73342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73342</v>
      </c>
      <c r="O57" s="48">
        <f t="shared" si="8"/>
        <v>1.4600943640381439</v>
      </c>
      <c r="P57" s="9"/>
    </row>
    <row r="58" spans="1:16">
      <c r="A58" s="12"/>
      <c r="B58" s="25">
        <v>347.4</v>
      </c>
      <c r="C58" s="20" t="s">
        <v>65</v>
      </c>
      <c r="D58" s="47">
        <v>0</v>
      </c>
      <c r="E58" s="47">
        <v>33977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33977</v>
      </c>
      <c r="O58" s="48">
        <f t="shared" si="8"/>
        <v>0.67641496287153347</v>
      </c>
      <c r="P58" s="9"/>
    </row>
    <row r="59" spans="1:16">
      <c r="A59" s="12"/>
      <c r="B59" s="25">
        <v>347.5</v>
      </c>
      <c r="C59" s="20" t="s">
        <v>66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29510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29510</v>
      </c>
      <c r="O59" s="48">
        <f t="shared" si="8"/>
        <v>0.587485815532241</v>
      </c>
      <c r="P59" s="9"/>
    </row>
    <row r="60" spans="1:16">
      <c r="A60" s="12"/>
      <c r="B60" s="25">
        <v>348.12</v>
      </c>
      <c r="C60" s="20" t="s">
        <v>149</v>
      </c>
      <c r="D60" s="47">
        <v>3321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71" si="11">SUM(D60:M60)</f>
        <v>3321</v>
      </c>
      <c r="O60" s="48">
        <f t="shared" si="8"/>
        <v>6.6114550775417572E-2</v>
      </c>
      <c r="P60" s="9"/>
    </row>
    <row r="61" spans="1:16">
      <c r="A61" s="12"/>
      <c r="B61" s="25">
        <v>348.13</v>
      </c>
      <c r="C61" s="20" t="s">
        <v>150</v>
      </c>
      <c r="D61" s="47">
        <v>11370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11370</v>
      </c>
      <c r="O61" s="48">
        <f t="shared" si="8"/>
        <v>0.22635424339551274</v>
      </c>
      <c r="P61" s="9"/>
    </row>
    <row r="62" spans="1:16">
      <c r="A62" s="12"/>
      <c r="B62" s="25">
        <v>348.22</v>
      </c>
      <c r="C62" s="20" t="s">
        <v>151</v>
      </c>
      <c r="D62" s="47">
        <v>4604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4604</v>
      </c>
      <c r="O62" s="48">
        <f t="shared" si="8"/>
        <v>9.1656546753996537E-2</v>
      </c>
      <c r="P62" s="9"/>
    </row>
    <row r="63" spans="1:16">
      <c r="A63" s="12"/>
      <c r="B63" s="25">
        <v>348.23</v>
      </c>
      <c r="C63" s="20" t="s">
        <v>152</v>
      </c>
      <c r="D63" s="47">
        <v>53550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53550</v>
      </c>
      <c r="O63" s="48">
        <f t="shared" si="8"/>
        <v>1.0660747347255679</v>
      </c>
      <c r="P63" s="9"/>
    </row>
    <row r="64" spans="1:16">
      <c r="A64" s="12"/>
      <c r="B64" s="25">
        <v>348.31</v>
      </c>
      <c r="C64" s="20" t="s">
        <v>153</v>
      </c>
      <c r="D64" s="47">
        <v>113540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113540</v>
      </c>
      <c r="O64" s="48">
        <f t="shared" si="8"/>
        <v>2.260357149967152</v>
      </c>
      <c r="P64" s="9"/>
    </row>
    <row r="65" spans="1:16">
      <c r="A65" s="12"/>
      <c r="B65" s="25">
        <v>348.32</v>
      </c>
      <c r="C65" s="20" t="s">
        <v>154</v>
      </c>
      <c r="D65" s="47">
        <v>5294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5294</v>
      </c>
      <c r="O65" s="48">
        <f t="shared" si="8"/>
        <v>0.10539308395214111</v>
      </c>
      <c r="P65" s="9"/>
    </row>
    <row r="66" spans="1:16">
      <c r="A66" s="12"/>
      <c r="B66" s="25">
        <v>348.41</v>
      </c>
      <c r="C66" s="20" t="s">
        <v>155</v>
      </c>
      <c r="D66" s="47">
        <v>95282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95282</v>
      </c>
      <c r="O66" s="48">
        <f t="shared" si="8"/>
        <v>1.8968764308892914</v>
      </c>
      <c r="P66" s="9"/>
    </row>
    <row r="67" spans="1:16">
      <c r="A67" s="12"/>
      <c r="B67" s="25">
        <v>348.42</v>
      </c>
      <c r="C67" s="20" t="s">
        <v>156</v>
      </c>
      <c r="D67" s="47">
        <v>9053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9053</v>
      </c>
      <c r="O67" s="48">
        <f t="shared" si="8"/>
        <v>0.18022734964464177</v>
      </c>
      <c r="P67" s="9"/>
    </row>
    <row r="68" spans="1:16">
      <c r="A68" s="12"/>
      <c r="B68" s="25">
        <v>348.52</v>
      </c>
      <c r="C68" s="20" t="s">
        <v>157</v>
      </c>
      <c r="D68" s="47">
        <v>29410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29410</v>
      </c>
      <c r="O68" s="48">
        <f t="shared" si="8"/>
        <v>0.58549501303975637</v>
      </c>
      <c r="P68" s="9"/>
    </row>
    <row r="69" spans="1:16">
      <c r="A69" s="12"/>
      <c r="B69" s="25">
        <v>348.53</v>
      </c>
      <c r="C69" s="20" t="s">
        <v>158</v>
      </c>
      <c r="D69" s="47">
        <v>270951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270951</v>
      </c>
      <c r="O69" s="48">
        <f t="shared" ref="O69:O97" si="12">(N69/O$99)</f>
        <v>5.3940992614122756</v>
      </c>
      <c r="P69" s="9"/>
    </row>
    <row r="70" spans="1:16">
      <c r="A70" s="12"/>
      <c r="B70" s="25">
        <v>348.71</v>
      </c>
      <c r="C70" s="20" t="s">
        <v>160</v>
      </c>
      <c r="D70" s="47">
        <v>41340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41340</v>
      </c>
      <c r="O70" s="48">
        <f t="shared" si="12"/>
        <v>0.82299775039318346</v>
      </c>
      <c r="P70" s="9"/>
    </row>
    <row r="71" spans="1:16">
      <c r="A71" s="12"/>
      <c r="B71" s="25">
        <v>348.72</v>
      </c>
      <c r="C71" s="20" t="s">
        <v>161</v>
      </c>
      <c r="D71" s="47">
        <v>8047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8047</v>
      </c>
      <c r="O71" s="48">
        <f t="shared" si="12"/>
        <v>0.16019987657024545</v>
      </c>
      <c r="P71" s="9"/>
    </row>
    <row r="72" spans="1:16">
      <c r="A72" s="12"/>
      <c r="B72" s="25">
        <v>348.92099999999999</v>
      </c>
      <c r="C72" s="20" t="s">
        <v>162</v>
      </c>
      <c r="D72" s="47">
        <v>0</v>
      </c>
      <c r="E72" s="47">
        <v>15152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15152</v>
      </c>
      <c r="O72" s="48">
        <f t="shared" si="12"/>
        <v>0.30164639366128487</v>
      </c>
      <c r="P72" s="9"/>
    </row>
    <row r="73" spans="1:16">
      <c r="A73" s="12"/>
      <c r="B73" s="25">
        <v>348.92200000000003</v>
      </c>
      <c r="C73" s="20" t="s">
        <v>163</v>
      </c>
      <c r="D73" s="47">
        <v>0</v>
      </c>
      <c r="E73" s="47">
        <v>15152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15152</v>
      </c>
      <c r="O73" s="48">
        <f t="shared" si="12"/>
        <v>0.30164639366128487</v>
      </c>
      <c r="P73" s="9"/>
    </row>
    <row r="74" spans="1:16">
      <c r="A74" s="12"/>
      <c r="B74" s="25">
        <v>348.923</v>
      </c>
      <c r="C74" s="20" t="s">
        <v>164</v>
      </c>
      <c r="D74" s="47">
        <v>0</v>
      </c>
      <c r="E74" s="47">
        <v>15152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15152</v>
      </c>
      <c r="O74" s="48">
        <f t="shared" si="12"/>
        <v>0.30164639366128487</v>
      </c>
      <c r="P74" s="9"/>
    </row>
    <row r="75" spans="1:16">
      <c r="A75" s="12"/>
      <c r="B75" s="25">
        <v>348.92399999999998</v>
      </c>
      <c r="C75" s="20" t="s">
        <v>165</v>
      </c>
      <c r="D75" s="47">
        <v>0</v>
      </c>
      <c r="E75" s="47">
        <v>15152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15152</v>
      </c>
      <c r="O75" s="48">
        <f t="shared" si="12"/>
        <v>0.30164639366128487</v>
      </c>
      <c r="P75" s="9"/>
    </row>
    <row r="76" spans="1:16">
      <c r="A76" s="12"/>
      <c r="B76" s="25">
        <v>348.93</v>
      </c>
      <c r="C76" s="20" t="s">
        <v>166</v>
      </c>
      <c r="D76" s="47">
        <v>0</v>
      </c>
      <c r="E76" s="47">
        <v>265838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265838</v>
      </c>
      <c r="O76" s="48">
        <f t="shared" si="12"/>
        <v>5.2923095299715319</v>
      </c>
      <c r="P76" s="9"/>
    </row>
    <row r="77" spans="1:16">
      <c r="A77" s="12"/>
      <c r="B77" s="25">
        <v>348.99</v>
      </c>
      <c r="C77" s="20" t="s">
        <v>167</v>
      </c>
      <c r="D77" s="47">
        <v>0</v>
      </c>
      <c r="E77" s="47">
        <v>15620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15620</v>
      </c>
      <c r="O77" s="48">
        <f t="shared" si="12"/>
        <v>0.31096334932611336</v>
      </c>
      <c r="P77" s="9"/>
    </row>
    <row r="78" spans="1:16">
      <c r="A78" s="12"/>
      <c r="B78" s="25">
        <v>349</v>
      </c>
      <c r="C78" s="20" t="s">
        <v>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127002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127002</v>
      </c>
      <c r="O78" s="48">
        <f t="shared" si="12"/>
        <v>2.5283589815054448</v>
      </c>
      <c r="P78" s="9"/>
    </row>
    <row r="79" spans="1:16" ht="15.75">
      <c r="A79" s="29" t="s">
        <v>47</v>
      </c>
      <c r="B79" s="30"/>
      <c r="C79" s="31"/>
      <c r="D79" s="32">
        <f t="shared" ref="D79:M79" si="13">SUM(D80:D86)</f>
        <v>182193</v>
      </c>
      <c r="E79" s="32">
        <f t="shared" si="13"/>
        <v>225553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>SUM(D79:M79)</f>
        <v>407746</v>
      </c>
      <c r="O79" s="46">
        <f t="shared" si="12"/>
        <v>8.1174175310067493</v>
      </c>
      <c r="P79" s="10"/>
    </row>
    <row r="80" spans="1:16">
      <c r="A80" s="13"/>
      <c r="B80" s="40">
        <v>351.1</v>
      </c>
      <c r="C80" s="21" t="s">
        <v>82</v>
      </c>
      <c r="D80" s="47">
        <v>27262</v>
      </c>
      <c r="E80" s="47">
        <v>88498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115760</v>
      </c>
      <c r="O80" s="48">
        <f t="shared" si="12"/>
        <v>2.3045529653003127</v>
      </c>
      <c r="P80" s="9"/>
    </row>
    <row r="81" spans="1:16">
      <c r="A81" s="13"/>
      <c r="B81" s="40">
        <v>351.2</v>
      </c>
      <c r="C81" s="21" t="s">
        <v>83</v>
      </c>
      <c r="D81" s="47">
        <v>27210</v>
      </c>
      <c r="E81" s="47">
        <v>7558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86" si="14">SUM(D81:M81)</f>
        <v>34768</v>
      </c>
      <c r="O81" s="48">
        <f t="shared" si="12"/>
        <v>0.6921622105870876</v>
      </c>
      <c r="P81" s="9"/>
    </row>
    <row r="82" spans="1:16">
      <c r="A82" s="13"/>
      <c r="B82" s="40">
        <v>351.3</v>
      </c>
      <c r="C82" s="21" t="s">
        <v>118</v>
      </c>
      <c r="D82" s="47">
        <v>0</v>
      </c>
      <c r="E82" s="47">
        <v>126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126</v>
      </c>
      <c r="O82" s="48">
        <f t="shared" si="12"/>
        <v>2.508411140530748E-3</v>
      </c>
      <c r="P82" s="9"/>
    </row>
    <row r="83" spans="1:16">
      <c r="A83" s="13"/>
      <c r="B83" s="40">
        <v>351.5</v>
      </c>
      <c r="C83" s="21" t="s">
        <v>168</v>
      </c>
      <c r="D83" s="47">
        <v>124054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124054</v>
      </c>
      <c r="O83" s="48">
        <f t="shared" si="12"/>
        <v>2.4696701240269952</v>
      </c>
      <c r="P83" s="9"/>
    </row>
    <row r="84" spans="1:16">
      <c r="A84" s="13"/>
      <c r="B84" s="40">
        <v>351.8</v>
      </c>
      <c r="C84" s="21" t="s">
        <v>169</v>
      </c>
      <c r="D84" s="47">
        <v>0</v>
      </c>
      <c r="E84" s="47">
        <v>92118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92118</v>
      </c>
      <c r="O84" s="48">
        <f t="shared" si="12"/>
        <v>1.8338874400270748</v>
      </c>
      <c r="P84" s="9"/>
    </row>
    <row r="85" spans="1:16">
      <c r="A85" s="13"/>
      <c r="B85" s="40">
        <v>352</v>
      </c>
      <c r="C85" s="21" t="s">
        <v>84</v>
      </c>
      <c r="D85" s="47">
        <v>3667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3667</v>
      </c>
      <c r="O85" s="48">
        <f t="shared" si="12"/>
        <v>7.3002727399414699E-2</v>
      </c>
      <c r="P85" s="9"/>
    </row>
    <row r="86" spans="1:16">
      <c r="A86" s="13"/>
      <c r="B86" s="40">
        <v>359</v>
      </c>
      <c r="C86" s="21" t="s">
        <v>86</v>
      </c>
      <c r="D86" s="47">
        <v>0</v>
      </c>
      <c r="E86" s="47">
        <v>37253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37253</v>
      </c>
      <c r="O86" s="48">
        <f t="shared" si="12"/>
        <v>0.74163365252533298</v>
      </c>
      <c r="P86" s="9"/>
    </row>
    <row r="87" spans="1:16" ht="15.75">
      <c r="A87" s="29" t="s">
        <v>5</v>
      </c>
      <c r="B87" s="30"/>
      <c r="C87" s="31"/>
      <c r="D87" s="32">
        <f t="shared" ref="D87:M87" si="15">SUM(D88:D94)</f>
        <v>323191</v>
      </c>
      <c r="E87" s="32">
        <f t="shared" si="15"/>
        <v>480186</v>
      </c>
      <c r="F87" s="32">
        <f t="shared" si="15"/>
        <v>72</v>
      </c>
      <c r="G87" s="32">
        <f t="shared" si="15"/>
        <v>18131</v>
      </c>
      <c r="H87" s="32">
        <f t="shared" si="15"/>
        <v>0</v>
      </c>
      <c r="I87" s="32">
        <f t="shared" si="15"/>
        <v>13411</v>
      </c>
      <c r="J87" s="32">
        <f t="shared" si="15"/>
        <v>0</v>
      </c>
      <c r="K87" s="32">
        <f t="shared" si="15"/>
        <v>0</v>
      </c>
      <c r="L87" s="32">
        <f t="shared" si="15"/>
        <v>0</v>
      </c>
      <c r="M87" s="32">
        <f t="shared" si="15"/>
        <v>0</v>
      </c>
      <c r="N87" s="32">
        <f>SUM(D87:M87)</f>
        <v>834991</v>
      </c>
      <c r="O87" s="46">
        <f t="shared" si="12"/>
        <v>16.623021640023094</v>
      </c>
      <c r="P87" s="10"/>
    </row>
    <row r="88" spans="1:16">
      <c r="A88" s="12"/>
      <c r="B88" s="25">
        <v>361.1</v>
      </c>
      <c r="C88" s="20" t="s">
        <v>87</v>
      </c>
      <c r="D88" s="47">
        <v>-2969</v>
      </c>
      <c r="E88" s="47">
        <v>12524</v>
      </c>
      <c r="F88" s="47">
        <v>72</v>
      </c>
      <c r="G88" s="47">
        <v>126</v>
      </c>
      <c r="H88" s="47">
        <v>0</v>
      </c>
      <c r="I88" s="47">
        <v>10436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20189</v>
      </c>
      <c r="O88" s="48">
        <f t="shared" si="12"/>
        <v>0.40192311520774027</v>
      </c>
      <c r="P88" s="9"/>
    </row>
    <row r="89" spans="1:16">
      <c r="A89" s="12"/>
      <c r="B89" s="25">
        <v>362</v>
      </c>
      <c r="C89" s="20" t="s">
        <v>88</v>
      </c>
      <c r="D89" s="47">
        <v>100182</v>
      </c>
      <c r="E89" s="47">
        <v>146567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94" si="16">SUM(D89:M89)</f>
        <v>246749</v>
      </c>
      <c r="O89" s="48">
        <f t="shared" si="12"/>
        <v>4.9122852421811229</v>
      </c>
      <c r="P89" s="9"/>
    </row>
    <row r="90" spans="1:16">
      <c r="A90" s="12"/>
      <c r="B90" s="25">
        <v>364</v>
      </c>
      <c r="C90" s="20" t="s">
        <v>170</v>
      </c>
      <c r="D90" s="47">
        <v>0</v>
      </c>
      <c r="E90" s="47">
        <v>47813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47813</v>
      </c>
      <c r="O90" s="48">
        <f t="shared" si="12"/>
        <v>0.95186239573171949</v>
      </c>
      <c r="P90" s="9"/>
    </row>
    <row r="91" spans="1:16">
      <c r="A91" s="12"/>
      <c r="B91" s="25">
        <v>365</v>
      </c>
      <c r="C91" s="20" t="s">
        <v>171</v>
      </c>
      <c r="D91" s="47">
        <v>5816</v>
      </c>
      <c r="E91" s="47">
        <v>16132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21948</v>
      </c>
      <c r="O91" s="48">
        <f t="shared" si="12"/>
        <v>0.4369413310505465</v>
      </c>
      <c r="P91" s="9"/>
    </row>
    <row r="92" spans="1:16">
      <c r="A92" s="12"/>
      <c r="B92" s="25">
        <v>366</v>
      </c>
      <c r="C92" s="20" t="s">
        <v>90</v>
      </c>
      <c r="D92" s="47">
        <v>17283</v>
      </c>
      <c r="E92" s="47">
        <v>135</v>
      </c>
      <c r="F92" s="47">
        <v>0</v>
      </c>
      <c r="G92" s="47">
        <v>18005</v>
      </c>
      <c r="H92" s="47">
        <v>0</v>
      </c>
      <c r="I92" s="47">
        <v>2915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38338</v>
      </c>
      <c r="O92" s="48">
        <f t="shared" si="12"/>
        <v>0.76323385956879219</v>
      </c>
      <c r="P92" s="9"/>
    </row>
    <row r="93" spans="1:16">
      <c r="A93" s="12"/>
      <c r="B93" s="25">
        <v>369.3</v>
      </c>
      <c r="C93" s="20" t="s">
        <v>91</v>
      </c>
      <c r="D93" s="47">
        <v>18538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18538</v>
      </c>
      <c r="O93" s="48">
        <f t="shared" si="12"/>
        <v>0.36905496605681748</v>
      </c>
      <c r="P93" s="9"/>
    </row>
    <row r="94" spans="1:16">
      <c r="A94" s="12"/>
      <c r="B94" s="25">
        <v>369.9</v>
      </c>
      <c r="C94" s="20" t="s">
        <v>92</v>
      </c>
      <c r="D94" s="47">
        <v>184341</v>
      </c>
      <c r="E94" s="47">
        <v>257015</v>
      </c>
      <c r="F94" s="47">
        <v>0</v>
      </c>
      <c r="G94" s="47">
        <v>0</v>
      </c>
      <c r="H94" s="47">
        <v>0</v>
      </c>
      <c r="I94" s="47">
        <v>60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441416</v>
      </c>
      <c r="O94" s="48">
        <f t="shared" si="12"/>
        <v>8.7877207302263542</v>
      </c>
      <c r="P94" s="9"/>
    </row>
    <row r="95" spans="1:16" ht="15.75">
      <c r="A95" s="29" t="s">
        <v>48</v>
      </c>
      <c r="B95" s="30"/>
      <c r="C95" s="31"/>
      <c r="D95" s="32">
        <f t="shared" ref="D95:M95" si="17">SUM(D96:D96)</f>
        <v>7567533</v>
      </c>
      <c r="E95" s="32">
        <f t="shared" si="17"/>
        <v>4929194</v>
      </c>
      <c r="F95" s="32">
        <f t="shared" si="17"/>
        <v>0</v>
      </c>
      <c r="G95" s="32">
        <f t="shared" si="17"/>
        <v>754797</v>
      </c>
      <c r="H95" s="32">
        <f t="shared" si="17"/>
        <v>0</v>
      </c>
      <c r="I95" s="32">
        <f t="shared" si="17"/>
        <v>193947</v>
      </c>
      <c r="J95" s="32">
        <f t="shared" si="17"/>
        <v>0</v>
      </c>
      <c r="K95" s="32">
        <f t="shared" si="17"/>
        <v>0</v>
      </c>
      <c r="L95" s="32">
        <f t="shared" si="17"/>
        <v>0</v>
      </c>
      <c r="M95" s="32">
        <f t="shared" si="17"/>
        <v>0</v>
      </c>
      <c r="N95" s="32">
        <f>SUM(D95:M95)</f>
        <v>13445471</v>
      </c>
      <c r="O95" s="46">
        <f t="shared" si="12"/>
        <v>267.67277179431028</v>
      </c>
      <c r="P95" s="9"/>
    </row>
    <row r="96" spans="1:16" ht="15.75" thickBot="1">
      <c r="A96" s="12"/>
      <c r="B96" s="25">
        <v>381</v>
      </c>
      <c r="C96" s="20" t="s">
        <v>93</v>
      </c>
      <c r="D96" s="47">
        <v>7567533</v>
      </c>
      <c r="E96" s="47">
        <v>4929194</v>
      </c>
      <c r="F96" s="47">
        <v>0</v>
      </c>
      <c r="G96" s="47">
        <v>754797</v>
      </c>
      <c r="H96" s="47">
        <v>0</v>
      </c>
      <c r="I96" s="47">
        <v>193947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13445471</v>
      </c>
      <c r="O96" s="48">
        <f t="shared" si="12"/>
        <v>267.67277179431028</v>
      </c>
      <c r="P96" s="9"/>
    </row>
    <row r="97" spans="1:119" ht="16.5" thickBot="1">
      <c r="A97" s="14" t="s">
        <v>67</v>
      </c>
      <c r="B97" s="23"/>
      <c r="C97" s="22"/>
      <c r="D97" s="15">
        <f t="shared" ref="D97:M97" si="18">SUM(D5,D13,D17,D44,D79,D87,D95)</f>
        <v>23012408</v>
      </c>
      <c r="E97" s="15">
        <f t="shared" si="18"/>
        <v>23819158</v>
      </c>
      <c r="F97" s="15">
        <f t="shared" si="18"/>
        <v>72</v>
      </c>
      <c r="G97" s="15">
        <f t="shared" si="18"/>
        <v>5174371</v>
      </c>
      <c r="H97" s="15">
        <f t="shared" si="18"/>
        <v>0</v>
      </c>
      <c r="I97" s="15">
        <f t="shared" si="18"/>
        <v>1398960</v>
      </c>
      <c r="J97" s="15">
        <f t="shared" si="18"/>
        <v>0</v>
      </c>
      <c r="K97" s="15">
        <f t="shared" si="18"/>
        <v>0</v>
      </c>
      <c r="L97" s="15">
        <f t="shared" si="18"/>
        <v>0</v>
      </c>
      <c r="M97" s="15">
        <f t="shared" si="18"/>
        <v>0</v>
      </c>
      <c r="N97" s="15">
        <f>SUM(D97:M97)</f>
        <v>53404969</v>
      </c>
      <c r="O97" s="38">
        <f t="shared" si="12"/>
        <v>1063.1874539626924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51" t="s">
        <v>174</v>
      </c>
      <c r="M99" s="51"/>
      <c r="N99" s="51"/>
      <c r="O99" s="44">
        <v>50231</v>
      </c>
    </row>
    <row r="100" spans="1:119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4"/>
    </row>
    <row r="101" spans="1:119" ht="15.75" customHeight="1" thickBot="1">
      <c r="A101" s="55" t="s">
        <v>121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7"/>
    </row>
  </sheetData>
  <mergeCells count="10">
    <mergeCell ref="L99:N99"/>
    <mergeCell ref="A100:O100"/>
    <mergeCell ref="A101:O1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3859229</v>
      </c>
      <c r="E5" s="27">
        <f t="shared" si="0"/>
        <v>14901133</v>
      </c>
      <c r="F5" s="27">
        <f t="shared" si="0"/>
        <v>0</v>
      </c>
      <c r="G5" s="27">
        <f t="shared" si="0"/>
        <v>496059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19256421</v>
      </c>
      <c r="O5" s="33">
        <f t="shared" ref="O5:O36" si="1">(N5/O$99)</f>
        <v>383.85402463820117</v>
      </c>
      <c r="P5" s="6"/>
    </row>
    <row r="6" spans="1:133">
      <c r="A6" s="12"/>
      <c r="B6" s="25">
        <v>311</v>
      </c>
      <c r="C6" s="20" t="s">
        <v>2</v>
      </c>
      <c r="D6" s="47">
        <v>3589707</v>
      </c>
      <c r="E6" s="47">
        <v>6816078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10405785</v>
      </c>
      <c r="O6" s="48">
        <f t="shared" si="1"/>
        <v>207.42704221983016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289419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289419</v>
      </c>
      <c r="O7" s="48">
        <f t="shared" si="1"/>
        <v>5.7692261691185269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496059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496059</v>
      </c>
      <c r="O8" s="48">
        <f t="shared" si="1"/>
        <v>9.8883506757564881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2054761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2054761</v>
      </c>
      <c r="O9" s="48">
        <f t="shared" si="1"/>
        <v>40.959235338675597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3089709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3089709</v>
      </c>
      <c r="O10" s="48">
        <f t="shared" si="1"/>
        <v>61.589702188733405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2651166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2651166</v>
      </c>
      <c r="O11" s="48">
        <f t="shared" si="1"/>
        <v>52.847865087908147</v>
      </c>
      <c r="P11" s="9"/>
    </row>
    <row r="12" spans="1:133">
      <c r="A12" s="12"/>
      <c r="B12" s="25">
        <v>315</v>
      </c>
      <c r="C12" s="20" t="s">
        <v>137</v>
      </c>
      <c r="D12" s="47">
        <v>269522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269522</v>
      </c>
      <c r="O12" s="48">
        <f t="shared" si="1"/>
        <v>5.3726029581788461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1452802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1452802</v>
      </c>
      <c r="O13" s="46">
        <f t="shared" si="1"/>
        <v>28.959893154726309</v>
      </c>
      <c r="P13" s="10"/>
    </row>
    <row r="14" spans="1:133">
      <c r="A14" s="12"/>
      <c r="B14" s="25">
        <v>322</v>
      </c>
      <c r="C14" s="20" t="s">
        <v>105</v>
      </c>
      <c r="D14" s="47">
        <v>141567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141567</v>
      </c>
      <c r="O14" s="48">
        <f t="shared" si="1"/>
        <v>2.8219710560937687</v>
      </c>
      <c r="P14" s="9"/>
    </row>
    <row r="15" spans="1:133">
      <c r="A15" s="12"/>
      <c r="B15" s="25">
        <v>323.7</v>
      </c>
      <c r="C15" s="20" t="s">
        <v>19</v>
      </c>
      <c r="D15" s="47">
        <v>1282562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1282562</v>
      </c>
      <c r="O15" s="48">
        <f t="shared" si="1"/>
        <v>25.566359685843</v>
      </c>
      <c r="P15" s="9"/>
    </row>
    <row r="16" spans="1:133">
      <c r="A16" s="12"/>
      <c r="B16" s="25">
        <v>329</v>
      </c>
      <c r="C16" s="20" t="s">
        <v>20</v>
      </c>
      <c r="D16" s="47">
        <v>28673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28673</v>
      </c>
      <c r="O16" s="48">
        <f t="shared" si="1"/>
        <v>0.57156241278953868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SUM(D18:D42)</f>
        <v>6147720</v>
      </c>
      <c r="E17" s="32">
        <f t="shared" si="5"/>
        <v>841758</v>
      </c>
      <c r="F17" s="32">
        <f t="shared" si="5"/>
        <v>0</v>
      </c>
      <c r="G17" s="32">
        <f t="shared" si="5"/>
        <v>4612473</v>
      </c>
      <c r="H17" s="32">
        <f t="shared" si="5"/>
        <v>0</v>
      </c>
      <c r="I17" s="32">
        <f t="shared" si="5"/>
        <v>393104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11995055</v>
      </c>
      <c r="O17" s="46">
        <f t="shared" si="1"/>
        <v>239.10726388390543</v>
      </c>
      <c r="P17" s="10"/>
    </row>
    <row r="18" spans="1:16">
      <c r="A18" s="12"/>
      <c r="B18" s="25">
        <v>331.1</v>
      </c>
      <c r="C18" s="20" t="s">
        <v>106</v>
      </c>
      <c r="D18" s="47">
        <v>14297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14297</v>
      </c>
      <c r="O18" s="48">
        <f t="shared" si="1"/>
        <v>0.28499382051588723</v>
      </c>
      <c r="P18" s="9"/>
    </row>
    <row r="19" spans="1:16">
      <c r="A19" s="12"/>
      <c r="B19" s="25">
        <v>331.2</v>
      </c>
      <c r="C19" s="20" t="s">
        <v>21</v>
      </c>
      <c r="D19" s="47">
        <v>60700</v>
      </c>
      <c r="E19" s="47">
        <v>83736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144436</v>
      </c>
      <c r="O19" s="48">
        <f t="shared" si="1"/>
        <v>2.8791611848662439</v>
      </c>
      <c r="P19" s="9"/>
    </row>
    <row r="20" spans="1:16">
      <c r="A20" s="12"/>
      <c r="B20" s="25">
        <v>331.39</v>
      </c>
      <c r="C20" s="20" t="s">
        <v>26</v>
      </c>
      <c r="D20" s="47">
        <v>55377</v>
      </c>
      <c r="E20" s="47">
        <v>0</v>
      </c>
      <c r="F20" s="47">
        <v>0</v>
      </c>
      <c r="G20" s="47">
        <v>0</v>
      </c>
      <c r="H20" s="47">
        <v>0</v>
      </c>
      <c r="I20" s="47">
        <v>393104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448481</v>
      </c>
      <c r="O20" s="48">
        <f t="shared" si="1"/>
        <v>8.939939401188056</v>
      </c>
      <c r="P20" s="9"/>
    </row>
    <row r="21" spans="1:16">
      <c r="A21" s="12"/>
      <c r="B21" s="25">
        <v>331.49</v>
      </c>
      <c r="C21" s="20" t="s">
        <v>107</v>
      </c>
      <c r="D21" s="47">
        <v>0</v>
      </c>
      <c r="E21" s="47">
        <v>0</v>
      </c>
      <c r="F21" s="47">
        <v>0</v>
      </c>
      <c r="G21" s="47">
        <v>972699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972699</v>
      </c>
      <c r="O21" s="48">
        <f t="shared" si="1"/>
        <v>19.389606506398756</v>
      </c>
      <c r="P21" s="9"/>
    </row>
    <row r="22" spans="1:16">
      <c r="A22" s="12"/>
      <c r="B22" s="25">
        <v>331.5</v>
      </c>
      <c r="C22" s="20" t="s">
        <v>23</v>
      </c>
      <c r="D22" s="47">
        <v>0</v>
      </c>
      <c r="E22" s="47">
        <v>15180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15180</v>
      </c>
      <c r="O22" s="48">
        <f t="shared" si="1"/>
        <v>0.3025953833273532</v>
      </c>
      <c r="P22" s="9"/>
    </row>
    <row r="23" spans="1:16">
      <c r="A23" s="12"/>
      <c r="B23" s="25">
        <v>331.65</v>
      </c>
      <c r="C23" s="20" t="s">
        <v>27</v>
      </c>
      <c r="D23" s="47">
        <v>94550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94550</v>
      </c>
      <c r="O23" s="48">
        <f t="shared" si="1"/>
        <v>1.8847426543874337</v>
      </c>
      <c r="P23" s="9"/>
    </row>
    <row r="24" spans="1:16">
      <c r="A24" s="12"/>
      <c r="B24" s="25">
        <v>333</v>
      </c>
      <c r="C24" s="20" t="s">
        <v>3</v>
      </c>
      <c r="D24" s="47">
        <v>39678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39678</v>
      </c>
      <c r="O24" s="48">
        <f t="shared" si="1"/>
        <v>0.79093409879201049</v>
      </c>
      <c r="P24" s="9"/>
    </row>
    <row r="25" spans="1:16">
      <c r="A25" s="12"/>
      <c r="B25" s="25">
        <v>334.2</v>
      </c>
      <c r="C25" s="20" t="s">
        <v>25</v>
      </c>
      <c r="D25" s="47">
        <v>0</v>
      </c>
      <c r="E25" s="47">
        <v>183643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183643</v>
      </c>
      <c r="O25" s="48">
        <f t="shared" si="1"/>
        <v>3.6607064545708248</v>
      </c>
      <c r="P25" s="9"/>
    </row>
    <row r="26" spans="1:16">
      <c r="A26" s="12"/>
      <c r="B26" s="25">
        <v>334.39</v>
      </c>
      <c r="C26" s="20" t="s">
        <v>28</v>
      </c>
      <c r="D26" s="47">
        <v>0</v>
      </c>
      <c r="E26" s="47">
        <v>86515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1" si="7">SUM(D26:M26)</f>
        <v>86515</v>
      </c>
      <c r="O26" s="48">
        <f t="shared" si="1"/>
        <v>1.7245744129490093</v>
      </c>
      <c r="P26" s="9"/>
    </row>
    <row r="27" spans="1:16">
      <c r="A27" s="12"/>
      <c r="B27" s="25">
        <v>334.49</v>
      </c>
      <c r="C27" s="20" t="s">
        <v>29</v>
      </c>
      <c r="D27" s="47">
        <v>0</v>
      </c>
      <c r="E27" s="47">
        <v>0</v>
      </c>
      <c r="F27" s="47">
        <v>0</v>
      </c>
      <c r="G27" s="47">
        <v>1626338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1626338</v>
      </c>
      <c r="O27" s="48">
        <f t="shared" si="1"/>
        <v>32.419128493401907</v>
      </c>
      <c r="P27" s="9"/>
    </row>
    <row r="28" spans="1:16">
      <c r="A28" s="12"/>
      <c r="B28" s="25">
        <v>334.5</v>
      </c>
      <c r="C28" s="20" t="s">
        <v>109</v>
      </c>
      <c r="D28" s="47">
        <v>0</v>
      </c>
      <c r="E28" s="47">
        <v>49913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49913</v>
      </c>
      <c r="O28" s="48">
        <f t="shared" si="1"/>
        <v>0.99495674361121078</v>
      </c>
      <c r="P28" s="9"/>
    </row>
    <row r="29" spans="1:16">
      <c r="A29" s="12"/>
      <c r="B29" s="25">
        <v>334.7</v>
      </c>
      <c r="C29" s="20" t="s">
        <v>30</v>
      </c>
      <c r="D29" s="47">
        <v>0</v>
      </c>
      <c r="E29" s="47">
        <v>110947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110947</v>
      </c>
      <c r="O29" s="48">
        <f t="shared" si="1"/>
        <v>2.2115974963122436</v>
      </c>
      <c r="P29" s="9"/>
    </row>
    <row r="30" spans="1:16">
      <c r="A30" s="12"/>
      <c r="B30" s="25">
        <v>335.12</v>
      </c>
      <c r="C30" s="20" t="s">
        <v>138</v>
      </c>
      <c r="D30" s="47">
        <v>808949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808949</v>
      </c>
      <c r="O30" s="48">
        <f t="shared" si="1"/>
        <v>16.125443527488738</v>
      </c>
      <c r="P30" s="9"/>
    </row>
    <row r="31" spans="1:16">
      <c r="A31" s="12"/>
      <c r="B31" s="25">
        <v>335.13</v>
      </c>
      <c r="C31" s="20" t="s">
        <v>139</v>
      </c>
      <c r="D31" s="47">
        <v>25224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25224</v>
      </c>
      <c r="O31" s="48">
        <f t="shared" si="1"/>
        <v>0.50281066858031331</v>
      </c>
      <c r="P31" s="9"/>
    </row>
    <row r="32" spans="1:16">
      <c r="A32" s="12"/>
      <c r="B32" s="25">
        <v>335.14</v>
      </c>
      <c r="C32" s="20" t="s">
        <v>140</v>
      </c>
      <c r="D32" s="47">
        <v>19809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19809</v>
      </c>
      <c r="O32" s="48">
        <f t="shared" si="1"/>
        <v>0.39486903480444924</v>
      </c>
      <c r="P32" s="9"/>
    </row>
    <row r="33" spans="1:16">
      <c r="A33" s="12"/>
      <c r="B33" s="25">
        <v>335.15</v>
      </c>
      <c r="C33" s="20" t="s">
        <v>141</v>
      </c>
      <c r="D33" s="47">
        <v>3931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3931</v>
      </c>
      <c r="O33" s="48">
        <f t="shared" si="1"/>
        <v>7.8359845313558982E-2</v>
      </c>
      <c r="P33" s="9"/>
    </row>
    <row r="34" spans="1:16">
      <c r="A34" s="12"/>
      <c r="B34" s="25">
        <v>335.16</v>
      </c>
      <c r="C34" s="20" t="s">
        <v>142</v>
      </c>
      <c r="D34" s="47">
        <v>57000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57000</v>
      </c>
      <c r="O34" s="48">
        <f t="shared" si="1"/>
        <v>1.1362277239564644</v>
      </c>
      <c r="P34" s="9"/>
    </row>
    <row r="35" spans="1:16">
      <c r="A35" s="12"/>
      <c r="B35" s="25">
        <v>335.18</v>
      </c>
      <c r="C35" s="20" t="s">
        <v>143</v>
      </c>
      <c r="D35" s="47">
        <v>3213387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3213387</v>
      </c>
      <c r="O35" s="48">
        <f t="shared" si="1"/>
        <v>64.055077143882315</v>
      </c>
      <c r="P35" s="9"/>
    </row>
    <row r="36" spans="1:16">
      <c r="A36" s="12"/>
      <c r="B36" s="25">
        <v>335.19</v>
      </c>
      <c r="C36" s="20" t="s">
        <v>144</v>
      </c>
      <c r="D36" s="47">
        <v>919493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919493</v>
      </c>
      <c r="O36" s="48">
        <f t="shared" si="1"/>
        <v>18.329007694454411</v>
      </c>
      <c r="P36" s="9"/>
    </row>
    <row r="37" spans="1:16">
      <c r="A37" s="12"/>
      <c r="B37" s="25">
        <v>335.29</v>
      </c>
      <c r="C37" s="20" t="s">
        <v>38</v>
      </c>
      <c r="D37" s="47">
        <v>3000</v>
      </c>
      <c r="E37" s="47">
        <v>13563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16563</v>
      </c>
      <c r="O37" s="48">
        <f t="shared" ref="O37:O68" si="8">(N37/O$99)</f>
        <v>0.33016385599808634</v>
      </c>
      <c r="P37" s="9"/>
    </row>
    <row r="38" spans="1:16">
      <c r="A38" s="12"/>
      <c r="B38" s="25">
        <v>335.49</v>
      </c>
      <c r="C38" s="20" t="s">
        <v>39</v>
      </c>
      <c r="D38" s="47">
        <v>0</v>
      </c>
      <c r="E38" s="47">
        <v>19616</v>
      </c>
      <c r="F38" s="47">
        <v>0</v>
      </c>
      <c r="G38" s="47">
        <v>2013436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2033052</v>
      </c>
      <c r="O38" s="48">
        <f t="shared" si="8"/>
        <v>40.526492046405934</v>
      </c>
      <c r="P38" s="9"/>
    </row>
    <row r="39" spans="1:16">
      <c r="A39" s="12"/>
      <c r="B39" s="25">
        <v>335.7</v>
      </c>
      <c r="C39" s="20" t="s">
        <v>40</v>
      </c>
      <c r="D39" s="47">
        <v>15453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15453</v>
      </c>
      <c r="O39" s="48">
        <f t="shared" si="8"/>
        <v>0.3080373161105131</v>
      </c>
      <c r="P39" s="9"/>
    </row>
    <row r="40" spans="1:16">
      <c r="A40" s="12"/>
      <c r="B40" s="25">
        <v>335.8</v>
      </c>
      <c r="C40" s="20" t="s">
        <v>124</v>
      </c>
      <c r="D40" s="47">
        <v>809986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809986</v>
      </c>
      <c r="O40" s="48">
        <f t="shared" si="8"/>
        <v>16.146114898536858</v>
      </c>
      <c r="P40" s="9"/>
    </row>
    <row r="41" spans="1:16">
      <c r="A41" s="12"/>
      <c r="B41" s="25">
        <v>336</v>
      </c>
      <c r="C41" s="20" t="s">
        <v>4</v>
      </c>
      <c r="D41" s="47">
        <v>5036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5036</v>
      </c>
      <c r="O41" s="48">
        <f t="shared" si="8"/>
        <v>0.10038671610253957</v>
      </c>
      <c r="P41" s="9"/>
    </row>
    <row r="42" spans="1:16">
      <c r="A42" s="12"/>
      <c r="B42" s="25">
        <v>337.2</v>
      </c>
      <c r="C42" s="20" t="s">
        <v>41</v>
      </c>
      <c r="D42" s="47">
        <v>1850</v>
      </c>
      <c r="E42" s="47">
        <v>278645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280495</v>
      </c>
      <c r="O42" s="48">
        <f t="shared" si="8"/>
        <v>5.5913367619503251</v>
      </c>
      <c r="P42" s="9"/>
    </row>
    <row r="43" spans="1:16" ht="15.75">
      <c r="A43" s="29" t="s">
        <v>46</v>
      </c>
      <c r="B43" s="30"/>
      <c r="C43" s="31"/>
      <c r="D43" s="32">
        <f t="shared" ref="D43:M43" si="9">SUM(D44:D78)</f>
        <v>3549314</v>
      </c>
      <c r="E43" s="32">
        <f t="shared" si="9"/>
        <v>963725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1133287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5646326</v>
      </c>
      <c r="O43" s="46">
        <f t="shared" si="8"/>
        <v>112.55284455607384</v>
      </c>
      <c r="P43" s="10"/>
    </row>
    <row r="44" spans="1:16">
      <c r="A44" s="12"/>
      <c r="B44" s="25">
        <v>341.1</v>
      </c>
      <c r="C44" s="20" t="s">
        <v>145</v>
      </c>
      <c r="D44" s="47">
        <v>96988</v>
      </c>
      <c r="E44" s="47">
        <v>43148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140136</v>
      </c>
      <c r="O44" s="48">
        <f t="shared" si="8"/>
        <v>2.7934457600765459</v>
      </c>
      <c r="P44" s="9"/>
    </row>
    <row r="45" spans="1:16">
      <c r="A45" s="12"/>
      <c r="B45" s="25">
        <v>341.15</v>
      </c>
      <c r="C45" s="20" t="s">
        <v>146</v>
      </c>
      <c r="D45" s="47">
        <v>0</v>
      </c>
      <c r="E45" s="47">
        <v>55238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8" si="10">SUM(D45:M45)</f>
        <v>55238</v>
      </c>
      <c r="O45" s="48">
        <f t="shared" si="8"/>
        <v>1.1011043336124069</v>
      </c>
      <c r="P45" s="9"/>
    </row>
    <row r="46" spans="1:16">
      <c r="A46" s="12"/>
      <c r="B46" s="25">
        <v>341.8</v>
      </c>
      <c r="C46" s="20" t="s">
        <v>147</v>
      </c>
      <c r="D46" s="47">
        <v>564316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564316</v>
      </c>
      <c r="O46" s="48">
        <f t="shared" si="8"/>
        <v>11.248973408284495</v>
      </c>
      <c r="P46" s="9"/>
    </row>
    <row r="47" spans="1:16">
      <c r="A47" s="12"/>
      <c r="B47" s="25">
        <v>341.9</v>
      </c>
      <c r="C47" s="20" t="s">
        <v>148</v>
      </c>
      <c r="D47" s="47">
        <v>4289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4289</v>
      </c>
      <c r="O47" s="48">
        <f t="shared" si="8"/>
        <v>8.549615277279432E-2</v>
      </c>
      <c r="P47" s="9"/>
    </row>
    <row r="48" spans="1:16">
      <c r="A48" s="12"/>
      <c r="B48" s="25">
        <v>342.1</v>
      </c>
      <c r="C48" s="20" t="s">
        <v>111</v>
      </c>
      <c r="D48" s="47">
        <v>0</v>
      </c>
      <c r="E48" s="47">
        <v>4369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4369</v>
      </c>
      <c r="O48" s="48">
        <f t="shared" si="8"/>
        <v>8.7090858350277078E-2</v>
      </c>
      <c r="P48" s="9"/>
    </row>
    <row r="49" spans="1:16">
      <c r="A49" s="12"/>
      <c r="B49" s="25">
        <v>342.2</v>
      </c>
      <c r="C49" s="20" t="s">
        <v>55</v>
      </c>
      <c r="D49" s="47">
        <v>10225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10225</v>
      </c>
      <c r="O49" s="48">
        <f t="shared" si="8"/>
        <v>0.20382330662201492</v>
      </c>
      <c r="P49" s="9"/>
    </row>
    <row r="50" spans="1:16">
      <c r="A50" s="12"/>
      <c r="B50" s="25">
        <v>342.3</v>
      </c>
      <c r="C50" s="20" t="s">
        <v>56</v>
      </c>
      <c r="D50" s="47">
        <v>0</v>
      </c>
      <c r="E50" s="47">
        <v>106846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106846</v>
      </c>
      <c r="O50" s="48">
        <f t="shared" si="8"/>
        <v>2.1298489016465334</v>
      </c>
      <c r="P50" s="9"/>
    </row>
    <row r="51" spans="1:16">
      <c r="A51" s="12"/>
      <c r="B51" s="25">
        <v>342.4</v>
      </c>
      <c r="C51" s="20" t="s">
        <v>57</v>
      </c>
      <c r="D51" s="47">
        <v>0</v>
      </c>
      <c r="E51" s="47">
        <v>181212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181212</v>
      </c>
      <c r="O51" s="48">
        <f t="shared" si="8"/>
        <v>3.6122473388350675</v>
      </c>
      <c r="P51" s="9"/>
    </row>
    <row r="52" spans="1:16">
      <c r="A52" s="12"/>
      <c r="B52" s="25">
        <v>342.6</v>
      </c>
      <c r="C52" s="20" t="s">
        <v>58</v>
      </c>
      <c r="D52" s="47">
        <v>2643718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2643718</v>
      </c>
      <c r="O52" s="48">
        <f t="shared" si="8"/>
        <v>52.6993979986445</v>
      </c>
      <c r="P52" s="9"/>
    </row>
    <row r="53" spans="1:16">
      <c r="A53" s="12"/>
      <c r="B53" s="25">
        <v>342.9</v>
      </c>
      <c r="C53" s="20" t="s">
        <v>59</v>
      </c>
      <c r="D53" s="47">
        <v>75545</v>
      </c>
      <c r="E53" s="47">
        <v>171401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246946</v>
      </c>
      <c r="O53" s="48">
        <f t="shared" si="8"/>
        <v>4.9225770442132122</v>
      </c>
      <c r="P53" s="9"/>
    </row>
    <row r="54" spans="1:16">
      <c r="A54" s="12"/>
      <c r="B54" s="25">
        <v>343.6</v>
      </c>
      <c r="C54" s="20" t="s">
        <v>62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896758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896758</v>
      </c>
      <c r="O54" s="48">
        <f t="shared" si="8"/>
        <v>17.875812303153531</v>
      </c>
      <c r="P54" s="9"/>
    </row>
    <row r="55" spans="1:16">
      <c r="A55" s="12"/>
      <c r="B55" s="25">
        <v>346.4</v>
      </c>
      <c r="C55" s="20" t="s">
        <v>63</v>
      </c>
      <c r="D55" s="47">
        <v>7681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7681</v>
      </c>
      <c r="O55" s="48">
        <f t="shared" si="8"/>
        <v>0.15311166925806324</v>
      </c>
      <c r="P55" s="9"/>
    </row>
    <row r="56" spans="1:16">
      <c r="A56" s="12"/>
      <c r="B56" s="25">
        <v>347.2</v>
      </c>
      <c r="C56" s="20" t="s">
        <v>64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58808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58808</v>
      </c>
      <c r="O56" s="48">
        <f t="shared" si="8"/>
        <v>1.1722680700075749</v>
      </c>
      <c r="P56" s="9"/>
    </row>
    <row r="57" spans="1:16">
      <c r="A57" s="12"/>
      <c r="B57" s="25">
        <v>347.4</v>
      </c>
      <c r="C57" s="20" t="s">
        <v>65</v>
      </c>
      <c r="D57" s="47">
        <v>0</v>
      </c>
      <c r="E57" s="47">
        <v>22113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22113</v>
      </c>
      <c r="O57" s="48">
        <f t="shared" si="8"/>
        <v>0.44079655543595264</v>
      </c>
      <c r="P57" s="9"/>
    </row>
    <row r="58" spans="1:16">
      <c r="A58" s="12"/>
      <c r="B58" s="25">
        <v>347.5</v>
      </c>
      <c r="C58" s="20" t="s">
        <v>66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38102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38102</v>
      </c>
      <c r="O58" s="48">
        <f t="shared" si="8"/>
        <v>0.75951839891560025</v>
      </c>
      <c r="P58" s="9"/>
    </row>
    <row r="59" spans="1:16">
      <c r="A59" s="12"/>
      <c r="B59" s="25">
        <v>348.12</v>
      </c>
      <c r="C59" s="20" t="s">
        <v>149</v>
      </c>
      <c r="D59" s="47">
        <v>1866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71" si="11">SUM(D59:M59)</f>
        <v>1866</v>
      </c>
      <c r="O59" s="48">
        <f t="shared" si="8"/>
        <v>3.7196507594785315E-2</v>
      </c>
      <c r="P59" s="9"/>
    </row>
    <row r="60" spans="1:16">
      <c r="A60" s="12"/>
      <c r="B60" s="25">
        <v>348.13</v>
      </c>
      <c r="C60" s="20" t="s">
        <v>150</v>
      </c>
      <c r="D60" s="47">
        <v>5246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5246</v>
      </c>
      <c r="O60" s="48">
        <f t="shared" si="8"/>
        <v>0.1045728182434318</v>
      </c>
      <c r="P60" s="9"/>
    </row>
    <row r="61" spans="1:16">
      <c r="A61" s="12"/>
      <c r="B61" s="25">
        <v>348.22</v>
      </c>
      <c r="C61" s="20" t="s">
        <v>151</v>
      </c>
      <c r="D61" s="47">
        <v>699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699</v>
      </c>
      <c r="O61" s="48">
        <f t="shared" si="8"/>
        <v>1.3933739983255592E-2</v>
      </c>
      <c r="P61" s="9"/>
    </row>
    <row r="62" spans="1:16">
      <c r="A62" s="12"/>
      <c r="B62" s="25">
        <v>348.23</v>
      </c>
      <c r="C62" s="20" t="s">
        <v>152</v>
      </c>
      <c r="D62" s="47">
        <v>13138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13138</v>
      </c>
      <c r="O62" s="48">
        <f t="shared" si="8"/>
        <v>0.26189052346210578</v>
      </c>
      <c r="P62" s="9"/>
    </row>
    <row r="63" spans="1:16">
      <c r="A63" s="12"/>
      <c r="B63" s="25">
        <v>348.31</v>
      </c>
      <c r="C63" s="20" t="s">
        <v>153</v>
      </c>
      <c r="D63" s="47">
        <v>36950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36950</v>
      </c>
      <c r="O63" s="48">
        <f t="shared" si="8"/>
        <v>0.73655463859984849</v>
      </c>
      <c r="P63" s="9"/>
    </row>
    <row r="64" spans="1:16">
      <c r="A64" s="12"/>
      <c r="B64" s="25">
        <v>348.32</v>
      </c>
      <c r="C64" s="20" t="s">
        <v>154</v>
      </c>
      <c r="D64" s="47">
        <v>2535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2535</v>
      </c>
      <c r="O64" s="48">
        <f t="shared" si="8"/>
        <v>5.0532232986484869E-2</v>
      </c>
      <c r="P64" s="9"/>
    </row>
    <row r="65" spans="1:16">
      <c r="A65" s="12"/>
      <c r="B65" s="25">
        <v>348.41</v>
      </c>
      <c r="C65" s="20" t="s">
        <v>155</v>
      </c>
      <c r="D65" s="47">
        <v>27262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27262</v>
      </c>
      <c r="O65" s="48">
        <f t="shared" si="8"/>
        <v>0.54343579316668655</v>
      </c>
      <c r="P65" s="9"/>
    </row>
    <row r="66" spans="1:16">
      <c r="A66" s="12"/>
      <c r="B66" s="25">
        <v>348.42</v>
      </c>
      <c r="C66" s="20" t="s">
        <v>156</v>
      </c>
      <c r="D66" s="47">
        <v>2041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2041</v>
      </c>
      <c r="O66" s="48">
        <f t="shared" si="8"/>
        <v>4.0684926045528841E-2</v>
      </c>
      <c r="P66" s="9"/>
    </row>
    <row r="67" spans="1:16">
      <c r="A67" s="12"/>
      <c r="B67" s="25">
        <v>348.52</v>
      </c>
      <c r="C67" s="20" t="s">
        <v>157</v>
      </c>
      <c r="D67" s="47">
        <v>8008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8008</v>
      </c>
      <c r="O67" s="48">
        <f t="shared" si="8"/>
        <v>0.15963002830602399</v>
      </c>
      <c r="P67" s="9"/>
    </row>
    <row r="68" spans="1:16">
      <c r="A68" s="12"/>
      <c r="B68" s="25">
        <v>348.53</v>
      </c>
      <c r="C68" s="20" t="s">
        <v>158</v>
      </c>
      <c r="D68" s="47">
        <v>35493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35493</v>
      </c>
      <c r="O68" s="48">
        <f t="shared" si="8"/>
        <v>0.70751106326994384</v>
      </c>
      <c r="P68" s="9"/>
    </row>
    <row r="69" spans="1:16">
      <c r="A69" s="12"/>
      <c r="B69" s="25">
        <v>348.62</v>
      </c>
      <c r="C69" s="20" t="s">
        <v>159</v>
      </c>
      <c r="D69" s="47">
        <v>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</v>
      </c>
      <c r="O69" s="48">
        <f t="shared" ref="O69:O97" si="12">(N69/O$99)</f>
        <v>5.9801459155603396E-5</v>
      </c>
      <c r="P69" s="9"/>
    </row>
    <row r="70" spans="1:16">
      <c r="A70" s="12"/>
      <c r="B70" s="25">
        <v>348.71</v>
      </c>
      <c r="C70" s="20" t="s">
        <v>160</v>
      </c>
      <c r="D70" s="47">
        <v>12240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12240</v>
      </c>
      <c r="O70" s="48">
        <f t="shared" si="12"/>
        <v>0.24398995335486187</v>
      </c>
      <c r="P70" s="9"/>
    </row>
    <row r="71" spans="1:16">
      <c r="A71" s="12"/>
      <c r="B71" s="25">
        <v>348.72</v>
      </c>
      <c r="C71" s="20" t="s">
        <v>161</v>
      </c>
      <c r="D71" s="47">
        <v>1071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1071</v>
      </c>
      <c r="O71" s="48">
        <f t="shared" si="12"/>
        <v>2.1349120918550412E-2</v>
      </c>
      <c r="P71" s="9"/>
    </row>
    <row r="72" spans="1:16">
      <c r="A72" s="12"/>
      <c r="B72" s="25">
        <v>348.92099999999999</v>
      </c>
      <c r="C72" s="20" t="s">
        <v>162</v>
      </c>
      <c r="D72" s="47">
        <v>0</v>
      </c>
      <c r="E72" s="47">
        <v>16645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16645</v>
      </c>
      <c r="O72" s="48">
        <f t="shared" si="12"/>
        <v>0.33179842921500619</v>
      </c>
      <c r="P72" s="9"/>
    </row>
    <row r="73" spans="1:16">
      <c r="A73" s="12"/>
      <c r="B73" s="25">
        <v>348.92200000000003</v>
      </c>
      <c r="C73" s="20" t="s">
        <v>163</v>
      </c>
      <c r="D73" s="47">
        <v>0</v>
      </c>
      <c r="E73" s="47">
        <v>16645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16645</v>
      </c>
      <c r="O73" s="48">
        <f t="shared" si="12"/>
        <v>0.33179842921500619</v>
      </c>
      <c r="P73" s="9"/>
    </row>
    <row r="74" spans="1:16">
      <c r="A74" s="12"/>
      <c r="B74" s="25">
        <v>348.923</v>
      </c>
      <c r="C74" s="20" t="s">
        <v>164</v>
      </c>
      <c r="D74" s="47">
        <v>0</v>
      </c>
      <c r="E74" s="47">
        <v>16645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16645</v>
      </c>
      <c r="O74" s="48">
        <f t="shared" si="12"/>
        <v>0.33179842921500619</v>
      </c>
      <c r="P74" s="9"/>
    </row>
    <row r="75" spans="1:16">
      <c r="A75" s="12"/>
      <c r="B75" s="25">
        <v>348.92399999999998</v>
      </c>
      <c r="C75" s="20" t="s">
        <v>165</v>
      </c>
      <c r="D75" s="47">
        <v>0</v>
      </c>
      <c r="E75" s="47">
        <v>16645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16645</v>
      </c>
      <c r="O75" s="48">
        <f t="shared" si="12"/>
        <v>0.33179842921500619</v>
      </c>
      <c r="P75" s="9"/>
    </row>
    <row r="76" spans="1:16">
      <c r="A76" s="12"/>
      <c r="B76" s="25">
        <v>348.93</v>
      </c>
      <c r="C76" s="20" t="s">
        <v>166</v>
      </c>
      <c r="D76" s="47">
        <v>0</v>
      </c>
      <c r="E76" s="47">
        <v>295982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295982</v>
      </c>
      <c r="O76" s="48">
        <f t="shared" si="12"/>
        <v>5.9000518279312679</v>
      </c>
      <c r="P76" s="9"/>
    </row>
    <row r="77" spans="1:16">
      <c r="A77" s="12"/>
      <c r="B77" s="25">
        <v>348.99</v>
      </c>
      <c r="C77" s="20" t="s">
        <v>167</v>
      </c>
      <c r="D77" s="47">
        <v>0</v>
      </c>
      <c r="E77" s="47">
        <v>16836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16836</v>
      </c>
      <c r="O77" s="48">
        <f t="shared" si="12"/>
        <v>0.33560578878124625</v>
      </c>
      <c r="P77" s="9"/>
    </row>
    <row r="78" spans="1:16">
      <c r="A78" s="12"/>
      <c r="B78" s="25">
        <v>349</v>
      </c>
      <c r="C78" s="20" t="s">
        <v>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139619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139619</v>
      </c>
      <c r="O78" s="48">
        <f t="shared" si="12"/>
        <v>2.7831399752820634</v>
      </c>
      <c r="P78" s="9"/>
    </row>
    <row r="79" spans="1:16" ht="15.75">
      <c r="A79" s="29" t="s">
        <v>47</v>
      </c>
      <c r="B79" s="30"/>
      <c r="C79" s="31"/>
      <c r="D79" s="32">
        <f t="shared" ref="D79:M79" si="13">SUM(D80:D86)</f>
        <v>71348</v>
      </c>
      <c r="E79" s="32">
        <f t="shared" si="13"/>
        <v>287083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>SUM(D79:M79)</f>
        <v>358431</v>
      </c>
      <c r="O79" s="46">
        <f t="shared" si="12"/>
        <v>7.1448989355340267</v>
      </c>
      <c r="P79" s="10"/>
    </row>
    <row r="80" spans="1:16">
      <c r="A80" s="13"/>
      <c r="B80" s="40">
        <v>351.1</v>
      </c>
      <c r="C80" s="21" t="s">
        <v>82</v>
      </c>
      <c r="D80" s="47">
        <v>30936</v>
      </c>
      <c r="E80" s="47">
        <v>96967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127903</v>
      </c>
      <c r="O80" s="48">
        <f t="shared" si="12"/>
        <v>2.5495953434597136</v>
      </c>
      <c r="P80" s="9"/>
    </row>
    <row r="81" spans="1:16">
      <c r="A81" s="13"/>
      <c r="B81" s="40">
        <v>351.2</v>
      </c>
      <c r="C81" s="21" t="s">
        <v>83</v>
      </c>
      <c r="D81" s="47">
        <v>6657</v>
      </c>
      <c r="E81" s="47">
        <v>8297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86" si="14">SUM(D81:M81)</f>
        <v>14954</v>
      </c>
      <c r="O81" s="48">
        <f t="shared" si="12"/>
        <v>0.29809034007096441</v>
      </c>
      <c r="P81" s="9"/>
    </row>
    <row r="82" spans="1:16">
      <c r="A82" s="13"/>
      <c r="B82" s="40">
        <v>351.3</v>
      </c>
      <c r="C82" s="21" t="s">
        <v>118</v>
      </c>
      <c r="D82" s="47">
        <v>500</v>
      </c>
      <c r="E82" s="47">
        <v>2117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2617</v>
      </c>
      <c r="O82" s="48">
        <f t="shared" si="12"/>
        <v>5.2166806203404699E-2</v>
      </c>
      <c r="P82" s="9"/>
    </row>
    <row r="83" spans="1:16">
      <c r="A83" s="13"/>
      <c r="B83" s="40">
        <v>351.5</v>
      </c>
      <c r="C83" s="21" t="s">
        <v>168</v>
      </c>
      <c r="D83" s="47">
        <v>29550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29550</v>
      </c>
      <c r="O83" s="48">
        <f t="shared" si="12"/>
        <v>0.5890443726826935</v>
      </c>
      <c r="P83" s="9"/>
    </row>
    <row r="84" spans="1:16">
      <c r="A84" s="13"/>
      <c r="B84" s="40">
        <v>351.8</v>
      </c>
      <c r="C84" s="21" t="s">
        <v>169</v>
      </c>
      <c r="D84" s="47">
        <v>0</v>
      </c>
      <c r="E84" s="47">
        <v>101857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101857</v>
      </c>
      <c r="O84" s="48">
        <f t="shared" si="12"/>
        <v>2.0303990750707652</v>
      </c>
      <c r="P84" s="9"/>
    </row>
    <row r="85" spans="1:16">
      <c r="A85" s="13"/>
      <c r="B85" s="40">
        <v>352</v>
      </c>
      <c r="C85" s="21" t="s">
        <v>84</v>
      </c>
      <c r="D85" s="47">
        <v>3705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3705</v>
      </c>
      <c r="O85" s="48">
        <f t="shared" si="12"/>
        <v>7.3854802057170196E-2</v>
      </c>
      <c r="P85" s="9"/>
    </row>
    <row r="86" spans="1:16">
      <c r="A86" s="13"/>
      <c r="B86" s="40">
        <v>359</v>
      </c>
      <c r="C86" s="21" t="s">
        <v>86</v>
      </c>
      <c r="D86" s="47">
        <v>0</v>
      </c>
      <c r="E86" s="47">
        <v>77845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77845</v>
      </c>
      <c r="O86" s="48">
        <f t="shared" si="12"/>
        <v>1.5517481959893156</v>
      </c>
      <c r="P86" s="9"/>
    </row>
    <row r="87" spans="1:16" ht="15.75">
      <c r="A87" s="29" t="s">
        <v>5</v>
      </c>
      <c r="B87" s="30"/>
      <c r="C87" s="31"/>
      <c r="D87" s="32">
        <f t="shared" ref="D87:M87" si="15">SUM(D88:D94)</f>
        <v>425337</v>
      </c>
      <c r="E87" s="32">
        <f t="shared" si="15"/>
        <v>705066</v>
      </c>
      <c r="F87" s="32">
        <f t="shared" si="15"/>
        <v>385</v>
      </c>
      <c r="G87" s="32">
        <f t="shared" si="15"/>
        <v>253</v>
      </c>
      <c r="H87" s="32">
        <f t="shared" si="15"/>
        <v>0</v>
      </c>
      <c r="I87" s="32">
        <f t="shared" si="15"/>
        <v>13501</v>
      </c>
      <c r="J87" s="32">
        <f t="shared" si="15"/>
        <v>0</v>
      </c>
      <c r="K87" s="32">
        <f t="shared" si="15"/>
        <v>0</v>
      </c>
      <c r="L87" s="32">
        <f t="shared" si="15"/>
        <v>0</v>
      </c>
      <c r="M87" s="32">
        <f t="shared" si="15"/>
        <v>0</v>
      </c>
      <c r="N87" s="32">
        <f>SUM(D87:M87)</f>
        <v>1144542</v>
      </c>
      <c r="O87" s="46">
        <f t="shared" si="12"/>
        <v>22.815093888290875</v>
      </c>
      <c r="P87" s="10"/>
    </row>
    <row r="88" spans="1:16">
      <c r="A88" s="12"/>
      <c r="B88" s="25">
        <v>361.1</v>
      </c>
      <c r="C88" s="20" t="s">
        <v>87</v>
      </c>
      <c r="D88" s="47">
        <v>15142</v>
      </c>
      <c r="E88" s="47">
        <v>21296</v>
      </c>
      <c r="F88" s="47">
        <v>385</v>
      </c>
      <c r="G88" s="47">
        <v>253</v>
      </c>
      <c r="H88" s="47">
        <v>0</v>
      </c>
      <c r="I88" s="47">
        <v>11129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48205</v>
      </c>
      <c r="O88" s="48">
        <f t="shared" si="12"/>
        <v>0.96090977953195389</v>
      </c>
      <c r="P88" s="9"/>
    </row>
    <row r="89" spans="1:16">
      <c r="A89" s="12"/>
      <c r="B89" s="25">
        <v>362</v>
      </c>
      <c r="C89" s="20" t="s">
        <v>88</v>
      </c>
      <c r="D89" s="47">
        <v>100482</v>
      </c>
      <c r="E89" s="47">
        <v>153768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94" si="16">SUM(D89:M89)</f>
        <v>254250</v>
      </c>
      <c r="O89" s="48">
        <f t="shared" si="12"/>
        <v>5.0681736634373875</v>
      </c>
      <c r="P89" s="9"/>
    </row>
    <row r="90" spans="1:16">
      <c r="A90" s="12"/>
      <c r="B90" s="25">
        <v>364</v>
      </c>
      <c r="C90" s="20" t="s">
        <v>170</v>
      </c>
      <c r="D90" s="47">
        <v>0</v>
      </c>
      <c r="E90" s="47">
        <v>253184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253184</v>
      </c>
      <c r="O90" s="48">
        <f t="shared" si="12"/>
        <v>5.04692421161743</v>
      </c>
      <c r="P90" s="9"/>
    </row>
    <row r="91" spans="1:16">
      <c r="A91" s="12"/>
      <c r="B91" s="25">
        <v>365</v>
      </c>
      <c r="C91" s="20" t="s">
        <v>171</v>
      </c>
      <c r="D91" s="47">
        <v>4007</v>
      </c>
      <c r="E91" s="47">
        <v>3871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7878</v>
      </c>
      <c r="O91" s="48">
        <f t="shared" si="12"/>
        <v>0.15703863174261451</v>
      </c>
      <c r="P91" s="9"/>
    </row>
    <row r="92" spans="1:16">
      <c r="A92" s="12"/>
      <c r="B92" s="25">
        <v>366</v>
      </c>
      <c r="C92" s="20" t="s">
        <v>90</v>
      </c>
      <c r="D92" s="47">
        <v>15983</v>
      </c>
      <c r="E92" s="47">
        <v>0</v>
      </c>
      <c r="F92" s="47">
        <v>0</v>
      </c>
      <c r="G92" s="47">
        <v>0</v>
      </c>
      <c r="H92" s="47">
        <v>0</v>
      </c>
      <c r="I92" s="47">
        <v>2257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18240</v>
      </c>
      <c r="O92" s="48">
        <f t="shared" si="12"/>
        <v>0.36359287166606863</v>
      </c>
      <c r="P92" s="9"/>
    </row>
    <row r="93" spans="1:16">
      <c r="A93" s="12"/>
      <c r="B93" s="25">
        <v>369.3</v>
      </c>
      <c r="C93" s="20" t="s">
        <v>91</v>
      </c>
      <c r="D93" s="47">
        <v>15769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15769</v>
      </c>
      <c r="O93" s="48">
        <f t="shared" si="12"/>
        <v>0.31433640314156996</v>
      </c>
      <c r="P93" s="9"/>
    </row>
    <row r="94" spans="1:16">
      <c r="A94" s="12"/>
      <c r="B94" s="25">
        <v>369.9</v>
      </c>
      <c r="C94" s="20" t="s">
        <v>92</v>
      </c>
      <c r="D94" s="47">
        <v>273954</v>
      </c>
      <c r="E94" s="47">
        <v>272947</v>
      </c>
      <c r="F94" s="47">
        <v>0</v>
      </c>
      <c r="G94" s="47">
        <v>0</v>
      </c>
      <c r="H94" s="47">
        <v>0</v>
      </c>
      <c r="I94" s="47">
        <v>115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547016</v>
      </c>
      <c r="O94" s="48">
        <f t="shared" si="12"/>
        <v>10.904118327153849</v>
      </c>
      <c r="P94" s="9"/>
    </row>
    <row r="95" spans="1:16" ht="15.75">
      <c r="A95" s="29" t="s">
        <v>48</v>
      </c>
      <c r="B95" s="30"/>
      <c r="C95" s="31"/>
      <c r="D95" s="32">
        <f t="shared" ref="D95:M95" si="17">SUM(D96:D96)</f>
        <v>6793194</v>
      </c>
      <c r="E95" s="32">
        <f t="shared" si="17"/>
        <v>5929484</v>
      </c>
      <c r="F95" s="32">
        <f t="shared" si="17"/>
        <v>0</v>
      </c>
      <c r="G95" s="32">
        <f t="shared" si="17"/>
        <v>701955</v>
      </c>
      <c r="H95" s="32">
        <f t="shared" si="17"/>
        <v>0</v>
      </c>
      <c r="I95" s="32">
        <f t="shared" si="17"/>
        <v>194450</v>
      </c>
      <c r="J95" s="32">
        <f t="shared" si="17"/>
        <v>0</v>
      </c>
      <c r="K95" s="32">
        <f t="shared" si="17"/>
        <v>0</v>
      </c>
      <c r="L95" s="32">
        <f t="shared" si="17"/>
        <v>0</v>
      </c>
      <c r="M95" s="32">
        <f t="shared" si="17"/>
        <v>0</v>
      </c>
      <c r="N95" s="32">
        <f>SUM(D95:M95)</f>
        <v>13619083</v>
      </c>
      <c r="O95" s="46">
        <f t="shared" si="12"/>
        <v>271.48034525375755</v>
      </c>
      <c r="P95" s="9"/>
    </row>
    <row r="96" spans="1:16" ht="15.75" thickBot="1">
      <c r="A96" s="12"/>
      <c r="B96" s="25">
        <v>381</v>
      </c>
      <c r="C96" s="20" t="s">
        <v>93</v>
      </c>
      <c r="D96" s="47">
        <v>6793194</v>
      </c>
      <c r="E96" s="47">
        <v>5929484</v>
      </c>
      <c r="F96" s="47">
        <v>0</v>
      </c>
      <c r="G96" s="47">
        <v>701955</v>
      </c>
      <c r="H96" s="47">
        <v>0</v>
      </c>
      <c r="I96" s="47">
        <v>194450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13619083</v>
      </c>
      <c r="O96" s="48">
        <f t="shared" si="12"/>
        <v>271.48034525375755</v>
      </c>
      <c r="P96" s="9"/>
    </row>
    <row r="97" spans="1:119" ht="16.5" thickBot="1">
      <c r="A97" s="14" t="s">
        <v>67</v>
      </c>
      <c r="B97" s="23"/>
      <c r="C97" s="22"/>
      <c r="D97" s="15">
        <f t="shared" ref="D97:M97" si="18">SUM(D5,D13,D17,D43,D79,D87,D95)</f>
        <v>22298944</v>
      </c>
      <c r="E97" s="15">
        <f t="shared" si="18"/>
        <v>23628249</v>
      </c>
      <c r="F97" s="15">
        <f t="shared" si="18"/>
        <v>385</v>
      </c>
      <c r="G97" s="15">
        <f t="shared" si="18"/>
        <v>5810740</v>
      </c>
      <c r="H97" s="15">
        <f t="shared" si="18"/>
        <v>0</v>
      </c>
      <c r="I97" s="15">
        <f t="shared" si="18"/>
        <v>1734342</v>
      </c>
      <c r="J97" s="15">
        <f t="shared" si="18"/>
        <v>0</v>
      </c>
      <c r="K97" s="15">
        <f t="shared" si="18"/>
        <v>0</v>
      </c>
      <c r="L97" s="15">
        <f t="shared" si="18"/>
        <v>0</v>
      </c>
      <c r="M97" s="15">
        <f t="shared" si="18"/>
        <v>0</v>
      </c>
      <c r="N97" s="15">
        <f>SUM(D97:M97)</f>
        <v>53472660</v>
      </c>
      <c r="O97" s="38">
        <f t="shared" si="12"/>
        <v>1065.9143643104892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51" t="s">
        <v>172</v>
      </c>
      <c r="M99" s="51"/>
      <c r="N99" s="51"/>
      <c r="O99" s="44">
        <v>50166</v>
      </c>
    </row>
    <row r="100" spans="1:119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4"/>
    </row>
    <row r="101" spans="1:119" ht="15.75" customHeight="1" thickBot="1">
      <c r="A101" s="55" t="s">
        <v>121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7"/>
    </row>
  </sheetData>
  <mergeCells count="10">
    <mergeCell ref="L99:N99"/>
    <mergeCell ref="A100:O100"/>
    <mergeCell ref="A101:O1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3926926</v>
      </c>
      <c r="E5" s="27">
        <f t="shared" si="0"/>
        <v>14883857</v>
      </c>
      <c r="F5" s="27">
        <f t="shared" si="0"/>
        <v>0</v>
      </c>
      <c r="G5" s="27">
        <f t="shared" si="0"/>
        <v>486854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19297637</v>
      </c>
      <c r="O5" s="33">
        <f t="shared" ref="O5:O36" si="1">(N5/O$87)</f>
        <v>387.13738038397497</v>
      </c>
      <c r="P5" s="6"/>
    </row>
    <row r="6" spans="1:133">
      <c r="A6" s="12"/>
      <c r="B6" s="25">
        <v>311</v>
      </c>
      <c r="C6" s="20" t="s">
        <v>2</v>
      </c>
      <c r="D6" s="47">
        <v>3661229</v>
      </c>
      <c r="E6" s="47">
        <v>6908296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10569525</v>
      </c>
      <c r="O6" s="48">
        <f t="shared" si="1"/>
        <v>212.0393403815676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281047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281047</v>
      </c>
      <c r="O7" s="48">
        <f t="shared" si="1"/>
        <v>5.6381928701827588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486854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486854</v>
      </c>
      <c r="O8" s="48">
        <f t="shared" si="1"/>
        <v>9.7669669187714412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2014804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2014804</v>
      </c>
      <c r="O9" s="48">
        <f t="shared" si="1"/>
        <v>40.419764479306679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2969208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2969208</v>
      </c>
      <c r="O10" s="48">
        <f t="shared" si="1"/>
        <v>59.566433285854714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2710502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2710502</v>
      </c>
      <c r="O11" s="48">
        <f t="shared" si="1"/>
        <v>54.376431881557565</v>
      </c>
      <c r="P11" s="9"/>
    </row>
    <row r="12" spans="1:133">
      <c r="A12" s="12"/>
      <c r="B12" s="25">
        <v>315</v>
      </c>
      <c r="C12" s="20" t="s">
        <v>123</v>
      </c>
      <c r="D12" s="47">
        <v>265697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265697</v>
      </c>
      <c r="O12" s="48">
        <f t="shared" si="1"/>
        <v>5.3302505667342066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1264716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1264716</v>
      </c>
      <c r="O13" s="46">
        <f t="shared" si="1"/>
        <v>25.371958192067726</v>
      </c>
      <c r="P13" s="10"/>
    </row>
    <row r="14" spans="1:133">
      <c r="A14" s="12"/>
      <c r="B14" s="25">
        <v>322</v>
      </c>
      <c r="C14" s="20" t="s">
        <v>105</v>
      </c>
      <c r="D14" s="47">
        <v>144984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144984</v>
      </c>
      <c r="O14" s="48">
        <f t="shared" si="1"/>
        <v>2.908580255582081</v>
      </c>
      <c r="P14" s="9"/>
    </row>
    <row r="15" spans="1:133">
      <c r="A15" s="12"/>
      <c r="B15" s="25">
        <v>323.7</v>
      </c>
      <c r="C15" s="20" t="s">
        <v>19</v>
      </c>
      <c r="D15" s="47">
        <v>1097281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1097281</v>
      </c>
      <c r="O15" s="48">
        <f t="shared" si="1"/>
        <v>22.012979717936886</v>
      </c>
      <c r="P15" s="9"/>
    </row>
    <row r="16" spans="1:133">
      <c r="A16" s="12"/>
      <c r="B16" s="25">
        <v>329</v>
      </c>
      <c r="C16" s="20" t="s">
        <v>20</v>
      </c>
      <c r="D16" s="47">
        <v>22451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22451</v>
      </c>
      <c r="O16" s="48">
        <f t="shared" si="1"/>
        <v>0.45039821854875922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SUM(D18:D43)</f>
        <v>6980377</v>
      </c>
      <c r="E17" s="32">
        <f t="shared" si="5"/>
        <v>1700948</v>
      </c>
      <c r="F17" s="32">
        <f t="shared" si="5"/>
        <v>0</v>
      </c>
      <c r="G17" s="32">
        <f t="shared" si="5"/>
        <v>3900947</v>
      </c>
      <c r="H17" s="32">
        <f t="shared" si="5"/>
        <v>0</v>
      </c>
      <c r="I17" s="32">
        <f t="shared" si="5"/>
        <v>6715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12588987</v>
      </c>
      <c r="O17" s="46">
        <f t="shared" si="1"/>
        <v>252.55255080546473</v>
      </c>
      <c r="P17" s="10"/>
    </row>
    <row r="18" spans="1:16">
      <c r="A18" s="12"/>
      <c r="B18" s="25">
        <v>331.1</v>
      </c>
      <c r="C18" s="20" t="s">
        <v>106</v>
      </c>
      <c r="D18" s="47">
        <v>14421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14421</v>
      </c>
      <c r="O18" s="48">
        <f t="shared" si="1"/>
        <v>0.28930527413886492</v>
      </c>
      <c r="P18" s="9"/>
    </row>
    <row r="19" spans="1:16">
      <c r="A19" s="12"/>
      <c r="B19" s="25">
        <v>331.2</v>
      </c>
      <c r="C19" s="20" t="s">
        <v>21</v>
      </c>
      <c r="D19" s="47">
        <v>24397</v>
      </c>
      <c r="E19" s="47">
        <v>124206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148603</v>
      </c>
      <c r="O19" s="48">
        <f t="shared" si="1"/>
        <v>2.9811824181996909</v>
      </c>
      <c r="P19" s="9"/>
    </row>
    <row r="20" spans="1:16">
      <c r="A20" s="12"/>
      <c r="B20" s="25">
        <v>331.39</v>
      </c>
      <c r="C20" s="20" t="s">
        <v>26</v>
      </c>
      <c r="D20" s="47">
        <v>0</v>
      </c>
      <c r="E20" s="47">
        <v>70587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6" si="6">SUM(D20:M20)</f>
        <v>70587</v>
      </c>
      <c r="O20" s="48">
        <f t="shared" si="1"/>
        <v>1.4160731839428651</v>
      </c>
      <c r="P20" s="9"/>
    </row>
    <row r="21" spans="1:16">
      <c r="A21" s="12"/>
      <c r="B21" s="25">
        <v>331.49</v>
      </c>
      <c r="C21" s="20" t="s">
        <v>107</v>
      </c>
      <c r="D21" s="47">
        <v>0</v>
      </c>
      <c r="E21" s="47">
        <v>43913</v>
      </c>
      <c r="F21" s="47">
        <v>0</v>
      </c>
      <c r="G21" s="47">
        <v>927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44840</v>
      </c>
      <c r="O21" s="48">
        <f t="shared" si="1"/>
        <v>0.89955263105101613</v>
      </c>
      <c r="P21" s="9"/>
    </row>
    <row r="22" spans="1:16">
      <c r="A22" s="12"/>
      <c r="B22" s="25">
        <v>331.5</v>
      </c>
      <c r="C22" s="20" t="s">
        <v>23</v>
      </c>
      <c r="D22" s="47">
        <v>0</v>
      </c>
      <c r="E22" s="47">
        <v>19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19</v>
      </c>
      <c r="O22" s="48">
        <f t="shared" si="1"/>
        <v>3.811663690894136E-4</v>
      </c>
      <c r="P22" s="9"/>
    </row>
    <row r="23" spans="1:16">
      <c r="A23" s="12"/>
      <c r="B23" s="25">
        <v>331.65</v>
      </c>
      <c r="C23" s="20" t="s">
        <v>27</v>
      </c>
      <c r="D23" s="47">
        <v>99890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99890</v>
      </c>
      <c r="O23" s="48">
        <f t="shared" si="1"/>
        <v>2.0039320320179752</v>
      </c>
      <c r="P23" s="9"/>
    </row>
    <row r="24" spans="1:16">
      <c r="A24" s="12"/>
      <c r="B24" s="25">
        <v>333</v>
      </c>
      <c r="C24" s="20" t="s">
        <v>3</v>
      </c>
      <c r="D24" s="47">
        <v>41260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41260</v>
      </c>
      <c r="O24" s="48">
        <f t="shared" si="1"/>
        <v>0.8277328625594319</v>
      </c>
      <c r="P24" s="9"/>
    </row>
    <row r="25" spans="1:16">
      <c r="A25" s="12"/>
      <c r="B25" s="25">
        <v>334.1</v>
      </c>
      <c r="C25" s="20" t="s">
        <v>24</v>
      </c>
      <c r="D25" s="47">
        <v>954980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954980</v>
      </c>
      <c r="O25" s="48">
        <f t="shared" si="1"/>
        <v>19.1582241659478</v>
      </c>
      <c r="P25" s="9"/>
    </row>
    <row r="26" spans="1:16">
      <c r="A26" s="12"/>
      <c r="B26" s="25">
        <v>334.2</v>
      </c>
      <c r="C26" s="20" t="s">
        <v>25</v>
      </c>
      <c r="D26" s="47">
        <v>0</v>
      </c>
      <c r="E26" s="47">
        <v>517960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517960</v>
      </c>
      <c r="O26" s="48">
        <f t="shared" si="1"/>
        <v>10.39099644913435</v>
      </c>
      <c r="P26" s="9"/>
    </row>
    <row r="27" spans="1:16">
      <c r="A27" s="12"/>
      <c r="B27" s="25">
        <v>334.39</v>
      </c>
      <c r="C27" s="20" t="s">
        <v>28</v>
      </c>
      <c r="D27" s="47">
        <v>0</v>
      </c>
      <c r="E27" s="47">
        <v>36393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1" si="7">SUM(D27:M27)</f>
        <v>36393</v>
      </c>
      <c r="O27" s="48">
        <f t="shared" si="1"/>
        <v>0.73009408790900154</v>
      </c>
      <c r="P27" s="9"/>
    </row>
    <row r="28" spans="1:16">
      <c r="A28" s="12"/>
      <c r="B28" s="25">
        <v>334.49</v>
      </c>
      <c r="C28" s="20" t="s">
        <v>29</v>
      </c>
      <c r="D28" s="47">
        <v>0</v>
      </c>
      <c r="E28" s="47">
        <v>0</v>
      </c>
      <c r="F28" s="47">
        <v>0</v>
      </c>
      <c r="G28" s="47">
        <v>1880867</v>
      </c>
      <c r="H28" s="47">
        <v>0</v>
      </c>
      <c r="I28" s="47">
        <v>6715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1887582</v>
      </c>
      <c r="O28" s="48">
        <f t="shared" si="1"/>
        <v>37.86751459465966</v>
      </c>
      <c r="P28" s="9"/>
    </row>
    <row r="29" spans="1:16">
      <c r="A29" s="12"/>
      <c r="B29" s="25">
        <v>334.5</v>
      </c>
      <c r="C29" s="20" t="s">
        <v>109</v>
      </c>
      <c r="D29" s="47">
        <v>0</v>
      </c>
      <c r="E29" s="47">
        <v>436298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436298</v>
      </c>
      <c r="O29" s="48">
        <f t="shared" si="1"/>
        <v>8.7527433947880517</v>
      </c>
      <c r="P29" s="9"/>
    </row>
    <row r="30" spans="1:16">
      <c r="A30" s="12"/>
      <c r="B30" s="25">
        <v>334.7</v>
      </c>
      <c r="C30" s="20" t="s">
        <v>30</v>
      </c>
      <c r="D30" s="47">
        <v>0</v>
      </c>
      <c r="E30" s="47">
        <v>119323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119323</v>
      </c>
      <c r="O30" s="48">
        <f t="shared" si="1"/>
        <v>2.3937849820450579</v>
      </c>
      <c r="P30" s="9"/>
    </row>
    <row r="31" spans="1:16">
      <c r="A31" s="12"/>
      <c r="B31" s="25">
        <v>335.12</v>
      </c>
      <c r="C31" s="20" t="s">
        <v>32</v>
      </c>
      <c r="D31" s="47">
        <v>774938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774938</v>
      </c>
      <c r="O31" s="48">
        <f t="shared" si="1"/>
        <v>15.546331775232211</v>
      </c>
      <c r="P31" s="9"/>
    </row>
    <row r="32" spans="1:16">
      <c r="A32" s="12"/>
      <c r="B32" s="25">
        <v>335.13</v>
      </c>
      <c r="C32" s="20" t="s">
        <v>33</v>
      </c>
      <c r="D32" s="47">
        <v>19612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19612</v>
      </c>
      <c r="O32" s="48">
        <f t="shared" si="1"/>
        <v>0.39344393845166209</v>
      </c>
      <c r="P32" s="9"/>
    </row>
    <row r="33" spans="1:16">
      <c r="A33" s="12"/>
      <c r="B33" s="25">
        <v>335.14</v>
      </c>
      <c r="C33" s="20" t="s">
        <v>34</v>
      </c>
      <c r="D33" s="47">
        <v>19863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19863</v>
      </c>
      <c r="O33" s="48">
        <f t="shared" si="1"/>
        <v>0.39847934680121172</v>
      </c>
      <c r="P33" s="9"/>
    </row>
    <row r="34" spans="1:16">
      <c r="A34" s="12"/>
      <c r="B34" s="25">
        <v>335.15</v>
      </c>
      <c r="C34" s="20" t="s">
        <v>35</v>
      </c>
      <c r="D34" s="47">
        <v>7599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7599</v>
      </c>
      <c r="O34" s="48">
        <f t="shared" si="1"/>
        <v>0.15244648624791862</v>
      </c>
      <c r="P34" s="9"/>
    </row>
    <row r="35" spans="1:16">
      <c r="A35" s="12"/>
      <c r="B35" s="25">
        <v>335.16</v>
      </c>
      <c r="C35" s="20" t="s">
        <v>36</v>
      </c>
      <c r="D35" s="47">
        <v>57000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57000</v>
      </c>
      <c r="O35" s="48">
        <f t="shared" si="1"/>
        <v>1.1434991072682408</v>
      </c>
      <c r="P35" s="9"/>
    </row>
    <row r="36" spans="1:16">
      <c r="A36" s="12"/>
      <c r="B36" s="25">
        <v>335.18</v>
      </c>
      <c r="C36" s="20" t="s">
        <v>37</v>
      </c>
      <c r="D36" s="47">
        <v>2435603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2435603</v>
      </c>
      <c r="O36" s="48">
        <f t="shared" si="1"/>
        <v>48.861576423857002</v>
      </c>
      <c r="P36" s="9"/>
    </row>
    <row r="37" spans="1:16">
      <c r="A37" s="12"/>
      <c r="B37" s="25">
        <v>335.19</v>
      </c>
      <c r="C37" s="20" t="s">
        <v>49</v>
      </c>
      <c r="D37" s="47">
        <v>1436401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1436401</v>
      </c>
      <c r="O37" s="48">
        <f t="shared" ref="O37:O68" si="8">(N37/O$87)</f>
        <v>28.816197564547515</v>
      </c>
      <c r="P37" s="9"/>
    </row>
    <row r="38" spans="1:16">
      <c r="A38" s="12"/>
      <c r="B38" s="25">
        <v>335.29</v>
      </c>
      <c r="C38" s="20" t="s">
        <v>38</v>
      </c>
      <c r="D38" s="47">
        <v>2650</v>
      </c>
      <c r="E38" s="47">
        <v>19789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22439</v>
      </c>
      <c r="O38" s="48">
        <f t="shared" si="8"/>
        <v>0.45015748189459748</v>
      </c>
      <c r="P38" s="9"/>
    </row>
    <row r="39" spans="1:16">
      <c r="A39" s="12"/>
      <c r="B39" s="25">
        <v>335.49</v>
      </c>
      <c r="C39" s="20" t="s">
        <v>39</v>
      </c>
      <c r="D39" s="47">
        <v>0</v>
      </c>
      <c r="E39" s="47">
        <v>23202</v>
      </c>
      <c r="F39" s="47">
        <v>0</v>
      </c>
      <c r="G39" s="47">
        <v>2019153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2042355</v>
      </c>
      <c r="O39" s="48">
        <f t="shared" si="8"/>
        <v>40.972475775874173</v>
      </c>
      <c r="P39" s="9"/>
    </row>
    <row r="40" spans="1:16">
      <c r="A40" s="12"/>
      <c r="B40" s="25">
        <v>335.7</v>
      </c>
      <c r="C40" s="20" t="s">
        <v>40</v>
      </c>
      <c r="D40" s="47">
        <v>15136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15136</v>
      </c>
      <c r="O40" s="48">
        <f t="shared" si="8"/>
        <v>0.30364916644933498</v>
      </c>
      <c r="P40" s="9"/>
    </row>
    <row r="41" spans="1:16">
      <c r="A41" s="12"/>
      <c r="B41" s="25">
        <v>335.8</v>
      </c>
      <c r="C41" s="20" t="s">
        <v>124</v>
      </c>
      <c r="D41" s="47">
        <v>974104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974104</v>
      </c>
      <c r="O41" s="48">
        <f t="shared" si="8"/>
        <v>19.54187814713022</v>
      </c>
      <c r="P41" s="9"/>
    </row>
    <row r="42" spans="1:16">
      <c r="A42" s="12"/>
      <c r="B42" s="25">
        <v>337.1</v>
      </c>
      <c r="C42" s="20" t="s">
        <v>110</v>
      </c>
      <c r="D42" s="47">
        <v>99898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99898</v>
      </c>
      <c r="O42" s="48">
        <f t="shared" si="8"/>
        <v>2.0040925231207494</v>
      </c>
      <c r="P42" s="9"/>
    </row>
    <row r="43" spans="1:16">
      <c r="A43" s="12"/>
      <c r="B43" s="25">
        <v>337.2</v>
      </c>
      <c r="C43" s="20" t="s">
        <v>41</v>
      </c>
      <c r="D43" s="47">
        <v>2625</v>
      </c>
      <c r="E43" s="47">
        <v>309258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311883</v>
      </c>
      <c r="O43" s="48">
        <f t="shared" si="8"/>
        <v>6.2568058258270307</v>
      </c>
      <c r="P43" s="9"/>
    </row>
    <row r="44" spans="1:16" ht="15.75">
      <c r="A44" s="29" t="s">
        <v>46</v>
      </c>
      <c r="B44" s="30"/>
      <c r="C44" s="31"/>
      <c r="D44" s="32">
        <f t="shared" ref="D44:M44" si="9">SUM(D45:D66)</f>
        <v>3415303</v>
      </c>
      <c r="E44" s="32">
        <f t="shared" si="9"/>
        <v>947067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1170989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5533359</v>
      </c>
      <c r="O44" s="46">
        <f t="shared" si="8"/>
        <v>111.0068609946436</v>
      </c>
      <c r="P44" s="10"/>
    </row>
    <row r="45" spans="1:16">
      <c r="A45" s="12"/>
      <c r="B45" s="25">
        <v>341.1</v>
      </c>
      <c r="C45" s="20" t="s">
        <v>50</v>
      </c>
      <c r="D45" s="47">
        <v>91417</v>
      </c>
      <c r="E45" s="47">
        <v>39946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131363</v>
      </c>
      <c r="O45" s="48">
        <f t="shared" si="8"/>
        <v>2.6353240917206651</v>
      </c>
      <c r="P45" s="9"/>
    </row>
    <row r="46" spans="1:16">
      <c r="A46" s="12"/>
      <c r="B46" s="25">
        <v>341.15</v>
      </c>
      <c r="C46" s="20" t="s">
        <v>51</v>
      </c>
      <c r="D46" s="47">
        <v>0</v>
      </c>
      <c r="E46" s="47">
        <v>51289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66" si="10">SUM(D46:M46)</f>
        <v>51289</v>
      </c>
      <c r="O46" s="48">
        <f t="shared" si="8"/>
        <v>1.0289285212751018</v>
      </c>
      <c r="P46" s="9"/>
    </row>
    <row r="47" spans="1:16">
      <c r="A47" s="12"/>
      <c r="B47" s="25">
        <v>341.8</v>
      </c>
      <c r="C47" s="20" t="s">
        <v>53</v>
      </c>
      <c r="D47" s="47">
        <v>649234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649234</v>
      </c>
      <c r="O47" s="48">
        <f t="shared" si="8"/>
        <v>13.024535077336649</v>
      </c>
      <c r="P47" s="9"/>
    </row>
    <row r="48" spans="1:16">
      <c r="A48" s="12"/>
      <c r="B48" s="25">
        <v>341.9</v>
      </c>
      <c r="C48" s="20" t="s">
        <v>54</v>
      </c>
      <c r="D48" s="47">
        <v>2752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2752</v>
      </c>
      <c r="O48" s="48">
        <f t="shared" si="8"/>
        <v>5.5208939354424537E-2</v>
      </c>
      <c r="P48" s="9"/>
    </row>
    <row r="49" spans="1:16">
      <c r="A49" s="12"/>
      <c r="B49" s="25">
        <v>342.1</v>
      </c>
      <c r="C49" s="20" t="s">
        <v>111</v>
      </c>
      <c r="D49" s="47">
        <v>0</v>
      </c>
      <c r="E49" s="47">
        <v>3986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3986</v>
      </c>
      <c r="O49" s="48">
        <f t="shared" si="8"/>
        <v>7.9964691957389616E-2</v>
      </c>
      <c r="P49" s="9"/>
    </row>
    <row r="50" spans="1:16">
      <c r="A50" s="12"/>
      <c r="B50" s="25">
        <v>342.2</v>
      </c>
      <c r="C50" s="20" t="s">
        <v>55</v>
      </c>
      <c r="D50" s="47">
        <v>11300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11300</v>
      </c>
      <c r="O50" s="48">
        <f t="shared" si="8"/>
        <v>0.22669368266896703</v>
      </c>
      <c r="P50" s="9"/>
    </row>
    <row r="51" spans="1:16">
      <c r="A51" s="12"/>
      <c r="B51" s="25">
        <v>342.3</v>
      </c>
      <c r="C51" s="20" t="s">
        <v>56</v>
      </c>
      <c r="D51" s="47">
        <v>0</v>
      </c>
      <c r="E51" s="47">
        <v>96365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96365</v>
      </c>
      <c r="O51" s="48">
        <f t="shared" si="8"/>
        <v>1.9332156398579654</v>
      </c>
      <c r="P51" s="9"/>
    </row>
    <row r="52" spans="1:16">
      <c r="A52" s="12"/>
      <c r="B52" s="25">
        <v>342.4</v>
      </c>
      <c r="C52" s="20" t="s">
        <v>57</v>
      </c>
      <c r="D52" s="47">
        <v>0</v>
      </c>
      <c r="E52" s="47">
        <v>186519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186519</v>
      </c>
      <c r="O52" s="48">
        <f t="shared" si="8"/>
        <v>3.741829999799386</v>
      </c>
      <c r="P52" s="9"/>
    </row>
    <row r="53" spans="1:16">
      <c r="A53" s="12"/>
      <c r="B53" s="25">
        <v>342.6</v>
      </c>
      <c r="C53" s="20" t="s">
        <v>58</v>
      </c>
      <c r="D53" s="47">
        <v>2567616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2567616</v>
      </c>
      <c r="O53" s="48">
        <f t="shared" si="8"/>
        <v>51.509940417678095</v>
      </c>
      <c r="P53" s="9"/>
    </row>
    <row r="54" spans="1:16">
      <c r="A54" s="12"/>
      <c r="B54" s="25">
        <v>342.9</v>
      </c>
      <c r="C54" s="20" t="s">
        <v>59</v>
      </c>
      <c r="D54" s="47">
        <v>87610</v>
      </c>
      <c r="E54" s="47">
        <v>171042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258652</v>
      </c>
      <c r="O54" s="48">
        <f t="shared" si="8"/>
        <v>5.1889180893534217</v>
      </c>
      <c r="P54" s="9"/>
    </row>
    <row r="55" spans="1:16">
      <c r="A55" s="12"/>
      <c r="B55" s="25">
        <v>343.6</v>
      </c>
      <c r="C55" s="20" t="s">
        <v>62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946637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946637</v>
      </c>
      <c r="O55" s="48">
        <f t="shared" si="8"/>
        <v>18.990852007141854</v>
      </c>
      <c r="P55" s="9"/>
    </row>
    <row r="56" spans="1:16">
      <c r="A56" s="12"/>
      <c r="B56" s="25">
        <v>346.4</v>
      </c>
      <c r="C56" s="20" t="s">
        <v>63</v>
      </c>
      <c r="D56" s="47">
        <v>5374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5374</v>
      </c>
      <c r="O56" s="48">
        <f t="shared" si="8"/>
        <v>0.10780989828876361</v>
      </c>
      <c r="P56" s="9"/>
    </row>
    <row r="57" spans="1:16">
      <c r="A57" s="12"/>
      <c r="B57" s="25">
        <v>347.2</v>
      </c>
      <c r="C57" s="20" t="s">
        <v>64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53009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53009</v>
      </c>
      <c r="O57" s="48">
        <f t="shared" si="8"/>
        <v>1.0634341083716172</v>
      </c>
      <c r="P57" s="9"/>
    </row>
    <row r="58" spans="1:16">
      <c r="A58" s="12"/>
      <c r="B58" s="25">
        <v>347.4</v>
      </c>
      <c r="C58" s="20" t="s">
        <v>65</v>
      </c>
      <c r="D58" s="47">
        <v>0</v>
      </c>
      <c r="E58" s="47">
        <v>22985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22985</v>
      </c>
      <c r="O58" s="48">
        <f t="shared" si="8"/>
        <v>0.46111099965895641</v>
      </c>
      <c r="P58" s="9"/>
    </row>
    <row r="59" spans="1:16">
      <c r="A59" s="12"/>
      <c r="B59" s="25">
        <v>347.5</v>
      </c>
      <c r="C59" s="20" t="s">
        <v>66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41642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41642</v>
      </c>
      <c r="O59" s="48">
        <f t="shared" si="8"/>
        <v>0.83539631271691372</v>
      </c>
      <c r="P59" s="9"/>
    </row>
    <row r="60" spans="1:16">
      <c r="A60" s="12"/>
      <c r="B60" s="25">
        <v>348.92099999999999</v>
      </c>
      <c r="C60" s="20" t="s">
        <v>112</v>
      </c>
      <c r="D60" s="47">
        <v>0</v>
      </c>
      <c r="E60" s="47">
        <v>16049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16049</v>
      </c>
      <c r="O60" s="48">
        <f t="shared" si="8"/>
        <v>0.32196521355347363</v>
      </c>
      <c r="P60" s="9"/>
    </row>
    <row r="61" spans="1:16">
      <c r="A61" s="12"/>
      <c r="B61" s="25">
        <v>348.92200000000003</v>
      </c>
      <c r="C61" s="20" t="s">
        <v>113</v>
      </c>
      <c r="D61" s="47">
        <v>0</v>
      </c>
      <c r="E61" s="47">
        <v>15999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15999</v>
      </c>
      <c r="O61" s="48">
        <f t="shared" si="8"/>
        <v>0.32096214416113306</v>
      </c>
      <c r="P61" s="9"/>
    </row>
    <row r="62" spans="1:16">
      <c r="A62" s="12"/>
      <c r="B62" s="25">
        <v>348.923</v>
      </c>
      <c r="C62" s="20" t="s">
        <v>114</v>
      </c>
      <c r="D62" s="47">
        <v>0</v>
      </c>
      <c r="E62" s="47">
        <v>15999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15999</v>
      </c>
      <c r="O62" s="48">
        <f t="shared" si="8"/>
        <v>0.32096214416113306</v>
      </c>
      <c r="P62" s="9"/>
    </row>
    <row r="63" spans="1:16">
      <c r="A63" s="12"/>
      <c r="B63" s="25">
        <v>348.92399999999998</v>
      </c>
      <c r="C63" s="20" t="s">
        <v>115</v>
      </c>
      <c r="D63" s="47">
        <v>0</v>
      </c>
      <c r="E63" s="47">
        <v>15999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15999</v>
      </c>
      <c r="O63" s="48">
        <f t="shared" si="8"/>
        <v>0.32096214416113306</v>
      </c>
      <c r="P63" s="9"/>
    </row>
    <row r="64" spans="1:16">
      <c r="A64" s="12"/>
      <c r="B64" s="25">
        <v>348.93</v>
      </c>
      <c r="C64" s="20" t="s">
        <v>116</v>
      </c>
      <c r="D64" s="47">
        <v>0</v>
      </c>
      <c r="E64" s="47">
        <v>295218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295218</v>
      </c>
      <c r="O64" s="48">
        <f t="shared" si="8"/>
        <v>5.9224827973599217</v>
      </c>
      <c r="P64" s="9"/>
    </row>
    <row r="65" spans="1:16">
      <c r="A65" s="12"/>
      <c r="B65" s="25">
        <v>348.99</v>
      </c>
      <c r="C65" s="20" t="s">
        <v>117</v>
      </c>
      <c r="D65" s="47">
        <v>0</v>
      </c>
      <c r="E65" s="47">
        <v>15671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15671</v>
      </c>
      <c r="O65" s="48">
        <f t="shared" si="8"/>
        <v>0.314382008947379</v>
      </c>
      <c r="P65" s="9"/>
    </row>
    <row r="66" spans="1:16">
      <c r="A66" s="12"/>
      <c r="B66" s="25">
        <v>349</v>
      </c>
      <c r="C66" s="20" t="s">
        <v>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129701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129701</v>
      </c>
      <c r="O66" s="48">
        <f t="shared" si="8"/>
        <v>2.6019820651192651</v>
      </c>
      <c r="P66" s="9"/>
    </row>
    <row r="67" spans="1:16" ht="15.75">
      <c r="A67" s="29" t="s">
        <v>47</v>
      </c>
      <c r="B67" s="30"/>
      <c r="C67" s="31"/>
      <c r="D67" s="32">
        <f t="shared" ref="D67:M67" si="11">SUM(D68:D74)</f>
        <v>26469</v>
      </c>
      <c r="E67" s="32">
        <f t="shared" si="11"/>
        <v>288215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>SUM(D67:M67)</f>
        <v>314684</v>
      </c>
      <c r="O67" s="46">
        <f t="shared" si="8"/>
        <v>6.3129977731859492</v>
      </c>
      <c r="P67" s="10"/>
    </row>
    <row r="68" spans="1:16">
      <c r="A68" s="13"/>
      <c r="B68" s="40">
        <v>351.1</v>
      </c>
      <c r="C68" s="21" t="s">
        <v>82</v>
      </c>
      <c r="D68" s="47">
        <v>20145</v>
      </c>
      <c r="E68" s="47">
        <v>100526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120671</v>
      </c>
      <c r="O68" s="48">
        <f t="shared" si="8"/>
        <v>2.4208277328625596</v>
      </c>
      <c r="P68" s="9"/>
    </row>
    <row r="69" spans="1:16">
      <c r="A69" s="13"/>
      <c r="B69" s="40">
        <v>351.2</v>
      </c>
      <c r="C69" s="21" t="s">
        <v>83</v>
      </c>
      <c r="D69" s="47">
        <v>0</v>
      </c>
      <c r="E69" s="47">
        <v>3936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ref="N69:N74" si="12">SUM(D69:M69)</f>
        <v>3936</v>
      </c>
      <c r="O69" s="48">
        <f t="shared" ref="O69:O85" si="13">(N69/O$87)</f>
        <v>7.8961622565049044E-2</v>
      </c>
      <c r="P69" s="9"/>
    </row>
    <row r="70" spans="1:16">
      <c r="A70" s="13"/>
      <c r="B70" s="40">
        <v>351.3</v>
      </c>
      <c r="C70" s="21" t="s">
        <v>118</v>
      </c>
      <c r="D70" s="47">
        <v>202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202</v>
      </c>
      <c r="O70" s="48">
        <f t="shared" si="13"/>
        <v>4.0524003450558713E-3</v>
      </c>
      <c r="P70" s="9"/>
    </row>
    <row r="71" spans="1:16">
      <c r="A71" s="13"/>
      <c r="B71" s="40">
        <v>351.8</v>
      </c>
      <c r="C71" s="21" t="s">
        <v>119</v>
      </c>
      <c r="D71" s="47">
        <v>0</v>
      </c>
      <c r="E71" s="47">
        <v>94597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94597</v>
      </c>
      <c r="O71" s="48">
        <f t="shared" si="13"/>
        <v>1.897747106144803</v>
      </c>
      <c r="P71" s="9"/>
    </row>
    <row r="72" spans="1:16">
      <c r="A72" s="13"/>
      <c r="B72" s="40">
        <v>352</v>
      </c>
      <c r="C72" s="21" t="s">
        <v>84</v>
      </c>
      <c r="D72" s="47">
        <v>4153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4153</v>
      </c>
      <c r="O72" s="48">
        <f t="shared" si="13"/>
        <v>8.3314943727807095E-2</v>
      </c>
      <c r="P72" s="9"/>
    </row>
    <row r="73" spans="1:16">
      <c r="A73" s="13"/>
      <c r="B73" s="40">
        <v>354</v>
      </c>
      <c r="C73" s="21" t="s">
        <v>85</v>
      </c>
      <c r="D73" s="47">
        <v>1969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1969</v>
      </c>
      <c r="O73" s="48">
        <f t="shared" si="13"/>
        <v>3.9500872670371334E-2</v>
      </c>
      <c r="P73" s="9"/>
    </row>
    <row r="74" spans="1:16">
      <c r="A74" s="13"/>
      <c r="B74" s="40">
        <v>359</v>
      </c>
      <c r="C74" s="21" t="s">
        <v>86</v>
      </c>
      <c r="D74" s="47">
        <v>0</v>
      </c>
      <c r="E74" s="47">
        <v>89156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89156</v>
      </c>
      <c r="O74" s="48">
        <f t="shared" si="13"/>
        <v>1.788593094870303</v>
      </c>
      <c r="P74" s="9"/>
    </row>
    <row r="75" spans="1:16" ht="15.75">
      <c r="A75" s="29" t="s">
        <v>5</v>
      </c>
      <c r="B75" s="30"/>
      <c r="C75" s="31"/>
      <c r="D75" s="32">
        <f t="shared" ref="D75:M75" si="14">SUM(D76:D81)</f>
        <v>198913</v>
      </c>
      <c r="E75" s="32">
        <f t="shared" si="14"/>
        <v>476565</v>
      </c>
      <c r="F75" s="32">
        <f t="shared" si="14"/>
        <v>668</v>
      </c>
      <c r="G75" s="32">
        <f t="shared" si="14"/>
        <v>35347</v>
      </c>
      <c r="H75" s="32">
        <f t="shared" si="14"/>
        <v>0</v>
      </c>
      <c r="I75" s="32">
        <f t="shared" si="14"/>
        <v>10499</v>
      </c>
      <c r="J75" s="32">
        <f t="shared" si="14"/>
        <v>0</v>
      </c>
      <c r="K75" s="32">
        <f t="shared" si="14"/>
        <v>0</v>
      </c>
      <c r="L75" s="32">
        <f t="shared" si="14"/>
        <v>0</v>
      </c>
      <c r="M75" s="32">
        <f t="shared" si="14"/>
        <v>0</v>
      </c>
      <c r="N75" s="32">
        <f t="shared" ref="N75:N85" si="15">SUM(D75:M75)</f>
        <v>721992</v>
      </c>
      <c r="O75" s="46">
        <f t="shared" si="13"/>
        <v>14.484161534294943</v>
      </c>
      <c r="P75" s="10"/>
    </row>
    <row r="76" spans="1:16">
      <c r="A76" s="12"/>
      <c r="B76" s="25">
        <v>361.1</v>
      </c>
      <c r="C76" s="20" t="s">
        <v>87</v>
      </c>
      <c r="D76" s="47">
        <v>32290</v>
      </c>
      <c r="E76" s="47">
        <v>33312</v>
      </c>
      <c r="F76" s="47">
        <v>668</v>
      </c>
      <c r="G76" s="47">
        <v>2018</v>
      </c>
      <c r="H76" s="47">
        <v>0</v>
      </c>
      <c r="I76" s="47">
        <v>10095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5"/>
        <v>78383</v>
      </c>
      <c r="O76" s="48">
        <f t="shared" si="13"/>
        <v>1.5724717635966057</v>
      </c>
      <c r="P76" s="9"/>
    </row>
    <row r="77" spans="1:16">
      <c r="A77" s="12"/>
      <c r="B77" s="25">
        <v>362</v>
      </c>
      <c r="C77" s="20" t="s">
        <v>88</v>
      </c>
      <c r="D77" s="47">
        <v>69129</v>
      </c>
      <c r="E77" s="47">
        <v>156638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5"/>
        <v>225767</v>
      </c>
      <c r="O77" s="48">
        <f t="shared" si="13"/>
        <v>4.5291993500110337</v>
      </c>
      <c r="P77" s="9"/>
    </row>
    <row r="78" spans="1:16">
      <c r="A78" s="12"/>
      <c r="B78" s="25">
        <v>365</v>
      </c>
      <c r="C78" s="20" t="s">
        <v>89</v>
      </c>
      <c r="D78" s="47">
        <v>3283</v>
      </c>
      <c r="E78" s="47">
        <v>4499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7782</v>
      </c>
      <c r="O78" s="48">
        <f t="shared" si="13"/>
        <v>0.15611772022388509</v>
      </c>
      <c r="P78" s="9"/>
    </row>
    <row r="79" spans="1:16">
      <c r="A79" s="12"/>
      <c r="B79" s="25">
        <v>366</v>
      </c>
      <c r="C79" s="20" t="s">
        <v>90</v>
      </c>
      <c r="D79" s="47">
        <v>14993</v>
      </c>
      <c r="E79" s="47">
        <v>0</v>
      </c>
      <c r="F79" s="47">
        <v>0</v>
      </c>
      <c r="G79" s="47">
        <v>33314</v>
      </c>
      <c r="H79" s="47">
        <v>0</v>
      </c>
      <c r="I79" s="47">
        <v>300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5"/>
        <v>48607</v>
      </c>
      <c r="O79" s="48">
        <f t="shared" si="13"/>
        <v>0.97512387906995401</v>
      </c>
      <c r="P79" s="9"/>
    </row>
    <row r="80" spans="1:16">
      <c r="A80" s="12"/>
      <c r="B80" s="25">
        <v>369.3</v>
      </c>
      <c r="C80" s="20" t="s">
        <v>91</v>
      </c>
      <c r="D80" s="47">
        <v>941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5"/>
        <v>941</v>
      </c>
      <c r="O80" s="48">
        <f t="shared" si="13"/>
        <v>1.887776596384938E-2</v>
      </c>
      <c r="P80" s="9"/>
    </row>
    <row r="81" spans="1:119">
      <c r="A81" s="12"/>
      <c r="B81" s="25">
        <v>369.9</v>
      </c>
      <c r="C81" s="20" t="s">
        <v>92</v>
      </c>
      <c r="D81" s="47">
        <v>78277</v>
      </c>
      <c r="E81" s="47">
        <v>282116</v>
      </c>
      <c r="F81" s="47">
        <v>0</v>
      </c>
      <c r="G81" s="47">
        <v>15</v>
      </c>
      <c r="H81" s="47">
        <v>0</v>
      </c>
      <c r="I81" s="47">
        <v>104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360512</v>
      </c>
      <c r="O81" s="48">
        <f t="shared" si="13"/>
        <v>7.2323710554296143</v>
      </c>
      <c r="P81" s="9"/>
    </row>
    <row r="82" spans="1:119" ht="15.75">
      <c r="A82" s="29" t="s">
        <v>48</v>
      </c>
      <c r="B82" s="30"/>
      <c r="C82" s="31"/>
      <c r="D82" s="32">
        <f t="shared" ref="D82:M82" si="16">SUM(D83:D84)</f>
        <v>7475922</v>
      </c>
      <c r="E82" s="32">
        <f t="shared" si="16"/>
        <v>4055012</v>
      </c>
      <c r="F82" s="32">
        <f t="shared" si="16"/>
        <v>0</v>
      </c>
      <c r="G82" s="32">
        <f t="shared" si="16"/>
        <v>1838784</v>
      </c>
      <c r="H82" s="32">
        <f t="shared" si="16"/>
        <v>0</v>
      </c>
      <c r="I82" s="32">
        <f t="shared" si="16"/>
        <v>184701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si="15"/>
        <v>13554419</v>
      </c>
      <c r="O82" s="46">
        <f t="shared" si="13"/>
        <v>271.92045659718741</v>
      </c>
      <c r="P82" s="9"/>
    </row>
    <row r="83" spans="1:119">
      <c r="A83" s="12"/>
      <c r="B83" s="25">
        <v>381</v>
      </c>
      <c r="C83" s="20" t="s">
        <v>93</v>
      </c>
      <c r="D83" s="47">
        <v>6975922</v>
      </c>
      <c r="E83" s="47">
        <v>4055012</v>
      </c>
      <c r="F83" s="47">
        <v>0</v>
      </c>
      <c r="G83" s="47">
        <v>1838784</v>
      </c>
      <c r="H83" s="47">
        <v>0</v>
      </c>
      <c r="I83" s="47">
        <v>184701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13054419</v>
      </c>
      <c r="O83" s="48">
        <f t="shared" si="13"/>
        <v>261.88976267378177</v>
      </c>
      <c r="P83" s="9"/>
    </row>
    <row r="84" spans="1:119" ht="15.75" thickBot="1">
      <c r="A84" s="12"/>
      <c r="B84" s="25">
        <v>384</v>
      </c>
      <c r="C84" s="20" t="s">
        <v>94</v>
      </c>
      <c r="D84" s="47">
        <v>500000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500000</v>
      </c>
      <c r="O84" s="48">
        <f t="shared" si="13"/>
        <v>10.030693923405622</v>
      </c>
      <c r="P84" s="9"/>
    </row>
    <row r="85" spans="1:119" ht="16.5" thickBot="1">
      <c r="A85" s="14" t="s">
        <v>67</v>
      </c>
      <c r="B85" s="23"/>
      <c r="C85" s="22"/>
      <c r="D85" s="15">
        <f t="shared" ref="D85:M85" si="17">SUM(D5,D13,D17,D44,D67,D75,D82)</f>
        <v>23288626</v>
      </c>
      <c r="E85" s="15">
        <f t="shared" si="17"/>
        <v>22351664</v>
      </c>
      <c r="F85" s="15">
        <f t="shared" si="17"/>
        <v>668</v>
      </c>
      <c r="G85" s="15">
        <f t="shared" si="17"/>
        <v>6261932</v>
      </c>
      <c r="H85" s="15">
        <f t="shared" si="17"/>
        <v>0</v>
      </c>
      <c r="I85" s="15">
        <f t="shared" si="17"/>
        <v>1372904</v>
      </c>
      <c r="J85" s="15">
        <f t="shared" si="17"/>
        <v>0</v>
      </c>
      <c r="K85" s="15">
        <f t="shared" si="17"/>
        <v>0</v>
      </c>
      <c r="L85" s="15">
        <f t="shared" si="17"/>
        <v>0</v>
      </c>
      <c r="M85" s="15">
        <f t="shared" si="17"/>
        <v>0</v>
      </c>
      <c r="N85" s="15">
        <f t="shared" si="15"/>
        <v>53275794</v>
      </c>
      <c r="O85" s="38">
        <f t="shared" si="13"/>
        <v>1068.7863662808193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1"/>
      <c r="B87" s="42"/>
      <c r="C87" s="42"/>
      <c r="D87" s="43"/>
      <c r="E87" s="43"/>
      <c r="F87" s="43"/>
      <c r="G87" s="43"/>
      <c r="H87" s="43"/>
      <c r="I87" s="43"/>
      <c r="J87" s="43"/>
      <c r="K87" s="43"/>
      <c r="L87" s="51" t="s">
        <v>135</v>
      </c>
      <c r="M87" s="51"/>
      <c r="N87" s="51"/>
      <c r="O87" s="44">
        <v>49847</v>
      </c>
    </row>
    <row r="88" spans="1:119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  <row r="89" spans="1:119" ht="15.75" customHeight="1" thickBot="1">
      <c r="A89" s="55" t="s">
        <v>121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7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4255418</v>
      </c>
      <c r="E5" s="27">
        <f t="shared" si="0"/>
        <v>15578546</v>
      </c>
      <c r="F5" s="27">
        <f t="shared" si="0"/>
        <v>0</v>
      </c>
      <c r="G5" s="27">
        <f t="shared" si="0"/>
        <v>527150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20361114</v>
      </c>
      <c r="O5" s="33">
        <f t="shared" ref="O5:O36" si="1">(N5/O$85)</f>
        <v>407.51569129773435</v>
      </c>
      <c r="P5" s="6"/>
    </row>
    <row r="6" spans="1:133">
      <c r="A6" s="12"/>
      <c r="B6" s="25">
        <v>311</v>
      </c>
      <c r="C6" s="20" t="s">
        <v>2</v>
      </c>
      <c r="D6" s="47">
        <v>3980711</v>
      </c>
      <c r="E6" s="47">
        <v>7130295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11111006</v>
      </c>
      <c r="O6" s="48">
        <f t="shared" si="1"/>
        <v>222.38023376831319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292346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292346</v>
      </c>
      <c r="O7" s="48">
        <f t="shared" si="1"/>
        <v>5.8511328156272517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527150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527150</v>
      </c>
      <c r="O8" s="48">
        <f t="shared" si="1"/>
        <v>10.55059642942919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2180928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2180928</v>
      </c>
      <c r="O9" s="48">
        <f t="shared" si="1"/>
        <v>43.649987991353775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2895675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2895675</v>
      </c>
      <c r="O10" s="48">
        <f t="shared" si="1"/>
        <v>57.955227763990074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3079302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3079302</v>
      </c>
      <c r="O11" s="48">
        <f t="shared" si="1"/>
        <v>61.630413898006566</v>
      </c>
      <c r="P11" s="9"/>
    </row>
    <row r="12" spans="1:133">
      <c r="A12" s="12"/>
      <c r="B12" s="25">
        <v>315</v>
      </c>
      <c r="C12" s="20" t="s">
        <v>123</v>
      </c>
      <c r="D12" s="47">
        <v>274707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274707</v>
      </c>
      <c r="O12" s="48">
        <f t="shared" si="1"/>
        <v>5.4980986310143303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1337909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1337909</v>
      </c>
      <c r="O13" s="46">
        <f t="shared" si="1"/>
        <v>26.777459771035144</v>
      </c>
      <c r="P13" s="10"/>
    </row>
    <row r="14" spans="1:133">
      <c r="A14" s="12"/>
      <c r="B14" s="25">
        <v>322</v>
      </c>
      <c r="C14" s="20" t="s">
        <v>105</v>
      </c>
      <c r="D14" s="47">
        <v>237856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237856</v>
      </c>
      <c r="O14" s="48">
        <f t="shared" si="1"/>
        <v>4.760547594267873</v>
      </c>
      <c r="P14" s="9"/>
    </row>
    <row r="15" spans="1:133">
      <c r="A15" s="12"/>
      <c r="B15" s="25">
        <v>323.7</v>
      </c>
      <c r="C15" s="20" t="s">
        <v>19</v>
      </c>
      <c r="D15" s="47">
        <v>1072442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1072442</v>
      </c>
      <c r="O15" s="48">
        <f t="shared" si="1"/>
        <v>21.464294291890162</v>
      </c>
      <c r="P15" s="9"/>
    </row>
    <row r="16" spans="1:133">
      <c r="A16" s="12"/>
      <c r="B16" s="25">
        <v>329</v>
      </c>
      <c r="C16" s="20" t="s">
        <v>20</v>
      </c>
      <c r="D16" s="47">
        <v>27611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27611</v>
      </c>
      <c r="O16" s="48">
        <f t="shared" si="1"/>
        <v>0.5526178848771115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SUM(D18:D42)</f>
        <v>6123119</v>
      </c>
      <c r="E17" s="32">
        <f t="shared" si="5"/>
        <v>1420537</v>
      </c>
      <c r="F17" s="32">
        <f t="shared" si="5"/>
        <v>0</v>
      </c>
      <c r="G17" s="32">
        <f t="shared" si="5"/>
        <v>3586496</v>
      </c>
      <c r="H17" s="32">
        <f t="shared" si="5"/>
        <v>0</v>
      </c>
      <c r="I17" s="32">
        <f t="shared" si="5"/>
        <v>154470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11284622</v>
      </c>
      <c r="O17" s="46">
        <f t="shared" si="1"/>
        <v>225.85505564006084</v>
      </c>
      <c r="P17" s="10"/>
    </row>
    <row r="18" spans="1:16">
      <c r="A18" s="12"/>
      <c r="B18" s="25">
        <v>331.2</v>
      </c>
      <c r="C18" s="20" t="s">
        <v>21</v>
      </c>
      <c r="D18" s="47">
        <v>17602</v>
      </c>
      <c r="E18" s="47">
        <v>91716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109318</v>
      </c>
      <c r="O18" s="48">
        <f t="shared" si="1"/>
        <v>2.1879353134256663</v>
      </c>
      <c r="P18" s="9"/>
    </row>
    <row r="19" spans="1:16">
      <c r="A19" s="12"/>
      <c r="B19" s="25">
        <v>331.39</v>
      </c>
      <c r="C19" s="20" t="s">
        <v>26</v>
      </c>
      <c r="D19" s="47">
        <v>0</v>
      </c>
      <c r="E19" s="47">
        <v>70588</v>
      </c>
      <c r="F19" s="47">
        <v>0</v>
      </c>
      <c r="G19" s="47">
        <v>0</v>
      </c>
      <c r="H19" s="47">
        <v>0</v>
      </c>
      <c r="I19" s="47">
        <v>18878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6">SUM(D19:M19)</f>
        <v>89466</v>
      </c>
      <c r="O19" s="48">
        <f t="shared" si="1"/>
        <v>1.7906092386518293</v>
      </c>
      <c r="P19" s="9"/>
    </row>
    <row r="20" spans="1:16">
      <c r="A20" s="12"/>
      <c r="B20" s="25">
        <v>331.49</v>
      </c>
      <c r="C20" s="20" t="s">
        <v>107</v>
      </c>
      <c r="D20" s="47">
        <v>0</v>
      </c>
      <c r="E20" s="47">
        <v>118424</v>
      </c>
      <c r="F20" s="47">
        <v>0</v>
      </c>
      <c r="G20" s="47">
        <v>151705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270129</v>
      </c>
      <c r="O20" s="48">
        <f t="shared" si="1"/>
        <v>5.4064726603154272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2875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2875</v>
      </c>
      <c r="O21" s="48">
        <f t="shared" si="1"/>
        <v>5.7541429829477221E-2</v>
      </c>
      <c r="P21" s="9"/>
    </row>
    <row r="22" spans="1:16">
      <c r="A22" s="12"/>
      <c r="B22" s="25">
        <v>331.65</v>
      </c>
      <c r="C22" s="20" t="s">
        <v>27</v>
      </c>
      <c r="D22" s="47">
        <v>98806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98806</v>
      </c>
      <c r="O22" s="48">
        <f t="shared" si="1"/>
        <v>1.9775438315587224</v>
      </c>
      <c r="P22" s="9"/>
    </row>
    <row r="23" spans="1:16">
      <c r="A23" s="12"/>
      <c r="B23" s="25">
        <v>333</v>
      </c>
      <c r="C23" s="20" t="s">
        <v>3</v>
      </c>
      <c r="D23" s="47">
        <v>40436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40436</v>
      </c>
      <c r="O23" s="48">
        <f t="shared" si="1"/>
        <v>0.80930269794251863</v>
      </c>
      <c r="P23" s="9"/>
    </row>
    <row r="24" spans="1:16">
      <c r="A24" s="12"/>
      <c r="B24" s="25">
        <v>334.1</v>
      </c>
      <c r="C24" s="20" t="s">
        <v>24</v>
      </c>
      <c r="D24" s="47">
        <v>113129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113129</v>
      </c>
      <c r="O24" s="48">
        <f t="shared" si="1"/>
        <v>2.2642102313665839</v>
      </c>
      <c r="P24" s="9"/>
    </row>
    <row r="25" spans="1:16">
      <c r="A25" s="12"/>
      <c r="B25" s="25">
        <v>334.2</v>
      </c>
      <c r="C25" s="20" t="s">
        <v>25</v>
      </c>
      <c r="D25" s="47">
        <v>0</v>
      </c>
      <c r="E25" s="47">
        <v>231597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231597</v>
      </c>
      <c r="O25" s="48">
        <f t="shared" si="1"/>
        <v>4.6352773997278041</v>
      </c>
      <c r="P25" s="9"/>
    </row>
    <row r="26" spans="1:16">
      <c r="A26" s="12"/>
      <c r="B26" s="25">
        <v>334.39</v>
      </c>
      <c r="C26" s="20" t="s">
        <v>28</v>
      </c>
      <c r="D26" s="47">
        <v>0</v>
      </c>
      <c r="E26" s="47">
        <v>45579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1" si="7">SUM(D26:M26)</f>
        <v>45579</v>
      </c>
      <c r="O26" s="48">
        <f t="shared" si="1"/>
        <v>0.91223681050356253</v>
      </c>
      <c r="P26" s="9"/>
    </row>
    <row r="27" spans="1:16">
      <c r="A27" s="12"/>
      <c r="B27" s="25">
        <v>334.49</v>
      </c>
      <c r="C27" s="20" t="s">
        <v>29</v>
      </c>
      <c r="D27" s="47">
        <v>0</v>
      </c>
      <c r="E27" s="47">
        <v>0</v>
      </c>
      <c r="F27" s="47">
        <v>0</v>
      </c>
      <c r="G27" s="47">
        <v>1392496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1392496</v>
      </c>
      <c r="O27" s="48">
        <f t="shared" si="1"/>
        <v>27.869986390200946</v>
      </c>
      <c r="P27" s="9"/>
    </row>
    <row r="28" spans="1:16">
      <c r="A28" s="12"/>
      <c r="B28" s="25">
        <v>334.5</v>
      </c>
      <c r="C28" s="20" t="s">
        <v>109</v>
      </c>
      <c r="D28" s="47">
        <v>0</v>
      </c>
      <c r="E28" s="47">
        <v>317885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317885</v>
      </c>
      <c r="O28" s="48">
        <f t="shared" si="1"/>
        <v>6.3622808422063883</v>
      </c>
      <c r="P28" s="9"/>
    </row>
    <row r="29" spans="1:16">
      <c r="A29" s="12"/>
      <c r="B29" s="25">
        <v>334.7</v>
      </c>
      <c r="C29" s="20" t="s">
        <v>30</v>
      </c>
      <c r="D29" s="47">
        <v>0</v>
      </c>
      <c r="E29" s="47">
        <v>194546</v>
      </c>
      <c r="F29" s="47">
        <v>0</v>
      </c>
      <c r="G29" s="47">
        <v>0</v>
      </c>
      <c r="H29" s="47">
        <v>0</v>
      </c>
      <c r="I29" s="47">
        <v>135592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330138</v>
      </c>
      <c r="O29" s="48">
        <f t="shared" si="1"/>
        <v>6.6075174125370264</v>
      </c>
      <c r="P29" s="9"/>
    </row>
    <row r="30" spans="1:16">
      <c r="A30" s="12"/>
      <c r="B30" s="25">
        <v>335.12</v>
      </c>
      <c r="C30" s="20" t="s">
        <v>32</v>
      </c>
      <c r="D30" s="47">
        <v>778964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778964</v>
      </c>
      <c r="O30" s="48">
        <f t="shared" si="1"/>
        <v>15.590505163717877</v>
      </c>
      <c r="P30" s="9"/>
    </row>
    <row r="31" spans="1:16">
      <c r="A31" s="12"/>
      <c r="B31" s="25">
        <v>335.13</v>
      </c>
      <c r="C31" s="20" t="s">
        <v>33</v>
      </c>
      <c r="D31" s="47">
        <v>19470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19470</v>
      </c>
      <c r="O31" s="48">
        <f t="shared" si="1"/>
        <v>0.38968057001040751</v>
      </c>
      <c r="P31" s="9"/>
    </row>
    <row r="32" spans="1:16">
      <c r="A32" s="12"/>
      <c r="B32" s="25">
        <v>335.14</v>
      </c>
      <c r="C32" s="20" t="s">
        <v>34</v>
      </c>
      <c r="D32" s="47">
        <v>18524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18524</v>
      </c>
      <c r="O32" s="48">
        <f t="shared" si="1"/>
        <v>0.37074693779521256</v>
      </c>
      <c r="P32" s="9"/>
    </row>
    <row r="33" spans="1:16">
      <c r="A33" s="12"/>
      <c r="B33" s="25">
        <v>335.15</v>
      </c>
      <c r="C33" s="20" t="s">
        <v>35</v>
      </c>
      <c r="D33" s="47">
        <v>6440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6440</v>
      </c>
      <c r="O33" s="48">
        <f t="shared" si="1"/>
        <v>0.12889280281802898</v>
      </c>
      <c r="P33" s="9"/>
    </row>
    <row r="34" spans="1:16">
      <c r="A34" s="12"/>
      <c r="B34" s="25">
        <v>335.16</v>
      </c>
      <c r="C34" s="20" t="s">
        <v>36</v>
      </c>
      <c r="D34" s="47">
        <v>57000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57000</v>
      </c>
      <c r="O34" s="48">
        <f t="shared" si="1"/>
        <v>1.1408213914018093</v>
      </c>
      <c r="P34" s="9"/>
    </row>
    <row r="35" spans="1:16">
      <c r="A35" s="12"/>
      <c r="B35" s="25">
        <v>335.18</v>
      </c>
      <c r="C35" s="20" t="s">
        <v>37</v>
      </c>
      <c r="D35" s="47">
        <v>2440789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2440789</v>
      </c>
      <c r="O35" s="48">
        <f t="shared" si="1"/>
        <v>48.850952685933869</v>
      </c>
      <c r="P35" s="9"/>
    </row>
    <row r="36" spans="1:16">
      <c r="A36" s="12"/>
      <c r="B36" s="25">
        <v>335.19</v>
      </c>
      <c r="C36" s="20" t="s">
        <v>49</v>
      </c>
      <c r="D36" s="47">
        <v>1522149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1522149</v>
      </c>
      <c r="O36" s="48">
        <f t="shared" si="1"/>
        <v>30.4649147386118</v>
      </c>
      <c r="P36" s="9"/>
    </row>
    <row r="37" spans="1:16">
      <c r="A37" s="12"/>
      <c r="B37" s="25">
        <v>335.29</v>
      </c>
      <c r="C37" s="20" t="s">
        <v>38</v>
      </c>
      <c r="D37" s="47">
        <v>2242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2242</v>
      </c>
      <c r="O37" s="48">
        <f t="shared" ref="O37:O68" si="8">(N37/O$85)</f>
        <v>4.4872308061804499E-2</v>
      </c>
      <c r="P37" s="9"/>
    </row>
    <row r="38" spans="1:16">
      <c r="A38" s="12"/>
      <c r="B38" s="25">
        <v>335.49</v>
      </c>
      <c r="C38" s="20" t="s">
        <v>39</v>
      </c>
      <c r="D38" s="47">
        <v>0</v>
      </c>
      <c r="E38" s="47">
        <v>24737</v>
      </c>
      <c r="F38" s="47">
        <v>0</v>
      </c>
      <c r="G38" s="47">
        <v>2042295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2067032</v>
      </c>
      <c r="O38" s="48">
        <f t="shared" si="8"/>
        <v>41.370426707229207</v>
      </c>
      <c r="P38" s="9"/>
    </row>
    <row r="39" spans="1:16">
      <c r="A39" s="12"/>
      <c r="B39" s="25">
        <v>335.7</v>
      </c>
      <c r="C39" s="20" t="s">
        <v>40</v>
      </c>
      <c r="D39" s="47">
        <v>15204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15204</v>
      </c>
      <c r="O39" s="48">
        <f t="shared" si="8"/>
        <v>0.30429909534865102</v>
      </c>
      <c r="P39" s="9"/>
    </row>
    <row r="40" spans="1:16">
      <c r="A40" s="12"/>
      <c r="B40" s="25">
        <v>335.8</v>
      </c>
      <c r="C40" s="20" t="s">
        <v>124</v>
      </c>
      <c r="D40" s="47">
        <v>982365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982365</v>
      </c>
      <c r="O40" s="48">
        <f t="shared" si="8"/>
        <v>19.661456248498919</v>
      </c>
      <c r="P40" s="9"/>
    </row>
    <row r="41" spans="1:16">
      <c r="A41" s="12"/>
      <c r="B41" s="25">
        <v>336</v>
      </c>
      <c r="C41" s="20" t="s">
        <v>4</v>
      </c>
      <c r="D41" s="47">
        <v>7099</v>
      </c>
      <c r="E41" s="47">
        <v>7483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14582</v>
      </c>
      <c r="O41" s="48">
        <f t="shared" si="8"/>
        <v>0.29185013209510846</v>
      </c>
      <c r="P41" s="9"/>
    </row>
    <row r="42" spans="1:16">
      <c r="A42" s="12"/>
      <c r="B42" s="25">
        <v>337.2</v>
      </c>
      <c r="C42" s="20" t="s">
        <v>41</v>
      </c>
      <c r="D42" s="47">
        <v>2900</v>
      </c>
      <c r="E42" s="47">
        <v>315107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318007</v>
      </c>
      <c r="O42" s="48">
        <f t="shared" si="8"/>
        <v>6.3647226002721959</v>
      </c>
      <c r="P42" s="9"/>
    </row>
    <row r="43" spans="1:16" ht="15.75">
      <c r="A43" s="29" t="s">
        <v>46</v>
      </c>
      <c r="B43" s="30"/>
      <c r="C43" s="31"/>
      <c r="D43" s="32">
        <f>SUM(D44:D65)</f>
        <v>3429663</v>
      </c>
      <c r="E43" s="32">
        <f t="shared" ref="E43:M43" si="9">SUM(E44:E65)</f>
        <v>998880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1242338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5670881</v>
      </c>
      <c r="O43" s="46">
        <f t="shared" si="8"/>
        <v>113.49933952445761</v>
      </c>
      <c r="P43" s="10"/>
    </row>
    <row r="44" spans="1:16">
      <c r="A44" s="12"/>
      <c r="B44" s="25">
        <v>341.1</v>
      </c>
      <c r="C44" s="20" t="s">
        <v>50</v>
      </c>
      <c r="D44" s="47">
        <v>88135</v>
      </c>
      <c r="E44" s="47">
        <v>38658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126793</v>
      </c>
      <c r="O44" s="48">
        <f t="shared" si="8"/>
        <v>2.5376871347370105</v>
      </c>
      <c r="P44" s="9"/>
    </row>
    <row r="45" spans="1:16">
      <c r="A45" s="12"/>
      <c r="B45" s="25">
        <v>341.15</v>
      </c>
      <c r="C45" s="20" t="s">
        <v>51</v>
      </c>
      <c r="D45" s="47">
        <v>0</v>
      </c>
      <c r="E45" s="47">
        <v>49717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65" si="10">SUM(D45:M45)</f>
        <v>49717</v>
      </c>
      <c r="O45" s="48">
        <f t="shared" si="8"/>
        <v>0.99505644063725884</v>
      </c>
      <c r="P45" s="9"/>
    </row>
    <row r="46" spans="1:16">
      <c r="A46" s="12"/>
      <c r="B46" s="25">
        <v>341.8</v>
      </c>
      <c r="C46" s="20" t="s">
        <v>53</v>
      </c>
      <c r="D46" s="47">
        <v>646472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646472</v>
      </c>
      <c r="O46" s="48">
        <f t="shared" si="8"/>
        <v>12.93875590425106</v>
      </c>
      <c r="P46" s="9"/>
    </row>
    <row r="47" spans="1:16">
      <c r="A47" s="12"/>
      <c r="B47" s="25">
        <v>341.9</v>
      </c>
      <c r="C47" s="20" t="s">
        <v>54</v>
      </c>
      <c r="D47" s="47">
        <v>4071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4071</v>
      </c>
      <c r="O47" s="48">
        <f t="shared" si="8"/>
        <v>8.1478664638539755E-2</v>
      </c>
      <c r="P47" s="9"/>
    </row>
    <row r="48" spans="1:16">
      <c r="A48" s="12"/>
      <c r="B48" s="25">
        <v>342.1</v>
      </c>
      <c r="C48" s="20" t="s">
        <v>111</v>
      </c>
      <c r="D48" s="47">
        <v>0</v>
      </c>
      <c r="E48" s="47">
        <v>9412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9412</v>
      </c>
      <c r="O48" s="48">
        <f t="shared" si="8"/>
        <v>0.18837563045392683</v>
      </c>
      <c r="P48" s="9"/>
    </row>
    <row r="49" spans="1:16">
      <c r="A49" s="12"/>
      <c r="B49" s="25">
        <v>342.2</v>
      </c>
      <c r="C49" s="20" t="s">
        <v>55</v>
      </c>
      <c r="D49" s="47">
        <v>16100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16100</v>
      </c>
      <c r="O49" s="48">
        <f t="shared" si="8"/>
        <v>0.32223200704507243</v>
      </c>
      <c r="P49" s="9"/>
    </row>
    <row r="50" spans="1:16">
      <c r="A50" s="12"/>
      <c r="B50" s="25">
        <v>342.3</v>
      </c>
      <c r="C50" s="20" t="s">
        <v>56</v>
      </c>
      <c r="D50" s="47">
        <v>0</v>
      </c>
      <c r="E50" s="47">
        <v>137336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137336</v>
      </c>
      <c r="O50" s="48">
        <f t="shared" si="8"/>
        <v>2.7486990633255943</v>
      </c>
      <c r="P50" s="9"/>
    </row>
    <row r="51" spans="1:16">
      <c r="A51" s="12"/>
      <c r="B51" s="25">
        <v>342.4</v>
      </c>
      <c r="C51" s="20" t="s">
        <v>57</v>
      </c>
      <c r="D51" s="47">
        <v>0</v>
      </c>
      <c r="E51" s="47">
        <v>186737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186737</v>
      </c>
      <c r="O51" s="48">
        <f t="shared" si="8"/>
        <v>3.7374309502842045</v>
      </c>
      <c r="P51" s="9"/>
    </row>
    <row r="52" spans="1:16">
      <c r="A52" s="12"/>
      <c r="B52" s="25">
        <v>342.6</v>
      </c>
      <c r="C52" s="20" t="s">
        <v>58</v>
      </c>
      <c r="D52" s="47">
        <v>2564926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2564926</v>
      </c>
      <c r="O52" s="48">
        <f t="shared" si="8"/>
        <v>51.335481546713631</v>
      </c>
      <c r="P52" s="9"/>
    </row>
    <row r="53" spans="1:16">
      <c r="A53" s="12"/>
      <c r="B53" s="25">
        <v>342.9</v>
      </c>
      <c r="C53" s="20" t="s">
        <v>59</v>
      </c>
      <c r="D53" s="47">
        <v>97588</v>
      </c>
      <c r="E53" s="47">
        <v>159959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257547</v>
      </c>
      <c r="O53" s="48">
        <f t="shared" si="8"/>
        <v>5.1546513489712593</v>
      </c>
      <c r="P53" s="9"/>
    </row>
    <row r="54" spans="1:16">
      <c r="A54" s="12"/>
      <c r="B54" s="25">
        <v>343.6</v>
      </c>
      <c r="C54" s="20" t="s">
        <v>62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929154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929154</v>
      </c>
      <c r="O54" s="48">
        <f t="shared" si="8"/>
        <v>18.596469458009768</v>
      </c>
      <c r="P54" s="9"/>
    </row>
    <row r="55" spans="1:16">
      <c r="A55" s="12"/>
      <c r="B55" s="25">
        <v>346.4</v>
      </c>
      <c r="C55" s="20" t="s">
        <v>63</v>
      </c>
      <c r="D55" s="47">
        <v>12371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12371</v>
      </c>
      <c r="O55" s="48">
        <f t="shared" si="8"/>
        <v>0.24759827075494356</v>
      </c>
      <c r="P55" s="9"/>
    </row>
    <row r="56" spans="1:16">
      <c r="A56" s="12"/>
      <c r="B56" s="25">
        <v>347.2</v>
      </c>
      <c r="C56" s="20" t="s">
        <v>64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64721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64721</v>
      </c>
      <c r="O56" s="48">
        <f t="shared" si="8"/>
        <v>1.2953526539108158</v>
      </c>
      <c r="P56" s="9"/>
    </row>
    <row r="57" spans="1:16">
      <c r="A57" s="12"/>
      <c r="B57" s="25">
        <v>347.4</v>
      </c>
      <c r="C57" s="20" t="s">
        <v>65</v>
      </c>
      <c r="D57" s="47">
        <v>0</v>
      </c>
      <c r="E57" s="47">
        <v>36670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36670</v>
      </c>
      <c r="O57" s="48">
        <f t="shared" si="8"/>
        <v>0.73392842846849726</v>
      </c>
      <c r="P57" s="9"/>
    </row>
    <row r="58" spans="1:16">
      <c r="A58" s="12"/>
      <c r="B58" s="25">
        <v>347.5</v>
      </c>
      <c r="C58" s="20" t="s">
        <v>66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33916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33916</v>
      </c>
      <c r="O58" s="48">
        <f t="shared" si="8"/>
        <v>0.67880874229445198</v>
      </c>
      <c r="P58" s="9"/>
    </row>
    <row r="59" spans="1:16">
      <c r="A59" s="12"/>
      <c r="B59" s="25">
        <v>348.92099999999999</v>
      </c>
      <c r="C59" s="20" t="s">
        <v>112</v>
      </c>
      <c r="D59" s="47">
        <v>0</v>
      </c>
      <c r="E59" s="47">
        <v>18061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18061</v>
      </c>
      <c r="O59" s="48">
        <f t="shared" si="8"/>
        <v>0.36148026579136977</v>
      </c>
      <c r="P59" s="9"/>
    </row>
    <row r="60" spans="1:16">
      <c r="A60" s="12"/>
      <c r="B60" s="25">
        <v>348.92200000000003</v>
      </c>
      <c r="C60" s="20" t="s">
        <v>113</v>
      </c>
      <c r="D60" s="47">
        <v>0</v>
      </c>
      <c r="E60" s="47">
        <v>18011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18011</v>
      </c>
      <c r="O60" s="48">
        <f t="shared" si="8"/>
        <v>0.36047954527259629</v>
      </c>
      <c r="P60" s="9"/>
    </row>
    <row r="61" spans="1:16">
      <c r="A61" s="12"/>
      <c r="B61" s="25">
        <v>348.923</v>
      </c>
      <c r="C61" s="20" t="s">
        <v>114</v>
      </c>
      <c r="D61" s="47">
        <v>0</v>
      </c>
      <c r="E61" s="47">
        <v>18011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18011</v>
      </c>
      <c r="O61" s="48">
        <f t="shared" si="8"/>
        <v>0.36047954527259629</v>
      </c>
      <c r="P61" s="9"/>
    </row>
    <row r="62" spans="1:16">
      <c r="A62" s="12"/>
      <c r="B62" s="25">
        <v>348.92399999999998</v>
      </c>
      <c r="C62" s="20" t="s">
        <v>115</v>
      </c>
      <c r="D62" s="47">
        <v>0</v>
      </c>
      <c r="E62" s="47">
        <v>18011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18011</v>
      </c>
      <c r="O62" s="48">
        <f t="shared" si="8"/>
        <v>0.36047954527259629</v>
      </c>
      <c r="P62" s="9"/>
    </row>
    <row r="63" spans="1:16">
      <c r="A63" s="12"/>
      <c r="B63" s="25">
        <v>348.93</v>
      </c>
      <c r="C63" s="20" t="s">
        <v>116</v>
      </c>
      <c r="D63" s="47">
        <v>0</v>
      </c>
      <c r="E63" s="47">
        <v>290279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290279</v>
      </c>
      <c r="O63" s="48">
        <f t="shared" si="8"/>
        <v>5.8097630293811546</v>
      </c>
      <c r="P63" s="9"/>
    </row>
    <row r="64" spans="1:16">
      <c r="A64" s="12"/>
      <c r="B64" s="25">
        <v>348.99</v>
      </c>
      <c r="C64" s="20" t="s">
        <v>117</v>
      </c>
      <c r="D64" s="47">
        <v>0</v>
      </c>
      <c r="E64" s="47">
        <v>18018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18018</v>
      </c>
      <c r="O64" s="48">
        <f t="shared" si="8"/>
        <v>0.36061964614522457</v>
      </c>
      <c r="P64" s="9"/>
    </row>
    <row r="65" spans="1:16">
      <c r="A65" s="12"/>
      <c r="B65" s="25">
        <v>349</v>
      </c>
      <c r="C65" s="20" t="s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214547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214547</v>
      </c>
      <c r="O65" s="48">
        <f t="shared" si="8"/>
        <v>4.2940317028260351</v>
      </c>
      <c r="P65" s="9"/>
    </row>
    <row r="66" spans="1:16" ht="15.75">
      <c r="A66" s="29" t="s">
        <v>47</v>
      </c>
      <c r="B66" s="30"/>
      <c r="C66" s="31"/>
      <c r="D66" s="32">
        <f t="shared" ref="D66:M66" si="11">SUM(D67:D72)</f>
        <v>29060</v>
      </c>
      <c r="E66" s="32">
        <f t="shared" si="11"/>
        <v>323951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83" si="12">SUM(D66:M66)</f>
        <v>353011</v>
      </c>
      <c r="O66" s="46">
        <f t="shared" si="8"/>
        <v>7.0653070210551601</v>
      </c>
      <c r="P66" s="10"/>
    </row>
    <row r="67" spans="1:16">
      <c r="A67" s="13"/>
      <c r="B67" s="40">
        <v>351.1</v>
      </c>
      <c r="C67" s="21" t="s">
        <v>82</v>
      </c>
      <c r="D67" s="47">
        <v>24380</v>
      </c>
      <c r="E67" s="47">
        <v>107187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131567</v>
      </c>
      <c r="O67" s="48">
        <f t="shared" si="8"/>
        <v>2.6332359298695058</v>
      </c>
      <c r="P67" s="9"/>
    </row>
    <row r="68" spans="1:16">
      <c r="A68" s="13"/>
      <c r="B68" s="40">
        <v>351.2</v>
      </c>
      <c r="C68" s="21" t="s">
        <v>83</v>
      </c>
      <c r="D68" s="47">
        <v>0</v>
      </c>
      <c r="E68" s="47">
        <v>786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786</v>
      </c>
      <c r="O68" s="48">
        <f t="shared" si="8"/>
        <v>1.5731326555119687E-2</v>
      </c>
      <c r="P68" s="9"/>
    </row>
    <row r="69" spans="1:16">
      <c r="A69" s="13"/>
      <c r="B69" s="40">
        <v>351.3</v>
      </c>
      <c r="C69" s="21" t="s">
        <v>118</v>
      </c>
      <c r="D69" s="47">
        <v>1026</v>
      </c>
      <c r="E69" s="47">
        <v>128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1154</v>
      </c>
      <c r="O69" s="48">
        <f t="shared" ref="O69:O83" si="13">(N69/O$85)</f>
        <v>2.3096629573292771E-2</v>
      </c>
      <c r="P69" s="9"/>
    </row>
    <row r="70" spans="1:16">
      <c r="A70" s="13"/>
      <c r="B70" s="40">
        <v>351.8</v>
      </c>
      <c r="C70" s="21" t="s">
        <v>119</v>
      </c>
      <c r="D70" s="47">
        <v>0</v>
      </c>
      <c r="E70" s="47">
        <v>87097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87097</v>
      </c>
      <c r="O70" s="48">
        <f t="shared" si="13"/>
        <v>1.7431951004723401</v>
      </c>
      <c r="P70" s="9"/>
    </row>
    <row r="71" spans="1:16">
      <c r="A71" s="13"/>
      <c r="B71" s="40">
        <v>352</v>
      </c>
      <c r="C71" s="21" t="s">
        <v>84</v>
      </c>
      <c r="D71" s="47">
        <v>3654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3654</v>
      </c>
      <c r="O71" s="48">
        <f t="shared" si="13"/>
        <v>7.3132655511968611E-2</v>
      </c>
      <c r="P71" s="9"/>
    </row>
    <row r="72" spans="1:16">
      <c r="A72" s="13"/>
      <c r="B72" s="40">
        <v>359</v>
      </c>
      <c r="C72" s="21" t="s">
        <v>86</v>
      </c>
      <c r="D72" s="47">
        <v>0</v>
      </c>
      <c r="E72" s="47">
        <v>128753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128753</v>
      </c>
      <c r="O72" s="48">
        <f t="shared" si="13"/>
        <v>2.5769153790729327</v>
      </c>
      <c r="P72" s="9"/>
    </row>
    <row r="73" spans="1:16" ht="15.75">
      <c r="A73" s="29" t="s">
        <v>5</v>
      </c>
      <c r="B73" s="30"/>
      <c r="C73" s="31"/>
      <c r="D73" s="32">
        <f t="shared" ref="D73:M73" si="14">SUM(D74:D79)</f>
        <v>170266</v>
      </c>
      <c r="E73" s="32">
        <f t="shared" si="14"/>
        <v>813862</v>
      </c>
      <c r="F73" s="32">
        <f t="shared" si="14"/>
        <v>554</v>
      </c>
      <c r="G73" s="32">
        <f t="shared" si="14"/>
        <v>47732</v>
      </c>
      <c r="H73" s="32">
        <f t="shared" si="14"/>
        <v>0</v>
      </c>
      <c r="I73" s="32">
        <f t="shared" si="14"/>
        <v>11309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si="12"/>
        <v>1043723</v>
      </c>
      <c r="O73" s="46">
        <f t="shared" si="13"/>
        <v>20.889500440317029</v>
      </c>
      <c r="P73" s="10"/>
    </row>
    <row r="74" spans="1:16">
      <c r="A74" s="12"/>
      <c r="B74" s="25">
        <v>361.1</v>
      </c>
      <c r="C74" s="20" t="s">
        <v>87</v>
      </c>
      <c r="D74" s="47">
        <v>23059</v>
      </c>
      <c r="E74" s="47">
        <v>27291</v>
      </c>
      <c r="F74" s="47">
        <v>554</v>
      </c>
      <c r="G74" s="47">
        <v>3157</v>
      </c>
      <c r="H74" s="47">
        <v>0</v>
      </c>
      <c r="I74" s="47">
        <v>11209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65270</v>
      </c>
      <c r="O74" s="48">
        <f t="shared" si="13"/>
        <v>1.3063405652069491</v>
      </c>
      <c r="P74" s="9"/>
    </row>
    <row r="75" spans="1:16">
      <c r="A75" s="12"/>
      <c r="B75" s="25">
        <v>362</v>
      </c>
      <c r="C75" s="20" t="s">
        <v>88</v>
      </c>
      <c r="D75" s="47">
        <v>34839</v>
      </c>
      <c r="E75" s="47">
        <v>153588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188427</v>
      </c>
      <c r="O75" s="48">
        <f t="shared" si="13"/>
        <v>3.7712553038187493</v>
      </c>
      <c r="P75" s="9"/>
    </row>
    <row r="76" spans="1:16">
      <c r="A76" s="12"/>
      <c r="B76" s="25">
        <v>365</v>
      </c>
      <c r="C76" s="20" t="s">
        <v>89</v>
      </c>
      <c r="D76" s="47">
        <v>21453</v>
      </c>
      <c r="E76" s="47">
        <v>287963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309416</v>
      </c>
      <c r="O76" s="48">
        <f t="shared" si="13"/>
        <v>6.1927788007365301</v>
      </c>
      <c r="P76" s="9"/>
    </row>
    <row r="77" spans="1:16">
      <c r="A77" s="12"/>
      <c r="B77" s="25">
        <v>366</v>
      </c>
      <c r="C77" s="20" t="s">
        <v>90</v>
      </c>
      <c r="D77" s="47">
        <v>7521</v>
      </c>
      <c r="E77" s="47">
        <v>0</v>
      </c>
      <c r="F77" s="47">
        <v>0</v>
      </c>
      <c r="G77" s="47">
        <v>44575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52096</v>
      </c>
      <c r="O77" s="48">
        <f t="shared" si="13"/>
        <v>1.0426707229205028</v>
      </c>
      <c r="P77" s="9"/>
    </row>
    <row r="78" spans="1:16">
      <c r="A78" s="12"/>
      <c r="B78" s="25">
        <v>369.3</v>
      </c>
      <c r="C78" s="20" t="s">
        <v>91</v>
      </c>
      <c r="D78" s="47">
        <v>9222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9222</v>
      </c>
      <c r="O78" s="48">
        <f t="shared" si="13"/>
        <v>0.18457289248258746</v>
      </c>
      <c r="P78" s="9"/>
    </row>
    <row r="79" spans="1:16">
      <c r="A79" s="12"/>
      <c r="B79" s="25">
        <v>369.9</v>
      </c>
      <c r="C79" s="20" t="s">
        <v>92</v>
      </c>
      <c r="D79" s="47">
        <v>74172</v>
      </c>
      <c r="E79" s="47">
        <v>345020</v>
      </c>
      <c r="F79" s="47">
        <v>0</v>
      </c>
      <c r="G79" s="47">
        <v>0</v>
      </c>
      <c r="H79" s="47">
        <v>0</v>
      </c>
      <c r="I79" s="47">
        <v>100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419292</v>
      </c>
      <c r="O79" s="48">
        <f t="shared" si="13"/>
        <v>8.3918821551517091</v>
      </c>
      <c r="P79" s="9"/>
    </row>
    <row r="80" spans="1:16" ht="15.75">
      <c r="A80" s="29" t="s">
        <v>48</v>
      </c>
      <c r="B80" s="30"/>
      <c r="C80" s="31"/>
      <c r="D80" s="32">
        <f t="shared" ref="D80:M80" si="15">SUM(D81:D82)</f>
        <v>6067625</v>
      </c>
      <c r="E80" s="32">
        <f t="shared" si="15"/>
        <v>5347063</v>
      </c>
      <c r="F80" s="32">
        <f t="shared" si="15"/>
        <v>0</v>
      </c>
      <c r="G80" s="32">
        <f t="shared" si="15"/>
        <v>11016766</v>
      </c>
      <c r="H80" s="32">
        <f t="shared" si="15"/>
        <v>0</v>
      </c>
      <c r="I80" s="32">
        <f t="shared" si="15"/>
        <v>167978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si="12"/>
        <v>22599432</v>
      </c>
      <c r="O80" s="46">
        <f t="shared" si="13"/>
        <v>452.31430630053637</v>
      </c>
      <c r="P80" s="9"/>
    </row>
    <row r="81" spans="1:119">
      <c r="A81" s="12"/>
      <c r="B81" s="25">
        <v>381</v>
      </c>
      <c r="C81" s="20" t="s">
        <v>93</v>
      </c>
      <c r="D81" s="47">
        <v>6067625</v>
      </c>
      <c r="E81" s="47">
        <v>5347063</v>
      </c>
      <c r="F81" s="47">
        <v>0</v>
      </c>
      <c r="G81" s="47">
        <v>1459766</v>
      </c>
      <c r="H81" s="47">
        <v>0</v>
      </c>
      <c r="I81" s="47">
        <v>167978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13042432</v>
      </c>
      <c r="O81" s="48">
        <f t="shared" si="13"/>
        <v>261.03658634216634</v>
      </c>
      <c r="P81" s="9"/>
    </row>
    <row r="82" spans="1:119" ht="15.75" thickBot="1">
      <c r="A82" s="12"/>
      <c r="B82" s="25">
        <v>384</v>
      </c>
      <c r="C82" s="20" t="s">
        <v>94</v>
      </c>
      <c r="D82" s="47">
        <v>0</v>
      </c>
      <c r="E82" s="47">
        <v>0</v>
      </c>
      <c r="F82" s="47">
        <v>0</v>
      </c>
      <c r="G82" s="47">
        <v>9557000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9557000</v>
      </c>
      <c r="O82" s="48">
        <f t="shared" si="13"/>
        <v>191.27771995837003</v>
      </c>
      <c r="P82" s="9"/>
    </row>
    <row r="83" spans="1:119" ht="16.5" thickBot="1">
      <c r="A83" s="14" t="s">
        <v>67</v>
      </c>
      <c r="B83" s="23"/>
      <c r="C83" s="22"/>
      <c r="D83" s="15">
        <f t="shared" ref="D83:M83" si="16">SUM(D5,D13,D17,D43,D66,D73,D80)</f>
        <v>21413060</v>
      </c>
      <c r="E83" s="15">
        <f t="shared" si="16"/>
        <v>24482839</v>
      </c>
      <c r="F83" s="15">
        <f t="shared" si="16"/>
        <v>554</v>
      </c>
      <c r="G83" s="15">
        <f t="shared" si="16"/>
        <v>15178144</v>
      </c>
      <c r="H83" s="15">
        <f t="shared" si="16"/>
        <v>0</v>
      </c>
      <c r="I83" s="15">
        <f t="shared" si="16"/>
        <v>1576095</v>
      </c>
      <c r="J83" s="15">
        <f t="shared" si="16"/>
        <v>0</v>
      </c>
      <c r="K83" s="15">
        <f t="shared" si="16"/>
        <v>0</v>
      </c>
      <c r="L83" s="15">
        <f t="shared" si="16"/>
        <v>0</v>
      </c>
      <c r="M83" s="15">
        <f t="shared" si="16"/>
        <v>0</v>
      </c>
      <c r="N83" s="15">
        <f t="shared" si="12"/>
        <v>62650692</v>
      </c>
      <c r="O83" s="38">
        <f t="shared" si="13"/>
        <v>1253.9166599951966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51" t="s">
        <v>125</v>
      </c>
      <c r="M85" s="51"/>
      <c r="N85" s="51"/>
      <c r="O85" s="44">
        <v>49964</v>
      </c>
    </row>
    <row r="86" spans="1:119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  <row r="87" spans="1:119" ht="15.75" customHeight="1" thickBot="1">
      <c r="A87" s="55" t="s">
        <v>121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7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4252875</v>
      </c>
      <c r="E5" s="27">
        <f t="shared" si="0"/>
        <v>15489544</v>
      </c>
      <c r="F5" s="27">
        <f t="shared" si="0"/>
        <v>0</v>
      </c>
      <c r="G5" s="27">
        <f t="shared" si="0"/>
        <v>546931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20289350</v>
      </c>
      <c r="O5" s="33">
        <f t="shared" ref="O5:O36" si="1">(N5/O$88)</f>
        <v>407.85892333051902</v>
      </c>
      <c r="P5" s="6"/>
    </row>
    <row r="6" spans="1:133">
      <c r="A6" s="12"/>
      <c r="B6" s="25">
        <v>311</v>
      </c>
      <c r="C6" s="20" t="s">
        <v>2</v>
      </c>
      <c r="D6" s="47">
        <v>3934762</v>
      </c>
      <c r="E6" s="47">
        <v>6881070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10815832</v>
      </c>
      <c r="O6" s="48">
        <f t="shared" si="1"/>
        <v>217.42113938809152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253072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253072</v>
      </c>
      <c r="O7" s="48">
        <f t="shared" si="1"/>
        <v>5.0872833996703255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546931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546931</v>
      </c>
      <c r="O8" s="48">
        <f t="shared" si="1"/>
        <v>10.994471917340087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2263989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2263989</v>
      </c>
      <c r="O9" s="48">
        <f t="shared" si="1"/>
        <v>45.510975756844772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2932493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2932493</v>
      </c>
      <c r="O10" s="48">
        <f t="shared" si="1"/>
        <v>58.949322558597679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3158920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3158920</v>
      </c>
      <c r="O11" s="48">
        <f t="shared" si="1"/>
        <v>63.500985003819402</v>
      </c>
      <c r="P11" s="9"/>
    </row>
    <row r="12" spans="1:133">
      <c r="A12" s="12"/>
      <c r="B12" s="25">
        <v>314.5</v>
      </c>
      <c r="C12" s="20" t="s">
        <v>17</v>
      </c>
      <c r="D12" s="47">
        <v>318113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318113</v>
      </c>
      <c r="O12" s="48">
        <f t="shared" si="1"/>
        <v>6.3947453061552686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1431668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1431668</v>
      </c>
      <c r="O13" s="46">
        <f t="shared" si="1"/>
        <v>28.77956016564146</v>
      </c>
      <c r="P13" s="10"/>
    </row>
    <row r="14" spans="1:133">
      <c r="A14" s="12"/>
      <c r="B14" s="25">
        <v>322</v>
      </c>
      <c r="C14" s="20" t="s">
        <v>105</v>
      </c>
      <c r="D14" s="47">
        <v>312561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312561</v>
      </c>
      <c r="O14" s="48">
        <f t="shared" si="1"/>
        <v>6.2831383427813288</v>
      </c>
      <c r="P14" s="9"/>
    </row>
    <row r="15" spans="1:133">
      <c r="A15" s="12"/>
      <c r="B15" s="25">
        <v>323.7</v>
      </c>
      <c r="C15" s="20" t="s">
        <v>19</v>
      </c>
      <c r="D15" s="47">
        <v>1075947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1075947</v>
      </c>
      <c r="O15" s="48">
        <f t="shared" si="1"/>
        <v>21.62881437703534</v>
      </c>
      <c r="P15" s="9"/>
    </row>
    <row r="16" spans="1:133">
      <c r="A16" s="12"/>
      <c r="B16" s="25">
        <v>329</v>
      </c>
      <c r="C16" s="20" t="s">
        <v>20</v>
      </c>
      <c r="D16" s="47">
        <v>43160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43160</v>
      </c>
      <c r="O16" s="48">
        <f t="shared" si="1"/>
        <v>0.86760744582478988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SUM(D18:D44)</f>
        <v>6323516</v>
      </c>
      <c r="E17" s="32">
        <f t="shared" si="5"/>
        <v>1611413</v>
      </c>
      <c r="F17" s="32">
        <f t="shared" si="5"/>
        <v>0</v>
      </c>
      <c r="G17" s="32">
        <f t="shared" si="5"/>
        <v>5825400</v>
      </c>
      <c r="H17" s="32">
        <f t="shared" si="5"/>
        <v>0</v>
      </c>
      <c r="I17" s="32">
        <f t="shared" si="5"/>
        <v>621433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14381762</v>
      </c>
      <c r="O17" s="46">
        <f t="shared" si="1"/>
        <v>289.10388774976883</v>
      </c>
      <c r="P17" s="10"/>
    </row>
    <row r="18" spans="1:16">
      <c r="A18" s="12"/>
      <c r="B18" s="25">
        <v>331.1</v>
      </c>
      <c r="C18" s="20" t="s">
        <v>106</v>
      </c>
      <c r="D18" s="47">
        <v>19982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19982</v>
      </c>
      <c r="O18" s="48">
        <f t="shared" si="1"/>
        <v>0.40168053712861335</v>
      </c>
      <c r="P18" s="9"/>
    </row>
    <row r="19" spans="1:16">
      <c r="A19" s="12"/>
      <c r="B19" s="25">
        <v>331.2</v>
      </c>
      <c r="C19" s="20" t="s">
        <v>21</v>
      </c>
      <c r="D19" s="47">
        <v>288924</v>
      </c>
      <c r="E19" s="47">
        <v>59988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348912</v>
      </c>
      <c r="O19" s="48">
        <f t="shared" si="1"/>
        <v>7.0138704619466896</v>
      </c>
      <c r="P19" s="9"/>
    </row>
    <row r="20" spans="1:16">
      <c r="A20" s="12"/>
      <c r="B20" s="25">
        <v>331.39</v>
      </c>
      <c r="C20" s="20" t="s">
        <v>26</v>
      </c>
      <c r="D20" s="47">
        <v>0</v>
      </c>
      <c r="E20" s="47">
        <v>124925</v>
      </c>
      <c r="F20" s="47">
        <v>0</v>
      </c>
      <c r="G20" s="47">
        <v>0</v>
      </c>
      <c r="H20" s="47">
        <v>0</v>
      </c>
      <c r="I20" s="47">
        <v>614227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7" si="6">SUM(D20:M20)</f>
        <v>739152</v>
      </c>
      <c r="O20" s="48">
        <f t="shared" si="1"/>
        <v>14.85852128814377</v>
      </c>
      <c r="P20" s="9"/>
    </row>
    <row r="21" spans="1:16">
      <c r="A21" s="12"/>
      <c r="B21" s="25">
        <v>331.49</v>
      </c>
      <c r="C21" s="20" t="s">
        <v>107</v>
      </c>
      <c r="D21" s="47">
        <v>4653</v>
      </c>
      <c r="E21" s="47">
        <v>518926</v>
      </c>
      <c r="F21" s="47">
        <v>0</v>
      </c>
      <c r="G21" s="47">
        <v>1194827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1718406</v>
      </c>
      <c r="O21" s="48">
        <f t="shared" si="1"/>
        <v>34.543601495597635</v>
      </c>
      <c r="P21" s="9"/>
    </row>
    <row r="22" spans="1:16">
      <c r="A22" s="12"/>
      <c r="B22" s="25">
        <v>331.5</v>
      </c>
      <c r="C22" s="20" t="s">
        <v>23</v>
      </c>
      <c r="D22" s="47">
        <v>0</v>
      </c>
      <c r="E22" s="47">
        <v>83861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83861</v>
      </c>
      <c r="O22" s="48">
        <f t="shared" si="1"/>
        <v>1.6857837816105818</v>
      </c>
      <c r="P22" s="9"/>
    </row>
    <row r="23" spans="1:16">
      <c r="A23" s="12"/>
      <c r="B23" s="25">
        <v>331.65</v>
      </c>
      <c r="C23" s="20" t="s">
        <v>27</v>
      </c>
      <c r="D23" s="47">
        <v>88807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88807</v>
      </c>
      <c r="O23" s="48">
        <f t="shared" si="1"/>
        <v>1.7852088610139509</v>
      </c>
      <c r="P23" s="9"/>
    </row>
    <row r="24" spans="1:16">
      <c r="A24" s="12"/>
      <c r="B24" s="25">
        <v>331.7</v>
      </c>
      <c r="C24" s="20" t="s">
        <v>108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7206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7206</v>
      </c>
      <c r="O24" s="48">
        <f t="shared" si="1"/>
        <v>0.14485586780846701</v>
      </c>
      <c r="P24" s="9"/>
    </row>
    <row r="25" spans="1:16">
      <c r="A25" s="12"/>
      <c r="B25" s="25">
        <v>333</v>
      </c>
      <c r="C25" s="20" t="s">
        <v>3</v>
      </c>
      <c r="D25" s="47">
        <v>40169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40169</v>
      </c>
      <c r="O25" s="48">
        <f t="shared" si="1"/>
        <v>0.80748200860370678</v>
      </c>
      <c r="P25" s="9"/>
    </row>
    <row r="26" spans="1:16">
      <c r="A26" s="12"/>
      <c r="B26" s="25">
        <v>334.1</v>
      </c>
      <c r="C26" s="20" t="s">
        <v>24</v>
      </c>
      <c r="D26" s="47">
        <v>1589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1589</v>
      </c>
      <c r="O26" s="48">
        <f t="shared" si="1"/>
        <v>3.1942266714911752E-2</v>
      </c>
      <c r="P26" s="9"/>
    </row>
    <row r="27" spans="1:16">
      <c r="A27" s="12"/>
      <c r="B27" s="25">
        <v>334.2</v>
      </c>
      <c r="C27" s="20" t="s">
        <v>25</v>
      </c>
      <c r="D27" s="47">
        <v>0</v>
      </c>
      <c r="E27" s="47">
        <v>202134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202134</v>
      </c>
      <c r="O27" s="48">
        <f t="shared" si="1"/>
        <v>4.0633216741044507</v>
      </c>
      <c r="P27" s="9"/>
    </row>
    <row r="28" spans="1:16">
      <c r="A28" s="12"/>
      <c r="B28" s="25">
        <v>334.39</v>
      </c>
      <c r="C28" s="20" t="s">
        <v>28</v>
      </c>
      <c r="D28" s="47">
        <v>0</v>
      </c>
      <c r="E28" s="47">
        <v>37714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2" si="7">SUM(D28:M28)</f>
        <v>37714</v>
      </c>
      <c r="O28" s="48">
        <f t="shared" si="1"/>
        <v>0.75813130703976195</v>
      </c>
      <c r="P28" s="9"/>
    </row>
    <row r="29" spans="1:16">
      <c r="A29" s="12"/>
      <c r="B29" s="25">
        <v>334.49</v>
      </c>
      <c r="C29" s="20" t="s">
        <v>29</v>
      </c>
      <c r="D29" s="47">
        <v>0</v>
      </c>
      <c r="E29" s="47">
        <v>0</v>
      </c>
      <c r="F29" s="47">
        <v>0</v>
      </c>
      <c r="G29" s="47">
        <v>2561696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2561696</v>
      </c>
      <c r="O29" s="48">
        <f t="shared" si="1"/>
        <v>51.495517227515784</v>
      </c>
      <c r="P29" s="9"/>
    </row>
    <row r="30" spans="1:16">
      <c r="A30" s="12"/>
      <c r="B30" s="25">
        <v>334.5</v>
      </c>
      <c r="C30" s="20" t="s">
        <v>109</v>
      </c>
      <c r="D30" s="47">
        <v>0</v>
      </c>
      <c r="E30" s="47">
        <v>27433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27433</v>
      </c>
      <c r="O30" s="48">
        <f t="shared" si="1"/>
        <v>0.55146142403409315</v>
      </c>
      <c r="P30" s="9"/>
    </row>
    <row r="31" spans="1:16">
      <c r="A31" s="12"/>
      <c r="B31" s="25">
        <v>334.7</v>
      </c>
      <c r="C31" s="20" t="s">
        <v>30</v>
      </c>
      <c r="D31" s="47">
        <v>0</v>
      </c>
      <c r="E31" s="47">
        <v>194046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194046</v>
      </c>
      <c r="O31" s="48">
        <f t="shared" si="1"/>
        <v>3.9007357375467375</v>
      </c>
      <c r="P31" s="9"/>
    </row>
    <row r="32" spans="1:16">
      <c r="A32" s="12"/>
      <c r="B32" s="25">
        <v>335.12</v>
      </c>
      <c r="C32" s="20" t="s">
        <v>32</v>
      </c>
      <c r="D32" s="47">
        <v>1770479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1770479</v>
      </c>
      <c r="O32" s="48">
        <f t="shared" si="1"/>
        <v>35.590379125959878</v>
      </c>
      <c r="P32" s="9"/>
    </row>
    <row r="33" spans="1:16">
      <c r="A33" s="12"/>
      <c r="B33" s="25">
        <v>335.13</v>
      </c>
      <c r="C33" s="20" t="s">
        <v>33</v>
      </c>
      <c r="D33" s="47">
        <v>16831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16831</v>
      </c>
      <c r="O33" s="48">
        <f t="shared" si="1"/>
        <v>0.33833876090539944</v>
      </c>
      <c r="P33" s="9"/>
    </row>
    <row r="34" spans="1:16">
      <c r="A34" s="12"/>
      <c r="B34" s="25">
        <v>335.14</v>
      </c>
      <c r="C34" s="20" t="s">
        <v>34</v>
      </c>
      <c r="D34" s="47">
        <v>22079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22079</v>
      </c>
      <c r="O34" s="48">
        <f t="shared" si="1"/>
        <v>0.44383468017529049</v>
      </c>
      <c r="P34" s="9"/>
    </row>
    <row r="35" spans="1:16">
      <c r="A35" s="12"/>
      <c r="B35" s="25">
        <v>335.15</v>
      </c>
      <c r="C35" s="20" t="s">
        <v>35</v>
      </c>
      <c r="D35" s="47">
        <v>6999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6999</v>
      </c>
      <c r="O35" s="48">
        <f t="shared" si="1"/>
        <v>0.14069472922446025</v>
      </c>
      <c r="P35" s="9"/>
    </row>
    <row r="36" spans="1:16">
      <c r="A36" s="12"/>
      <c r="B36" s="25">
        <v>335.16</v>
      </c>
      <c r="C36" s="20" t="s">
        <v>36</v>
      </c>
      <c r="D36" s="47">
        <v>57000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57000</v>
      </c>
      <c r="O36" s="48">
        <f t="shared" si="1"/>
        <v>1.1458207695091063</v>
      </c>
      <c r="P36" s="9"/>
    </row>
    <row r="37" spans="1:16">
      <c r="A37" s="12"/>
      <c r="B37" s="25">
        <v>335.18</v>
      </c>
      <c r="C37" s="20" t="s">
        <v>37</v>
      </c>
      <c r="D37" s="47">
        <v>2501905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2501905</v>
      </c>
      <c r="O37" s="48">
        <f t="shared" ref="O37:O68" si="8">(N37/O$88)</f>
        <v>50.293591444538251</v>
      </c>
      <c r="P37" s="9"/>
    </row>
    <row r="38" spans="1:16">
      <c r="A38" s="12"/>
      <c r="B38" s="25">
        <v>335.19</v>
      </c>
      <c r="C38" s="20" t="s">
        <v>49</v>
      </c>
      <c r="D38" s="47">
        <v>1486514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1486514</v>
      </c>
      <c r="O38" s="48">
        <f t="shared" si="8"/>
        <v>29.882080971334378</v>
      </c>
      <c r="P38" s="9"/>
    </row>
    <row r="39" spans="1:16">
      <c r="A39" s="12"/>
      <c r="B39" s="25">
        <v>335.29</v>
      </c>
      <c r="C39" s="20" t="s">
        <v>38</v>
      </c>
      <c r="D39" s="47">
        <v>1450</v>
      </c>
      <c r="E39" s="47">
        <v>10976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12426</v>
      </c>
      <c r="O39" s="48">
        <f t="shared" si="8"/>
        <v>0.24978892775298517</v>
      </c>
      <c r="P39" s="9"/>
    </row>
    <row r="40" spans="1:16">
      <c r="A40" s="12"/>
      <c r="B40" s="25">
        <v>335.49</v>
      </c>
      <c r="C40" s="20" t="s">
        <v>39</v>
      </c>
      <c r="D40" s="47">
        <v>0</v>
      </c>
      <c r="E40" s="47">
        <v>21333</v>
      </c>
      <c r="F40" s="47">
        <v>0</v>
      </c>
      <c r="G40" s="47">
        <v>2068877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2090210</v>
      </c>
      <c r="O40" s="48">
        <f t="shared" si="8"/>
        <v>42.017649660274195</v>
      </c>
      <c r="P40" s="9"/>
    </row>
    <row r="41" spans="1:16">
      <c r="A41" s="12"/>
      <c r="B41" s="25">
        <v>335.7</v>
      </c>
      <c r="C41" s="20" t="s">
        <v>40</v>
      </c>
      <c r="D41" s="47">
        <v>14467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14467</v>
      </c>
      <c r="O41" s="48">
        <f t="shared" si="8"/>
        <v>0.29081735214891652</v>
      </c>
      <c r="P41" s="9"/>
    </row>
    <row r="42" spans="1:16">
      <c r="A42" s="12"/>
      <c r="B42" s="25">
        <v>336</v>
      </c>
      <c r="C42" s="20" t="s">
        <v>4</v>
      </c>
      <c r="D42" s="47">
        <v>1668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1668</v>
      </c>
      <c r="O42" s="48">
        <f t="shared" si="8"/>
        <v>3.3530334097213843E-2</v>
      </c>
      <c r="P42" s="9"/>
    </row>
    <row r="43" spans="1:16">
      <c r="A43" s="12"/>
      <c r="B43" s="25">
        <v>337.1</v>
      </c>
      <c r="C43" s="20" t="s">
        <v>110</v>
      </c>
      <c r="D43" s="47">
        <v>0</v>
      </c>
      <c r="E43" s="47">
        <v>12500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12500</v>
      </c>
      <c r="O43" s="48">
        <f t="shared" si="8"/>
        <v>0.25127648454147067</v>
      </c>
      <c r="P43" s="9"/>
    </row>
    <row r="44" spans="1:16">
      <c r="A44" s="12"/>
      <c r="B44" s="25">
        <v>337.2</v>
      </c>
      <c r="C44" s="20" t="s">
        <v>41</v>
      </c>
      <c r="D44" s="47">
        <v>0</v>
      </c>
      <c r="E44" s="47">
        <v>317577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317577</v>
      </c>
      <c r="O44" s="48">
        <f t="shared" si="8"/>
        <v>6.3839705704981302</v>
      </c>
      <c r="P44" s="9"/>
    </row>
    <row r="45" spans="1:16" ht="15.75">
      <c r="A45" s="29" t="s">
        <v>46</v>
      </c>
      <c r="B45" s="30"/>
      <c r="C45" s="31"/>
      <c r="D45" s="32">
        <f>SUM(D46:D67)</f>
        <v>3296188</v>
      </c>
      <c r="E45" s="32">
        <f t="shared" ref="E45:M45" si="9">SUM(E46:E67)</f>
        <v>1281137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1081329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5658654</v>
      </c>
      <c r="O45" s="46">
        <f t="shared" si="8"/>
        <v>113.7509347485225</v>
      </c>
      <c r="P45" s="10"/>
    </row>
    <row r="46" spans="1:16">
      <c r="A46" s="12"/>
      <c r="B46" s="25">
        <v>341.1</v>
      </c>
      <c r="C46" s="20" t="s">
        <v>50</v>
      </c>
      <c r="D46" s="47">
        <v>95148</v>
      </c>
      <c r="E46" s="47">
        <v>41406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136554</v>
      </c>
      <c r="O46" s="48">
        <f t="shared" si="8"/>
        <v>2.7450247256060787</v>
      </c>
      <c r="P46" s="9"/>
    </row>
    <row r="47" spans="1:16">
      <c r="A47" s="12"/>
      <c r="B47" s="25">
        <v>341.15</v>
      </c>
      <c r="C47" s="20" t="s">
        <v>51</v>
      </c>
      <c r="D47" s="47">
        <v>0</v>
      </c>
      <c r="E47" s="47">
        <v>53262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67" si="10">SUM(D47:M47)</f>
        <v>53262</v>
      </c>
      <c r="O47" s="48">
        <f t="shared" si="8"/>
        <v>1.0706790495718248</v>
      </c>
      <c r="P47" s="9"/>
    </row>
    <row r="48" spans="1:16">
      <c r="A48" s="12"/>
      <c r="B48" s="25">
        <v>341.8</v>
      </c>
      <c r="C48" s="20" t="s">
        <v>53</v>
      </c>
      <c r="D48" s="47">
        <v>513988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513988</v>
      </c>
      <c r="O48" s="48">
        <f t="shared" si="8"/>
        <v>10.332247818920115</v>
      </c>
      <c r="P48" s="9"/>
    </row>
    <row r="49" spans="1:16">
      <c r="A49" s="12"/>
      <c r="B49" s="25">
        <v>341.9</v>
      </c>
      <c r="C49" s="20" t="s">
        <v>54</v>
      </c>
      <c r="D49" s="47">
        <v>8991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8991</v>
      </c>
      <c r="O49" s="48">
        <f t="shared" si="8"/>
        <v>0.18073814980098901</v>
      </c>
      <c r="P49" s="9"/>
    </row>
    <row r="50" spans="1:16">
      <c r="A50" s="12"/>
      <c r="B50" s="25">
        <v>342.1</v>
      </c>
      <c r="C50" s="20" t="s">
        <v>111</v>
      </c>
      <c r="D50" s="47">
        <v>0</v>
      </c>
      <c r="E50" s="47">
        <v>9055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9055</v>
      </c>
      <c r="O50" s="48">
        <f t="shared" si="8"/>
        <v>0.18202468540184136</v>
      </c>
      <c r="P50" s="9"/>
    </row>
    <row r="51" spans="1:16">
      <c r="A51" s="12"/>
      <c r="B51" s="25">
        <v>342.2</v>
      </c>
      <c r="C51" s="20" t="s">
        <v>55</v>
      </c>
      <c r="D51" s="47">
        <v>10250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10250</v>
      </c>
      <c r="O51" s="48">
        <f t="shared" si="8"/>
        <v>0.20604671732400595</v>
      </c>
      <c r="P51" s="9"/>
    </row>
    <row r="52" spans="1:16">
      <c r="A52" s="12"/>
      <c r="B52" s="25">
        <v>342.3</v>
      </c>
      <c r="C52" s="20" t="s">
        <v>56</v>
      </c>
      <c r="D52" s="47">
        <v>0</v>
      </c>
      <c r="E52" s="47">
        <v>299327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299327</v>
      </c>
      <c r="O52" s="48">
        <f t="shared" si="8"/>
        <v>6.0171069030675834</v>
      </c>
      <c r="P52" s="9"/>
    </row>
    <row r="53" spans="1:16">
      <c r="A53" s="12"/>
      <c r="B53" s="25">
        <v>342.4</v>
      </c>
      <c r="C53" s="20" t="s">
        <v>57</v>
      </c>
      <c r="D53" s="47">
        <v>0</v>
      </c>
      <c r="E53" s="47">
        <v>215156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215156</v>
      </c>
      <c r="O53" s="48">
        <f t="shared" si="8"/>
        <v>4.3250914646403729</v>
      </c>
      <c r="P53" s="9"/>
    </row>
    <row r="54" spans="1:16">
      <c r="A54" s="12"/>
      <c r="B54" s="25">
        <v>342.6</v>
      </c>
      <c r="C54" s="20" t="s">
        <v>58</v>
      </c>
      <c r="D54" s="47">
        <v>2571898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2571898</v>
      </c>
      <c r="O54" s="48">
        <f t="shared" si="8"/>
        <v>51.70059904313915</v>
      </c>
      <c r="P54" s="9"/>
    </row>
    <row r="55" spans="1:16">
      <c r="A55" s="12"/>
      <c r="B55" s="25">
        <v>342.9</v>
      </c>
      <c r="C55" s="20" t="s">
        <v>59</v>
      </c>
      <c r="D55" s="47">
        <v>84723</v>
      </c>
      <c r="E55" s="47">
        <v>193453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278176</v>
      </c>
      <c r="O55" s="48">
        <f t="shared" si="8"/>
        <v>5.5919269891046515</v>
      </c>
      <c r="P55" s="9"/>
    </row>
    <row r="56" spans="1:16">
      <c r="A56" s="12"/>
      <c r="B56" s="25">
        <v>343.6</v>
      </c>
      <c r="C56" s="20" t="s">
        <v>62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784618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784618</v>
      </c>
      <c r="O56" s="48">
        <f t="shared" si="8"/>
        <v>15.772484219836771</v>
      </c>
      <c r="P56" s="9"/>
    </row>
    <row r="57" spans="1:16">
      <c r="A57" s="12"/>
      <c r="B57" s="25">
        <v>346.4</v>
      </c>
      <c r="C57" s="20" t="s">
        <v>63</v>
      </c>
      <c r="D57" s="47">
        <v>11190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11190</v>
      </c>
      <c r="O57" s="48">
        <f t="shared" si="8"/>
        <v>0.22494270896152455</v>
      </c>
      <c r="P57" s="9"/>
    </row>
    <row r="58" spans="1:16">
      <c r="A58" s="12"/>
      <c r="B58" s="25">
        <v>347.2</v>
      </c>
      <c r="C58" s="20" t="s">
        <v>64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74515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74515</v>
      </c>
      <c r="O58" s="48">
        <f t="shared" si="8"/>
        <v>1.4979093796486149</v>
      </c>
      <c r="P58" s="9"/>
    </row>
    <row r="59" spans="1:16">
      <c r="A59" s="12"/>
      <c r="B59" s="25">
        <v>347.4</v>
      </c>
      <c r="C59" s="20" t="s">
        <v>65</v>
      </c>
      <c r="D59" s="47">
        <v>0</v>
      </c>
      <c r="E59" s="47">
        <v>81004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81004</v>
      </c>
      <c r="O59" s="48">
        <f t="shared" si="8"/>
        <v>1.6283520283037831</v>
      </c>
      <c r="P59" s="9"/>
    </row>
    <row r="60" spans="1:16">
      <c r="A60" s="12"/>
      <c r="B60" s="25">
        <v>347.5</v>
      </c>
      <c r="C60" s="20" t="s">
        <v>66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32124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32124</v>
      </c>
      <c r="O60" s="48">
        <f t="shared" si="8"/>
        <v>0.64576046315281632</v>
      </c>
      <c r="P60" s="9"/>
    </row>
    <row r="61" spans="1:16">
      <c r="A61" s="12"/>
      <c r="B61" s="25">
        <v>348.92099999999999</v>
      </c>
      <c r="C61" s="20" t="s">
        <v>112</v>
      </c>
      <c r="D61" s="47">
        <v>0</v>
      </c>
      <c r="E61" s="47">
        <v>18542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18542</v>
      </c>
      <c r="O61" s="48">
        <f t="shared" si="8"/>
        <v>0.37273348610943591</v>
      </c>
      <c r="P61" s="9"/>
    </row>
    <row r="62" spans="1:16">
      <c r="A62" s="12"/>
      <c r="B62" s="25">
        <v>348.92200000000003</v>
      </c>
      <c r="C62" s="20" t="s">
        <v>113</v>
      </c>
      <c r="D62" s="47">
        <v>0</v>
      </c>
      <c r="E62" s="47">
        <v>18544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18544</v>
      </c>
      <c r="O62" s="48">
        <f t="shared" si="8"/>
        <v>0.37277369034696256</v>
      </c>
      <c r="P62" s="9"/>
    </row>
    <row r="63" spans="1:16">
      <c r="A63" s="12"/>
      <c r="B63" s="25">
        <v>348.923</v>
      </c>
      <c r="C63" s="20" t="s">
        <v>114</v>
      </c>
      <c r="D63" s="47">
        <v>0</v>
      </c>
      <c r="E63" s="47">
        <v>18544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18544</v>
      </c>
      <c r="O63" s="48">
        <f t="shared" si="8"/>
        <v>0.37277369034696256</v>
      </c>
      <c r="P63" s="9"/>
    </row>
    <row r="64" spans="1:16">
      <c r="A64" s="12"/>
      <c r="B64" s="25">
        <v>348.92399999999998</v>
      </c>
      <c r="C64" s="20" t="s">
        <v>115</v>
      </c>
      <c r="D64" s="47">
        <v>0</v>
      </c>
      <c r="E64" s="47">
        <v>18543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18543</v>
      </c>
      <c r="O64" s="48">
        <f t="shared" si="8"/>
        <v>0.37275358822819926</v>
      </c>
      <c r="P64" s="9"/>
    </row>
    <row r="65" spans="1:16">
      <c r="A65" s="12"/>
      <c r="B65" s="25">
        <v>348.93</v>
      </c>
      <c r="C65" s="20" t="s">
        <v>116</v>
      </c>
      <c r="D65" s="47">
        <v>0</v>
      </c>
      <c r="E65" s="47">
        <v>294861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294861</v>
      </c>
      <c r="O65" s="48">
        <f t="shared" si="8"/>
        <v>5.9273308406706064</v>
      </c>
      <c r="P65" s="9"/>
    </row>
    <row r="66" spans="1:16">
      <c r="A66" s="12"/>
      <c r="B66" s="25">
        <v>348.99</v>
      </c>
      <c r="C66" s="20" t="s">
        <v>117</v>
      </c>
      <c r="D66" s="47">
        <v>0</v>
      </c>
      <c r="E66" s="47">
        <v>19440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19440</v>
      </c>
      <c r="O66" s="48">
        <f t="shared" si="8"/>
        <v>0.39078518875889517</v>
      </c>
      <c r="P66" s="9"/>
    </row>
    <row r="67" spans="1:16">
      <c r="A67" s="12"/>
      <c r="B67" s="25">
        <v>349</v>
      </c>
      <c r="C67" s="20" t="s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190072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190072</v>
      </c>
      <c r="O67" s="48">
        <f t="shared" si="8"/>
        <v>3.8208499175813131</v>
      </c>
      <c r="P67" s="9"/>
    </row>
    <row r="68" spans="1:16" ht="15.75">
      <c r="A68" s="29" t="s">
        <v>47</v>
      </c>
      <c r="B68" s="30"/>
      <c r="C68" s="31"/>
      <c r="D68" s="32">
        <f t="shared" ref="D68:M68" si="11">SUM(D69:D75)</f>
        <v>23625</v>
      </c>
      <c r="E68" s="32">
        <f t="shared" si="11"/>
        <v>374835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>SUM(D68:M68)</f>
        <v>398460</v>
      </c>
      <c r="O68" s="46">
        <f t="shared" si="8"/>
        <v>8.0098902424315526</v>
      </c>
      <c r="P68" s="10"/>
    </row>
    <row r="69" spans="1:16">
      <c r="A69" s="13"/>
      <c r="B69" s="40">
        <v>351.1</v>
      </c>
      <c r="C69" s="21" t="s">
        <v>82</v>
      </c>
      <c r="D69" s="47">
        <v>22463</v>
      </c>
      <c r="E69" s="47">
        <v>110899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133362</v>
      </c>
      <c r="O69" s="48">
        <f t="shared" ref="O69:O86" si="12">(N69/O$88)</f>
        <v>2.6808587625135689</v>
      </c>
      <c r="P69" s="9"/>
    </row>
    <row r="70" spans="1:16">
      <c r="A70" s="13"/>
      <c r="B70" s="40">
        <v>351.2</v>
      </c>
      <c r="C70" s="21" t="s">
        <v>83</v>
      </c>
      <c r="D70" s="47">
        <v>0</v>
      </c>
      <c r="E70" s="47">
        <v>31877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75" si="13">SUM(D70:M70)</f>
        <v>31877</v>
      </c>
      <c r="O70" s="48">
        <f t="shared" si="12"/>
        <v>0.6407952398182768</v>
      </c>
      <c r="P70" s="9"/>
    </row>
    <row r="71" spans="1:16">
      <c r="A71" s="13"/>
      <c r="B71" s="40">
        <v>351.3</v>
      </c>
      <c r="C71" s="21" t="s">
        <v>118</v>
      </c>
      <c r="D71" s="47">
        <v>151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151</v>
      </c>
      <c r="O71" s="48">
        <f t="shared" si="12"/>
        <v>3.0354199332609656E-3</v>
      </c>
      <c r="P71" s="9"/>
    </row>
    <row r="72" spans="1:16">
      <c r="A72" s="13"/>
      <c r="B72" s="40">
        <v>351.8</v>
      </c>
      <c r="C72" s="21" t="s">
        <v>119</v>
      </c>
      <c r="D72" s="47">
        <v>0</v>
      </c>
      <c r="E72" s="47">
        <v>87815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87815</v>
      </c>
      <c r="O72" s="48">
        <f t="shared" si="12"/>
        <v>1.7652675592007399</v>
      </c>
      <c r="P72" s="9"/>
    </row>
    <row r="73" spans="1:16">
      <c r="A73" s="13"/>
      <c r="B73" s="40">
        <v>352</v>
      </c>
      <c r="C73" s="21" t="s">
        <v>84</v>
      </c>
      <c r="D73" s="47">
        <v>971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971</v>
      </c>
      <c r="O73" s="48">
        <f t="shared" si="12"/>
        <v>1.951915731918144E-2</v>
      </c>
      <c r="P73" s="9"/>
    </row>
    <row r="74" spans="1:16">
      <c r="A74" s="13"/>
      <c r="B74" s="40">
        <v>354</v>
      </c>
      <c r="C74" s="21" t="s">
        <v>85</v>
      </c>
      <c r="D74" s="47">
        <v>40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40</v>
      </c>
      <c r="O74" s="48">
        <f t="shared" si="12"/>
        <v>8.0408475053270613E-4</v>
      </c>
      <c r="P74" s="9"/>
    </row>
    <row r="75" spans="1:16">
      <c r="A75" s="13"/>
      <c r="B75" s="40">
        <v>359</v>
      </c>
      <c r="C75" s="21" t="s">
        <v>86</v>
      </c>
      <c r="D75" s="47">
        <v>0</v>
      </c>
      <c r="E75" s="47">
        <v>144244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144244</v>
      </c>
      <c r="O75" s="48">
        <f t="shared" si="12"/>
        <v>2.8996100188959915</v>
      </c>
      <c r="P75" s="9"/>
    </row>
    <row r="76" spans="1:16" ht="15.75">
      <c r="A76" s="29" t="s">
        <v>5</v>
      </c>
      <c r="B76" s="30"/>
      <c r="C76" s="31"/>
      <c r="D76" s="32">
        <f t="shared" ref="D76:M76" si="14">SUM(D77:D82)</f>
        <v>186535</v>
      </c>
      <c r="E76" s="32">
        <f t="shared" si="14"/>
        <v>471637</v>
      </c>
      <c r="F76" s="32">
        <f t="shared" si="14"/>
        <v>974</v>
      </c>
      <c r="G76" s="32">
        <f t="shared" si="14"/>
        <v>776</v>
      </c>
      <c r="H76" s="32">
        <f t="shared" si="14"/>
        <v>0</v>
      </c>
      <c r="I76" s="32">
        <f t="shared" si="14"/>
        <v>153055</v>
      </c>
      <c r="J76" s="32">
        <f t="shared" si="14"/>
        <v>0</v>
      </c>
      <c r="K76" s="32">
        <f t="shared" si="14"/>
        <v>0</v>
      </c>
      <c r="L76" s="32">
        <f t="shared" si="14"/>
        <v>0</v>
      </c>
      <c r="M76" s="32">
        <f t="shared" si="14"/>
        <v>0</v>
      </c>
      <c r="N76" s="32">
        <f t="shared" ref="N76:N86" si="15">SUM(D76:M76)</f>
        <v>812977</v>
      </c>
      <c r="O76" s="46">
        <f t="shared" si="12"/>
        <v>16.342560205845697</v>
      </c>
      <c r="P76" s="10"/>
    </row>
    <row r="77" spans="1:16">
      <c r="A77" s="12"/>
      <c r="B77" s="25">
        <v>361.1</v>
      </c>
      <c r="C77" s="20" t="s">
        <v>87</v>
      </c>
      <c r="D77" s="47">
        <v>56863</v>
      </c>
      <c r="E77" s="47">
        <v>67273</v>
      </c>
      <c r="F77" s="47">
        <v>974</v>
      </c>
      <c r="G77" s="47">
        <v>776</v>
      </c>
      <c r="H77" s="47">
        <v>0</v>
      </c>
      <c r="I77" s="47">
        <v>15343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5"/>
        <v>141229</v>
      </c>
      <c r="O77" s="48">
        <f t="shared" si="12"/>
        <v>2.8390021308245887</v>
      </c>
      <c r="P77" s="9"/>
    </row>
    <row r="78" spans="1:16">
      <c r="A78" s="12"/>
      <c r="B78" s="25">
        <v>362</v>
      </c>
      <c r="C78" s="20" t="s">
        <v>88</v>
      </c>
      <c r="D78" s="47">
        <v>28936</v>
      </c>
      <c r="E78" s="47">
        <v>153748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182684</v>
      </c>
      <c r="O78" s="48">
        <f t="shared" si="12"/>
        <v>3.6723354641579222</v>
      </c>
      <c r="P78" s="9"/>
    </row>
    <row r="79" spans="1:16">
      <c r="A79" s="12"/>
      <c r="B79" s="25">
        <v>365</v>
      </c>
      <c r="C79" s="20" t="s">
        <v>89</v>
      </c>
      <c r="D79" s="47">
        <v>3659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5"/>
        <v>3659</v>
      </c>
      <c r="O79" s="48">
        <f t="shared" si="12"/>
        <v>7.3553652554979296E-2</v>
      </c>
      <c r="P79" s="9"/>
    </row>
    <row r="80" spans="1:16">
      <c r="A80" s="12"/>
      <c r="B80" s="25">
        <v>366</v>
      </c>
      <c r="C80" s="20" t="s">
        <v>90</v>
      </c>
      <c r="D80" s="47">
        <v>12265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5"/>
        <v>12265</v>
      </c>
      <c r="O80" s="48">
        <f t="shared" si="12"/>
        <v>0.24655248663209103</v>
      </c>
      <c r="P80" s="9"/>
    </row>
    <row r="81" spans="1:119">
      <c r="A81" s="12"/>
      <c r="B81" s="25">
        <v>369.3</v>
      </c>
      <c r="C81" s="20" t="s">
        <v>91</v>
      </c>
      <c r="D81" s="47">
        <v>17594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17594</v>
      </c>
      <c r="O81" s="48">
        <f t="shared" si="12"/>
        <v>0.35367667752181081</v>
      </c>
      <c r="P81" s="9"/>
    </row>
    <row r="82" spans="1:119">
      <c r="A82" s="12"/>
      <c r="B82" s="25">
        <v>369.9</v>
      </c>
      <c r="C82" s="20" t="s">
        <v>92</v>
      </c>
      <c r="D82" s="47">
        <v>67218</v>
      </c>
      <c r="E82" s="47">
        <v>250616</v>
      </c>
      <c r="F82" s="47">
        <v>0</v>
      </c>
      <c r="G82" s="47">
        <v>0</v>
      </c>
      <c r="H82" s="47">
        <v>0</v>
      </c>
      <c r="I82" s="47">
        <v>137712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455546</v>
      </c>
      <c r="O82" s="48">
        <f t="shared" si="12"/>
        <v>9.1574397941543033</v>
      </c>
      <c r="P82" s="9"/>
    </row>
    <row r="83" spans="1:119" ht="15.75">
      <c r="A83" s="29" t="s">
        <v>48</v>
      </c>
      <c r="B83" s="30"/>
      <c r="C83" s="31"/>
      <c r="D83" s="32">
        <f t="shared" ref="D83:M83" si="16">SUM(D84:D85)</f>
        <v>4956457</v>
      </c>
      <c r="E83" s="32">
        <f t="shared" si="16"/>
        <v>4128351</v>
      </c>
      <c r="F83" s="32">
        <f t="shared" si="16"/>
        <v>2481326</v>
      </c>
      <c r="G83" s="32">
        <f t="shared" si="16"/>
        <v>2017220</v>
      </c>
      <c r="H83" s="32">
        <f t="shared" si="16"/>
        <v>0</v>
      </c>
      <c r="I83" s="32">
        <f t="shared" si="16"/>
        <v>259759</v>
      </c>
      <c r="J83" s="32">
        <f t="shared" si="16"/>
        <v>0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si="15"/>
        <v>13843113</v>
      </c>
      <c r="O83" s="46">
        <f t="shared" si="12"/>
        <v>278.27590158002653</v>
      </c>
      <c r="P83" s="9"/>
    </row>
    <row r="84" spans="1:119">
      <c r="A84" s="12"/>
      <c r="B84" s="25">
        <v>381</v>
      </c>
      <c r="C84" s="20" t="s">
        <v>93</v>
      </c>
      <c r="D84" s="47">
        <v>4956457</v>
      </c>
      <c r="E84" s="47">
        <v>4128351</v>
      </c>
      <c r="F84" s="47">
        <v>2481326</v>
      </c>
      <c r="G84" s="47">
        <v>1514220</v>
      </c>
      <c r="H84" s="47">
        <v>0</v>
      </c>
      <c r="I84" s="47">
        <v>259759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13340113</v>
      </c>
      <c r="O84" s="48">
        <f t="shared" si="12"/>
        <v>268.16453584207778</v>
      </c>
      <c r="P84" s="9"/>
    </row>
    <row r="85" spans="1:119" ht="15.75" thickBot="1">
      <c r="A85" s="12"/>
      <c r="B85" s="25">
        <v>384</v>
      </c>
      <c r="C85" s="20" t="s">
        <v>94</v>
      </c>
      <c r="D85" s="47">
        <v>0</v>
      </c>
      <c r="E85" s="47">
        <v>0</v>
      </c>
      <c r="F85" s="47">
        <v>0</v>
      </c>
      <c r="G85" s="47">
        <v>503000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503000</v>
      </c>
      <c r="O85" s="48">
        <f t="shared" si="12"/>
        <v>10.11136573794878</v>
      </c>
      <c r="P85" s="9"/>
    </row>
    <row r="86" spans="1:119" ht="16.5" thickBot="1">
      <c r="A86" s="14" t="s">
        <v>67</v>
      </c>
      <c r="B86" s="23"/>
      <c r="C86" s="22"/>
      <c r="D86" s="15">
        <f t="shared" ref="D86:M86" si="17">SUM(D5,D13,D17,D45,D68,D76,D83)</f>
        <v>20470864</v>
      </c>
      <c r="E86" s="15">
        <f t="shared" si="17"/>
        <v>23356917</v>
      </c>
      <c r="F86" s="15">
        <f t="shared" si="17"/>
        <v>2482300</v>
      </c>
      <c r="G86" s="15">
        <f t="shared" si="17"/>
        <v>8390327</v>
      </c>
      <c r="H86" s="15">
        <f t="shared" si="17"/>
        <v>0</v>
      </c>
      <c r="I86" s="15">
        <f t="shared" si="17"/>
        <v>2115576</v>
      </c>
      <c r="J86" s="15">
        <f t="shared" si="17"/>
        <v>0</v>
      </c>
      <c r="K86" s="15">
        <f t="shared" si="17"/>
        <v>0</v>
      </c>
      <c r="L86" s="15">
        <f t="shared" si="17"/>
        <v>0</v>
      </c>
      <c r="M86" s="15">
        <f t="shared" si="17"/>
        <v>0</v>
      </c>
      <c r="N86" s="15">
        <f t="shared" si="15"/>
        <v>56815984</v>
      </c>
      <c r="O86" s="38">
        <f t="shared" si="12"/>
        <v>1142.1216580227556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51" t="s">
        <v>120</v>
      </c>
      <c r="M88" s="51"/>
      <c r="N88" s="51"/>
      <c r="O88" s="44">
        <v>49746</v>
      </c>
    </row>
    <row r="89" spans="1:119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  <row r="90" spans="1:119" ht="15.75" thickBot="1">
      <c r="A90" s="55" t="s">
        <v>121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7"/>
    </row>
  </sheetData>
  <mergeCells count="10">
    <mergeCell ref="A90:O90"/>
    <mergeCell ref="L88:N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3798118</v>
      </c>
      <c r="E5" s="27">
        <f t="shared" si="0"/>
        <v>15259749</v>
      </c>
      <c r="F5" s="27">
        <f t="shared" si="0"/>
        <v>44</v>
      </c>
      <c r="G5" s="27">
        <f t="shared" si="0"/>
        <v>540799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19598710</v>
      </c>
      <c r="O5" s="33">
        <f t="shared" ref="O5:O36" si="1">(N5/O$92)</f>
        <v>372.3371392746547</v>
      </c>
      <c r="P5" s="6"/>
    </row>
    <row r="6" spans="1:133">
      <c r="A6" s="12"/>
      <c r="B6" s="25">
        <v>311</v>
      </c>
      <c r="C6" s="20" t="s">
        <v>2</v>
      </c>
      <c r="D6" s="47">
        <v>3487620</v>
      </c>
      <c r="E6" s="47">
        <v>7000315</v>
      </c>
      <c r="F6" s="47">
        <v>44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10487979</v>
      </c>
      <c r="O6" s="48">
        <f t="shared" si="1"/>
        <v>199.2510781389517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253748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253748</v>
      </c>
      <c r="O7" s="48">
        <f t="shared" si="1"/>
        <v>4.8207154663069707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540799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540799</v>
      </c>
      <c r="O8" s="48">
        <f t="shared" si="1"/>
        <v>10.274122765355168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2226073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2226073</v>
      </c>
      <c r="O9" s="48">
        <f t="shared" si="1"/>
        <v>42.29103102380455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2850755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2850755</v>
      </c>
      <c r="O10" s="48">
        <f t="shared" si="1"/>
        <v>54.158766647035357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2928858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2928858</v>
      </c>
      <c r="O11" s="48">
        <f t="shared" si="1"/>
        <v>55.642570815206035</v>
      </c>
      <c r="P11" s="9"/>
    </row>
    <row r="12" spans="1:133">
      <c r="A12" s="12"/>
      <c r="B12" s="25">
        <v>314.5</v>
      </c>
      <c r="C12" s="20" t="s">
        <v>17</v>
      </c>
      <c r="D12" s="47">
        <v>310498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310498</v>
      </c>
      <c r="O12" s="48">
        <f t="shared" si="1"/>
        <v>5.8988544179949463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1430096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1430096</v>
      </c>
      <c r="O13" s="46">
        <f t="shared" si="1"/>
        <v>27.169025590364193</v>
      </c>
      <c r="P13" s="10"/>
    </row>
    <row r="14" spans="1:133">
      <c r="A14" s="12"/>
      <c r="B14" s="25">
        <v>322</v>
      </c>
      <c r="C14" s="20" t="s">
        <v>105</v>
      </c>
      <c r="D14" s="47">
        <v>257295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257295</v>
      </c>
      <c r="O14" s="48">
        <f t="shared" si="1"/>
        <v>4.8881015255428695</v>
      </c>
      <c r="P14" s="9"/>
    </row>
    <row r="15" spans="1:133">
      <c r="A15" s="12"/>
      <c r="B15" s="25">
        <v>323.7</v>
      </c>
      <c r="C15" s="20" t="s">
        <v>19</v>
      </c>
      <c r="D15" s="47">
        <v>1145721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1145721</v>
      </c>
      <c r="O15" s="48">
        <f t="shared" si="1"/>
        <v>21.766457054923343</v>
      </c>
      <c r="P15" s="9"/>
    </row>
    <row r="16" spans="1:133">
      <c r="A16" s="12"/>
      <c r="B16" s="25">
        <v>329</v>
      </c>
      <c r="C16" s="20" t="s">
        <v>20</v>
      </c>
      <c r="D16" s="47">
        <v>27080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27080</v>
      </c>
      <c r="O16" s="48">
        <f t="shared" si="1"/>
        <v>0.51446700989798055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SUM(D18:D40)</f>
        <v>4807780</v>
      </c>
      <c r="E17" s="32">
        <f t="shared" si="5"/>
        <v>2233257</v>
      </c>
      <c r="F17" s="32">
        <f t="shared" si="5"/>
        <v>117</v>
      </c>
      <c r="G17" s="32">
        <f t="shared" si="5"/>
        <v>7241897</v>
      </c>
      <c r="H17" s="32">
        <f t="shared" si="5"/>
        <v>0</v>
      </c>
      <c r="I17" s="32">
        <f t="shared" si="5"/>
        <v>97730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14380781</v>
      </c>
      <c r="O17" s="46">
        <f t="shared" si="1"/>
        <v>273.20669871003287</v>
      </c>
      <c r="P17" s="10"/>
    </row>
    <row r="18" spans="1:16">
      <c r="A18" s="12"/>
      <c r="B18" s="25">
        <v>331.2</v>
      </c>
      <c r="C18" s="20" t="s">
        <v>21</v>
      </c>
      <c r="D18" s="47">
        <v>42122</v>
      </c>
      <c r="E18" s="47">
        <v>23666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65788</v>
      </c>
      <c r="O18" s="48">
        <f t="shared" si="1"/>
        <v>1.2498432661435872</v>
      </c>
      <c r="P18" s="9"/>
    </row>
    <row r="19" spans="1:16">
      <c r="A19" s="12"/>
      <c r="B19" s="25">
        <v>331.39</v>
      </c>
      <c r="C19" s="20" t="s">
        <v>26</v>
      </c>
      <c r="D19" s="47">
        <v>0</v>
      </c>
      <c r="E19" s="47">
        <v>1000703</v>
      </c>
      <c r="F19" s="47">
        <v>0</v>
      </c>
      <c r="G19" s="47">
        <v>0</v>
      </c>
      <c r="H19" s="47">
        <v>0</v>
      </c>
      <c r="I19" s="47">
        <v>97730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6">SUM(D19:M19)</f>
        <v>1098433</v>
      </c>
      <c r="O19" s="48">
        <f t="shared" si="1"/>
        <v>20.868077588008436</v>
      </c>
      <c r="P19" s="9"/>
    </row>
    <row r="20" spans="1:16">
      <c r="A20" s="12"/>
      <c r="B20" s="25">
        <v>331.5</v>
      </c>
      <c r="C20" s="20" t="s">
        <v>23</v>
      </c>
      <c r="D20" s="47">
        <v>0</v>
      </c>
      <c r="E20" s="47">
        <v>272364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272364</v>
      </c>
      <c r="O20" s="48">
        <f t="shared" si="1"/>
        <v>5.1743830385470293</v>
      </c>
      <c r="P20" s="9"/>
    </row>
    <row r="21" spans="1:16">
      <c r="A21" s="12"/>
      <c r="B21" s="25">
        <v>331.65</v>
      </c>
      <c r="C21" s="20" t="s">
        <v>27</v>
      </c>
      <c r="D21" s="47">
        <v>93952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93952</v>
      </c>
      <c r="O21" s="48">
        <f t="shared" si="1"/>
        <v>1.7849041548720481</v>
      </c>
      <c r="P21" s="9"/>
    </row>
    <row r="22" spans="1:16">
      <c r="A22" s="12"/>
      <c r="B22" s="25">
        <v>333</v>
      </c>
      <c r="C22" s="20" t="s">
        <v>3</v>
      </c>
      <c r="D22" s="47">
        <v>53643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53643</v>
      </c>
      <c r="O22" s="48">
        <f t="shared" si="1"/>
        <v>1.0191120314607596</v>
      </c>
      <c r="P22" s="9"/>
    </row>
    <row r="23" spans="1:16">
      <c r="A23" s="12"/>
      <c r="B23" s="25">
        <v>334.1</v>
      </c>
      <c r="C23" s="20" t="s">
        <v>24</v>
      </c>
      <c r="D23" s="47">
        <v>3067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3067</v>
      </c>
      <c r="O23" s="48">
        <f t="shared" si="1"/>
        <v>5.8266998499154586E-2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262273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262273</v>
      </c>
      <c r="O24" s="48">
        <f t="shared" si="1"/>
        <v>4.9826737846001858</v>
      </c>
      <c r="P24" s="9"/>
    </row>
    <row r="25" spans="1:16">
      <c r="A25" s="12"/>
      <c r="B25" s="25">
        <v>334.39</v>
      </c>
      <c r="C25" s="20" t="s">
        <v>28</v>
      </c>
      <c r="D25" s="47">
        <v>0</v>
      </c>
      <c r="E25" s="47">
        <v>155458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5" si="7">SUM(D25:M25)</f>
        <v>155458</v>
      </c>
      <c r="O25" s="48">
        <f t="shared" si="1"/>
        <v>2.9533978000265972</v>
      </c>
      <c r="P25" s="9"/>
    </row>
    <row r="26" spans="1:16">
      <c r="A26" s="12"/>
      <c r="B26" s="25">
        <v>334.49</v>
      </c>
      <c r="C26" s="20" t="s">
        <v>29</v>
      </c>
      <c r="D26" s="47">
        <v>0</v>
      </c>
      <c r="E26" s="47">
        <v>19811</v>
      </c>
      <c r="F26" s="47">
        <v>0</v>
      </c>
      <c r="G26" s="47">
        <v>5171063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7"/>
        <v>5190874</v>
      </c>
      <c r="O26" s="48">
        <f t="shared" si="1"/>
        <v>98.616448505803902</v>
      </c>
      <c r="P26" s="9"/>
    </row>
    <row r="27" spans="1:16">
      <c r="A27" s="12"/>
      <c r="B27" s="25">
        <v>334.7</v>
      </c>
      <c r="C27" s="20" t="s">
        <v>30</v>
      </c>
      <c r="D27" s="47">
        <v>0</v>
      </c>
      <c r="E27" s="47">
        <v>132824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132824</v>
      </c>
      <c r="O27" s="48">
        <f t="shared" si="1"/>
        <v>2.5233960902027093</v>
      </c>
      <c r="P27" s="9"/>
    </row>
    <row r="28" spans="1:16">
      <c r="A28" s="12"/>
      <c r="B28" s="25">
        <v>334.9</v>
      </c>
      <c r="C28" s="20" t="s">
        <v>31</v>
      </c>
      <c r="D28" s="47">
        <v>0</v>
      </c>
      <c r="E28" s="47">
        <v>28718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28718</v>
      </c>
      <c r="O28" s="48">
        <f t="shared" si="1"/>
        <v>0.54558580466211981</v>
      </c>
      <c r="P28" s="9"/>
    </row>
    <row r="29" spans="1:16">
      <c r="A29" s="12"/>
      <c r="B29" s="25">
        <v>335.12</v>
      </c>
      <c r="C29" s="20" t="s">
        <v>32</v>
      </c>
      <c r="D29" s="47">
        <v>992196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992196</v>
      </c>
      <c r="O29" s="48">
        <f t="shared" si="1"/>
        <v>18.849782472405341</v>
      </c>
      <c r="P29" s="9"/>
    </row>
    <row r="30" spans="1:16">
      <c r="A30" s="12"/>
      <c r="B30" s="25">
        <v>335.13</v>
      </c>
      <c r="C30" s="20" t="s">
        <v>33</v>
      </c>
      <c r="D30" s="47">
        <v>23511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23511</v>
      </c>
      <c r="O30" s="48">
        <f t="shared" si="1"/>
        <v>0.44666299371164769</v>
      </c>
      <c r="P30" s="9"/>
    </row>
    <row r="31" spans="1:16">
      <c r="A31" s="12"/>
      <c r="B31" s="25">
        <v>335.14</v>
      </c>
      <c r="C31" s="20" t="s">
        <v>34</v>
      </c>
      <c r="D31" s="47">
        <v>23481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23481</v>
      </c>
      <c r="O31" s="48">
        <f t="shared" si="1"/>
        <v>0.44609305241560121</v>
      </c>
      <c r="P31" s="9"/>
    </row>
    <row r="32" spans="1:16">
      <c r="A32" s="12"/>
      <c r="B32" s="25">
        <v>335.15</v>
      </c>
      <c r="C32" s="20" t="s">
        <v>35</v>
      </c>
      <c r="D32" s="47">
        <v>6255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6255</v>
      </c>
      <c r="O32" s="48">
        <f t="shared" si="1"/>
        <v>0.11883276022569675</v>
      </c>
      <c r="P32" s="9"/>
    </row>
    <row r="33" spans="1:16">
      <c r="A33" s="12"/>
      <c r="B33" s="25">
        <v>335.16</v>
      </c>
      <c r="C33" s="20" t="s">
        <v>36</v>
      </c>
      <c r="D33" s="47">
        <v>57000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57000</v>
      </c>
      <c r="O33" s="48">
        <f t="shared" si="1"/>
        <v>1.0828884624883637</v>
      </c>
      <c r="P33" s="9"/>
    </row>
    <row r="34" spans="1:16">
      <c r="A34" s="12"/>
      <c r="B34" s="25">
        <v>335.18</v>
      </c>
      <c r="C34" s="20" t="s">
        <v>37</v>
      </c>
      <c r="D34" s="47">
        <v>2491803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2491803</v>
      </c>
      <c r="O34" s="48">
        <f t="shared" si="1"/>
        <v>47.339381043752496</v>
      </c>
      <c r="P34" s="9"/>
    </row>
    <row r="35" spans="1:16">
      <c r="A35" s="12"/>
      <c r="B35" s="25">
        <v>335.19</v>
      </c>
      <c r="C35" s="20" t="s">
        <v>49</v>
      </c>
      <c r="D35" s="47">
        <v>998395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998395</v>
      </c>
      <c r="O35" s="48">
        <f t="shared" si="1"/>
        <v>18.967551342211753</v>
      </c>
      <c r="P35" s="9"/>
    </row>
    <row r="36" spans="1:16">
      <c r="A36" s="12"/>
      <c r="B36" s="25">
        <v>335.29</v>
      </c>
      <c r="C36" s="20" t="s">
        <v>38</v>
      </c>
      <c r="D36" s="47">
        <v>1200</v>
      </c>
      <c r="E36" s="47">
        <v>892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2" si="8">SUM(D36:M36)</f>
        <v>2092</v>
      </c>
      <c r="O36" s="48">
        <f t="shared" si="1"/>
        <v>3.97439063776431E-2</v>
      </c>
      <c r="P36" s="9"/>
    </row>
    <row r="37" spans="1:16">
      <c r="A37" s="12"/>
      <c r="B37" s="25">
        <v>335.49</v>
      </c>
      <c r="C37" s="20" t="s">
        <v>39</v>
      </c>
      <c r="D37" s="47">
        <v>0</v>
      </c>
      <c r="E37" s="47">
        <v>21361</v>
      </c>
      <c r="F37" s="47">
        <v>0</v>
      </c>
      <c r="G37" s="47">
        <v>2070834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2092195</v>
      </c>
      <c r="O37" s="48">
        <f t="shared" ref="O37:O68" si="9">(N37/O$92)</f>
        <v>39.747610996067408</v>
      </c>
      <c r="P37" s="9"/>
    </row>
    <row r="38" spans="1:16">
      <c r="A38" s="12"/>
      <c r="B38" s="25">
        <v>335.7</v>
      </c>
      <c r="C38" s="20" t="s">
        <v>40</v>
      </c>
      <c r="D38" s="47">
        <v>15836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15836</v>
      </c>
      <c r="O38" s="48">
        <f t="shared" si="9"/>
        <v>0.30085301213974963</v>
      </c>
      <c r="P38" s="9"/>
    </row>
    <row r="39" spans="1:16">
      <c r="A39" s="12"/>
      <c r="B39" s="25">
        <v>336</v>
      </c>
      <c r="C39" s="20" t="s">
        <v>4</v>
      </c>
      <c r="D39" s="47">
        <v>5319</v>
      </c>
      <c r="E39" s="47">
        <v>3404</v>
      </c>
      <c r="F39" s="47">
        <v>117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8840</v>
      </c>
      <c r="O39" s="48">
        <f t="shared" si="9"/>
        <v>0.16794270190170413</v>
      </c>
      <c r="P39" s="9"/>
    </row>
    <row r="40" spans="1:16">
      <c r="A40" s="12"/>
      <c r="B40" s="25">
        <v>337.2</v>
      </c>
      <c r="C40" s="20" t="s">
        <v>41</v>
      </c>
      <c r="D40" s="47">
        <v>0</v>
      </c>
      <c r="E40" s="47">
        <v>311783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311783</v>
      </c>
      <c r="O40" s="48">
        <f t="shared" si="9"/>
        <v>5.9232669035089387</v>
      </c>
      <c r="P40" s="9"/>
    </row>
    <row r="41" spans="1:16" ht="15.75">
      <c r="A41" s="29" t="s">
        <v>46</v>
      </c>
      <c r="B41" s="30"/>
      <c r="C41" s="31"/>
      <c r="D41" s="32">
        <f t="shared" ref="D41:M41" si="10">SUM(D42:D72)</f>
        <v>4191608</v>
      </c>
      <c r="E41" s="32">
        <f t="shared" si="10"/>
        <v>1185483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812836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6189927</v>
      </c>
      <c r="O41" s="46">
        <f t="shared" si="9"/>
        <v>117.59650056044228</v>
      </c>
      <c r="P41" s="10"/>
    </row>
    <row r="42" spans="1:16">
      <c r="A42" s="12"/>
      <c r="B42" s="25">
        <v>341.1</v>
      </c>
      <c r="C42" s="20" t="s">
        <v>50</v>
      </c>
      <c r="D42" s="47">
        <v>104008</v>
      </c>
      <c r="E42" s="47">
        <v>45638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149646</v>
      </c>
      <c r="O42" s="48">
        <f t="shared" si="9"/>
        <v>2.8429811729391874</v>
      </c>
      <c r="P42" s="9"/>
    </row>
    <row r="43" spans="1:16">
      <c r="A43" s="12"/>
      <c r="B43" s="25">
        <v>341.15</v>
      </c>
      <c r="C43" s="20" t="s">
        <v>51</v>
      </c>
      <c r="D43" s="47">
        <v>0</v>
      </c>
      <c r="E43" s="47">
        <v>96756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72" si="11">SUM(D43:M43)</f>
        <v>96756</v>
      </c>
      <c r="O43" s="48">
        <f t="shared" si="9"/>
        <v>1.838174668009195</v>
      </c>
      <c r="P43" s="9"/>
    </row>
    <row r="44" spans="1:16">
      <c r="A44" s="12"/>
      <c r="B44" s="25">
        <v>341.51</v>
      </c>
      <c r="C44" s="20" t="s">
        <v>52</v>
      </c>
      <c r="D44" s="47">
        <v>419080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1"/>
        <v>419080</v>
      </c>
      <c r="O44" s="48">
        <f t="shared" si="9"/>
        <v>7.9616999449056749</v>
      </c>
      <c r="P44" s="9"/>
    </row>
    <row r="45" spans="1:16">
      <c r="A45" s="12"/>
      <c r="B45" s="25">
        <v>341.8</v>
      </c>
      <c r="C45" s="20" t="s">
        <v>53</v>
      </c>
      <c r="D45" s="47">
        <v>123791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1"/>
        <v>123791</v>
      </c>
      <c r="O45" s="48">
        <f t="shared" si="9"/>
        <v>2.351786765963106</v>
      </c>
      <c r="P45" s="9"/>
    </row>
    <row r="46" spans="1:16">
      <c r="A46" s="12"/>
      <c r="B46" s="25">
        <v>341.9</v>
      </c>
      <c r="C46" s="20" t="s">
        <v>54</v>
      </c>
      <c r="D46" s="47">
        <v>0</v>
      </c>
      <c r="E46" s="47">
        <v>7220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1"/>
        <v>7220</v>
      </c>
      <c r="O46" s="48">
        <f t="shared" si="9"/>
        <v>0.13716587191519272</v>
      </c>
      <c r="P46" s="9"/>
    </row>
    <row r="47" spans="1:16">
      <c r="A47" s="12"/>
      <c r="B47" s="25">
        <v>342.2</v>
      </c>
      <c r="C47" s="20" t="s">
        <v>55</v>
      </c>
      <c r="D47" s="47">
        <v>9225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1"/>
        <v>9225</v>
      </c>
      <c r="O47" s="48">
        <f t="shared" si="9"/>
        <v>0.17525694853430096</v>
      </c>
      <c r="P47" s="9"/>
    </row>
    <row r="48" spans="1:16">
      <c r="A48" s="12"/>
      <c r="B48" s="25">
        <v>342.3</v>
      </c>
      <c r="C48" s="20" t="s">
        <v>56</v>
      </c>
      <c r="D48" s="47">
        <v>0</v>
      </c>
      <c r="E48" s="47">
        <v>287245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1"/>
        <v>287245</v>
      </c>
      <c r="O48" s="48">
        <f t="shared" si="9"/>
        <v>5.4570929194292992</v>
      </c>
      <c r="P48" s="9"/>
    </row>
    <row r="49" spans="1:16">
      <c r="A49" s="12"/>
      <c r="B49" s="25">
        <v>342.4</v>
      </c>
      <c r="C49" s="20" t="s">
        <v>57</v>
      </c>
      <c r="D49" s="47">
        <v>0</v>
      </c>
      <c r="E49" s="47">
        <v>199952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199952</v>
      </c>
      <c r="O49" s="48">
        <f t="shared" si="9"/>
        <v>3.7986967342363736</v>
      </c>
      <c r="P49" s="9"/>
    </row>
    <row r="50" spans="1:16">
      <c r="A50" s="12"/>
      <c r="B50" s="25">
        <v>342.6</v>
      </c>
      <c r="C50" s="20" t="s">
        <v>58</v>
      </c>
      <c r="D50" s="47">
        <v>2425873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2425873</v>
      </c>
      <c r="O50" s="48">
        <f t="shared" si="9"/>
        <v>46.086840055474283</v>
      </c>
      <c r="P50" s="9"/>
    </row>
    <row r="51" spans="1:16">
      <c r="A51" s="12"/>
      <c r="B51" s="25">
        <v>342.9</v>
      </c>
      <c r="C51" s="20" t="s">
        <v>59</v>
      </c>
      <c r="D51" s="47">
        <v>76689</v>
      </c>
      <c r="E51" s="47">
        <v>160745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237434</v>
      </c>
      <c r="O51" s="48">
        <f t="shared" si="9"/>
        <v>4.5107813895168798</v>
      </c>
      <c r="P51" s="9"/>
    </row>
    <row r="52" spans="1:16">
      <c r="A52" s="12"/>
      <c r="B52" s="25">
        <v>343.3</v>
      </c>
      <c r="C52" s="20" t="s">
        <v>60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610506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610506</v>
      </c>
      <c r="O52" s="48">
        <f t="shared" si="9"/>
        <v>11.598419362805631</v>
      </c>
      <c r="P52" s="9"/>
    </row>
    <row r="53" spans="1:16">
      <c r="A53" s="12"/>
      <c r="B53" s="25">
        <v>343.4</v>
      </c>
      <c r="C53" s="20" t="s">
        <v>61</v>
      </c>
      <c r="D53" s="47">
        <v>100000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100000</v>
      </c>
      <c r="O53" s="48">
        <f t="shared" si="9"/>
        <v>1.8998043201550241</v>
      </c>
      <c r="P53" s="9"/>
    </row>
    <row r="54" spans="1:16">
      <c r="A54" s="12"/>
      <c r="B54" s="25">
        <v>343.6</v>
      </c>
      <c r="C54" s="20" t="s">
        <v>62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1140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1140</v>
      </c>
      <c r="O54" s="48">
        <f t="shared" si="9"/>
        <v>2.1657769249767273E-2</v>
      </c>
      <c r="P54" s="9"/>
    </row>
    <row r="55" spans="1:16">
      <c r="A55" s="12"/>
      <c r="B55" s="25">
        <v>346.4</v>
      </c>
      <c r="C55" s="20" t="s">
        <v>63</v>
      </c>
      <c r="D55" s="47">
        <v>14986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14986</v>
      </c>
      <c r="O55" s="48">
        <f t="shared" si="9"/>
        <v>0.28470467541843192</v>
      </c>
      <c r="P55" s="9"/>
    </row>
    <row r="56" spans="1:16">
      <c r="A56" s="12"/>
      <c r="B56" s="25">
        <v>347.2</v>
      </c>
      <c r="C56" s="20" t="s">
        <v>64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81311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81311</v>
      </c>
      <c r="O56" s="48">
        <f t="shared" si="9"/>
        <v>1.5447498907612516</v>
      </c>
      <c r="P56" s="9"/>
    </row>
    <row r="57" spans="1:16">
      <c r="A57" s="12"/>
      <c r="B57" s="25">
        <v>347.4</v>
      </c>
      <c r="C57" s="20" t="s">
        <v>65</v>
      </c>
      <c r="D57" s="47">
        <v>0</v>
      </c>
      <c r="E57" s="47">
        <v>74783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74783</v>
      </c>
      <c r="O57" s="48">
        <f t="shared" si="9"/>
        <v>1.4207306647415316</v>
      </c>
      <c r="P57" s="9"/>
    </row>
    <row r="58" spans="1:16">
      <c r="A58" s="12"/>
      <c r="B58" s="25">
        <v>347.5</v>
      </c>
      <c r="C58" s="20" t="s">
        <v>66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27330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27330</v>
      </c>
      <c r="O58" s="48">
        <f t="shared" si="9"/>
        <v>0.5192165206983681</v>
      </c>
      <c r="P58" s="9"/>
    </row>
    <row r="59" spans="1:16">
      <c r="A59" s="12"/>
      <c r="B59" s="25">
        <v>348.12</v>
      </c>
      <c r="C59" s="39" t="s">
        <v>68</v>
      </c>
      <c r="D59" s="47">
        <v>48433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69" si="12">SUM(D59:M59)</f>
        <v>48433</v>
      </c>
      <c r="O59" s="48">
        <f t="shared" si="9"/>
        <v>0.92013222638068282</v>
      </c>
      <c r="P59" s="9"/>
    </row>
    <row r="60" spans="1:16">
      <c r="A60" s="12"/>
      <c r="B60" s="25">
        <v>348.13</v>
      </c>
      <c r="C60" s="39" t="s">
        <v>69</v>
      </c>
      <c r="D60" s="47">
        <v>0</v>
      </c>
      <c r="E60" s="47">
        <v>41721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2"/>
        <v>41721</v>
      </c>
      <c r="O60" s="48">
        <f t="shared" si="9"/>
        <v>0.79261736041187758</v>
      </c>
      <c r="P60" s="9"/>
    </row>
    <row r="61" spans="1:16">
      <c r="A61" s="12"/>
      <c r="B61" s="25">
        <v>348.22</v>
      </c>
      <c r="C61" s="39" t="s">
        <v>70</v>
      </c>
      <c r="D61" s="47">
        <v>49447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2"/>
        <v>49447</v>
      </c>
      <c r="O61" s="48">
        <f t="shared" si="9"/>
        <v>0.93939624218705475</v>
      </c>
      <c r="P61" s="9"/>
    </row>
    <row r="62" spans="1:16">
      <c r="A62" s="12"/>
      <c r="B62" s="25">
        <v>348.23</v>
      </c>
      <c r="C62" s="39" t="s">
        <v>71</v>
      </c>
      <c r="D62" s="47">
        <v>0</v>
      </c>
      <c r="E62" s="47">
        <v>13204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2"/>
        <v>13204</v>
      </c>
      <c r="O62" s="48">
        <f t="shared" si="9"/>
        <v>0.25085016243326935</v>
      </c>
      <c r="P62" s="9"/>
    </row>
    <row r="63" spans="1:16">
      <c r="A63" s="12"/>
      <c r="B63" s="25">
        <v>348.31</v>
      </c>
      <c r="C63" s="39" t="s">
        <v>72</v>
      </c>
      <c r="D63" s="47">
        <v>150065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150065</v>
      </c>
      <c r="O63" s="48">
        <f t="shared" si="9"/>
        <v>2.8509413530406369</v>
      </c>
      <c r="P63" s="9"/>
    </row>
    <row r="64" spans="1:16">
      <c r="A64" s="12"/>
      <c r="B64" s="25">
        <v>348.32</v>
      </c>
      <c r="C64" s="39" t="s">
        <v>73</v>
      </c>
      <c r="D64" s="47">
        <v>6940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6940</v>
      </c>
      <c r="O64" s="48">
        <f t="shared" si="9"/>
        <v>0.13184641981875866</v>
      </c>
      <c r="P64" s="9"/>
    </row>
    <row r="65" spans="1:16">
      <c r="A65" s="12"/>
      <c r="B65" s="25">
        <v>348.41</v>
      </c>
      <c r="C65" s="39" t="s">
        <v>74</v>
      </c>
      <c r="D65" s="47">
        <v>103280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103280</v>
      </c>
      <c r="O65" s="48">
        <f t="shared" si="9"/>
        <v>1.9621179018561088</v>
      </c>
      <c r="P65" s="9"/>
    </row>
    <row r="66" spans="1:16">
      <c r="A66" s="12"/>
      <c r="B66" s="25">
        <v>348.42</v>
      </c>
      <c r="C66" s="39" t="s">
        <v>75</v>
      </c>
      <c r="D66" s="47">
        <v>28081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28081</v>
      </c>
      <c r="O66" s="48">
        <f t="shared" si="9"/>
        <v>0.53348405114273234</v>
      </c>
      <c r="P66" s="9"/>
    </row>
    <row r="67" spans="1:16">
      <c r="A67" s="12"/>
      <c r="B67" s="25">
        <v>348.48</v>
      </c>
      <c r="C67" s="39" t="s">
        <v>76</v>
      </c>
      <c r="D67" s="47">
        <v>5925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5925</v>
      </c>
      <c r="O67" s="48">
        <f t="shared" si="9"/>
        <v>0.11256340596918517</v>
      </c>
      <c r="P67" s="9"/>
    </row>
    <row r="68" spans="1:16">
      <c r="A68" s="12"/>
      <c r="B68" s="25">
        <v>348.52</v>
      </c>
      <c r="C68" s="39" t="s">
        <v>77</v>
      </c>
      <c r="D68" s="47">
        <v>479765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479765</v>
      </c>
      <c r="O68" s="48">
        <f t="shared" si="9"/>
        <v>9.1145961965917515</v>
      </c>
      <c r="P68" s="9"/>
    </row>
    <row r="69" spans="1:16">
      <c r="A69" s="12"/>
      <c r="B69" s="25">
        <v>348.53</v>
      </c>
      <c r="C69" s="39" t="s">
        <v>78</v>
      </c>
      <c r="D69" s="47">
        <v>0</v>
      </c>
      <c r="E69" s="47">
        <v>258219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258219</v>
      </c>
      <c r="O69" s="48">
        <f t="shared" ref="O69:O90" si="13">(N69/O$92)</f>
        <v>4.9056557174611015</v>
      </c>
      <c r="P69" s="9"/>
    </row>
    <row r="70" spans="1:16">
      <c r="A70" s="12"/>
      <c r="B70" s="25">
        <v>348.71</v>
      </c>
      <c r="C70" s="39" t="s">
        <v>79</v>
      </c>
      <c r="D70" s="47">
        <v>38946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38946</v>
      </c>
      <c r="O70" s="48">
        <f t="shared" si="13"/>
        <v>0.73989779052757565</v>
      </c>
      <c r="P70" s="9"/>
    </row>
    <row r="71" spans="1:16">
      <c r="A71" s="12"/>
      <c r="B71" s="25">
        <v>348.72</v>
      </c>
      <c r="C71" s="39" t="s">
        <v>80</v>
      </c>
      <c r="D71" s="47">
        <v>1419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1419</v>
      </c>
      <c r="O71" s="48">
        <f t="shared" si="13"/>
        <v>2.6958223302999792E-2</v>
      </c>
      <c r="P71" s="9"/>
    </row>
    <row r="72" spans="1:16">
      <c r="A72" s="12"/>
      <c r="B72" s="25">
        <v>349</v>
      </c>
      <c r="C72" s="20" t="s">
        <v>0</v>
      </c>
      <c r="D72" s="47">
        <v>5655</v>
      </c>
      <c r="E72" s="47">
        <v>0</v>
      </c>
      <c r="F72" s="47">
        <v>0</v>
      </c>
      <c r="G72" s="47">
        <v>0</v>
      </c>
      <c r="H72" s="47">
        <v>0</v>
      </c>
      <c r="I72" s="47">
        <v>92549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98204</v>
      </c>
      <c r="O72" s="48">
        <f t="shared" si="13"/>
        <v>1.8656838345650397</v>
      </c>
      <c r="P72" s="9"/>
    </row>
    <row r="73" spans="1:16" ht="15.75">
      <c r="A73" s="29" t="s">
        <v>47</v>
      </c>
      <c r="B73" s="30"/>
      <c r="C73" s="31"/>
      <c r="D73" s="32">
        <f t="shared" ref="D73:M73" si="14">SUM(D74:D78)</f>
        <v>22807</v>
      </c>
      <c r="E73" s="32">
        <f t="shared" si="14"/>
        <v>309609</v>
      </c>
      <c r="F73" s="32">
        <f t="shared" si="14"/>
        <v>0</v>
      </c>
      <c r="G73" s="32">
        <f t="shared" si="14"/>
        <v>0</v>
      </c>
      <c r="H73" s="32">
        <f t="shared" si="14"/>
        <v>0</v>
      </c>
      <c r="I73" s="32">
        <f t="shared" si="14"/>
        <v>0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ref="N73:N90" si="15">SUM(D73:M73)</f>
        <v>332416</v>
      </c>
      <c r="O73" s="46">
        <f t="shared" si="13"/>
        <v>6.315253528886525</v>
      </c>
      <c r="P73" s="10"/>
    </row>
    <row r="74" spans="1:16">
      <c r="A74" s="13"/>
      <c r="B74" s="40">
        <v>351.1</v>
      </c>
      <c r="C74" s="21" t="s">
        <v>82</v>
      </c>
      <c r="D74" s="47">
        <v>20445</v>
      </c>
      <c r="E74" s="47">
        <v>140772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5"/>
        <v>161217</v>
      </c>
      <c r="O74" s="48">
        <f t="shared" si="13"/>
        <v>3.0628075308243252</v>
      </c>
      <c r="P74" s="9"/>
    </row>
    <row r="75" spans="1:16">
      <c r="A75" s="13"/>
      <c r="B75" s="40">
        <v>351.2</v>
      </c>
      <c r="C75" s="21" t="s">
        <v>83</v>
      </c>
      <c r="D75" s="47">
        <v>0</v>
      </c>
      <c r="E75" s="47">
        <v>7820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5"/>
        <v>7820</v>
      </c>
      <c r="O75" s="48">
        <f t="shared" si="13"/>
        <v>0.14856469783612289</v>
      </c>
      <c r="P75" s="9"/>
    </row>
    <row r="76" spans="1:16">
      <c r="A76" s="13"/>
      <c r="B76" s="40">
        <v>352</v>
      </c>
      <c r="C76" s="21" t="s">
        <v>84</v>
      </c>
      <c r="D76" s="47">
        <v>862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5"/>
        <v>862</v>
      </c>
      <c r="O76" s="48">
        <f t="shared" si="13"/>
        <v>1.6376313239736307E-2</v>
      </c>
      <c r="P76" s="9"/>
    </row>
    <row r="77" spans="1:16">
      <c r="A77" s="13"/>
      <c r="B77" s="40">
        <v>354</v>
      </c>
      <c r="C77" s="21" t="s">
        <v>85</v>
      </c>
      <c r="D77" s="47">
        <v>1500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5"/>
        <v>1500</v>
      </c>
      <c r="O77" s="48">
        <f t="shared" si="13"/>
        <v>2.8497064802325361E-2</v>
      </c>
      <c r="P77" s="9"/>
    </row>
    <row r="78" spans="1:16">
      <c r="A78" s="13"/>
      <c r="B78" s="40">
        <v>359</v>
      </c>
      <c r="C78" s="21" t="s">
        <v>86</v>
      </c>
      <c r="D78" s="47">
        <v>0</v>
      </c>
      <c r="E78" s="47">
        <v>161017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161017</v>
      </c>
      <c r="O78" s="48">
        <f t="shared" si="13"/>
        <v>3.0590079221840152</v>
      </c>
      <c r="P78" s="9"/>
    </row>
    <row r="79" spans="1:16" ht="15.75">
      <c r="A79" s="29" t="s">
        <v>5</v>
      </c>
      <c r="B79" s="30"/>
      <c r="C79" s="31"/>
      <c r="D79" s="32">
        <f t="shared" ref="D79:M79" si="16">SUM(D80:D85)</f>
        <v>118093</v>
      </c>
      <c r="E79" s="32">
        <f t="shared" si="16"/>
        <v>457881</v>
      </c>
      <c r="F79" s="32">
        <f t="shared" si="16"/>
        <v>321</v>
      </c>
      <c r="G79" s="32">
        <f t="shared" si="16"/>
        <v>3575</v>
      </c>
      <c r="H79" s="32">
        <f t="shared" si="16"/>
        <v>0</v>
      </c>
      <c r="I79" s="32">
        <f t="shared" si="16"/>
        <v>14991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si="15"/>
        <v>594861</v>
      </c>
      <c r="O79" s="46">
        <f t="shared" si="13"/>
        <v>11.301194976917378</v>
      </c>
      <c r="P79" s="10"/>
    </row>
    <row r="80" spans="1:16">
      <c r="A80" s="12"/>
      <c r="B80" s="25">
        <v>361.1</v>
      </c>
      <c r="C80" s="20" t="s">
        <v>87</v>
      </c>
      <c r="D80" s="47">
        <v>-5446</v>
      </c>
      <c r="E80" s="47">
        <v>31859</v>
      </c>
      <c r="F80" s="47">
        <v>321</v>
      </c>
      <c r="G80" s="47">
        <v>3575</v>
      </c>
      <c r="H80" s="47">
        <v>0</v>
      </c>
      <c r="I80" s="47">
        <v>14991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5"/>
        <v>45300</v>
      </c>
      <c r="O80" s="48">
        <f t="shared" si="13"/>
        <v>0.86061135703022584</v>
      </c>
      <c r="P80" s="9"/>
    </row>
    <row r="81" spans="1:119">
      <c r="A81" s="12"/>
      <c r="B81" s="25">
        <v>362</v>
      </c>
      <c r="C81" s="20" t="s">
        <v>88</v>
      </c>
      <c r="D81" s="47">
        <v>27836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27836</v>
      </c>
      <c r="O81" s="48">
        <f t="shared" si="13"/>
        <v>0.52882953055835247</v>
      </c>
      <c r="P81" s="9"/>
    </row>
    <row r="82" spans="1:119">
      <c r="A82" s="12"/>
      <c r="B82" s="25">
        <v>365</v>
      </c>
      <c r="C82" s="20" t="s">
        <v>89</v>
      </c>
      <c r="D82" s="47">
        <v>7800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7800</v>
      </c>
      <c r="O82" s="48">
        <f t="shared" si="13"/>
        <v>0.14818473697209186</v>
      </c>
      <c r="P82" s="9"/>
    </row>
    <row r="83" spans="1:119">
      <c r="A83" s="12"/>
      <c r="B83" s="25">
        <v>366</v>
      </c>
      <c r="C83" s="20" t="s">
        <v>90</v>
      </c>
      <c r="D83" s="47">
        <v>8504</v>
      </c>
      <c r="E83" s="47">
        <v>7390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15894</v>
      </c>
      <c r="O83" s="48">
        <f t="shared" si="13"/>
        <v>0.30195489864543951</v>
      </c>
      <c r="P83" s="9"/>
    </row>
    <row r="84" spans="1:119">
      <c r="A84" s="12"/>
      <c r="B84" s="25">
        <v>369.3</v>
      </c>
      <c r="C84" s="20" t="s">
        <v>91</v>
      </c>
      <c r="D84" s="47">
        <v>1199</v>
      </c>
      <c r="E84" s="47">
        <v>9487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10686</v>
      </c>
      <c r="O84" s="48">
        <f t="shared" si="13"/>
        <v>0.20301308965176587</v>
      </c>
      <c r="P84" s="9"/>
    </row>
    <row r="85" spans="1:119">
      <c r="A85" s="12"/>
      <c r="B85" s="25">
        <v>369.9</v>
      </c>
      <c r="C85" s="20" t="s">
        <v>92</v>
      </c>
      <c r="D85" s="47">
        <v>78200</v>
      </c>
      <c r="E85" s="47">
        <v>409145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487345</v>
      </c>
      <c r="O85" s="48">
        <f t="shared" si="13"/>
        <v>9.2586013640595013</v>
      </c>
      <c r="P85" s="9"/>
    </row>
    <row r="86" spans="1:119" ht="15.75">
      <c r="A86" s="29" t="s">
        <v>48</v>
      </c>
      <c r="B86" s="30"/>
      <c r="C86" s="31"/>
      <c r="D86" s="32">
        <f t="shared" ref="D86:M86" si="17">SUM(D87:D89)</f>
        <v>5790977</v>
      </c>
      <c r="E86" s="32">
        <f t="shared" si="17"/>
        <v>3053331</v>
      </c>
      <c r="F86" s="32">
        <f t="shared" si="17"/>
        <v>234760</v>
      </c>
      <c r="G86" s="32">
        <f t="shared" si="17"/>
        <v>375414</v>
      </c>
      <c r="H86" s="32">
        <f t="shared" si="17"/>
        <v>0</v>
      </c>
      <c r="I86" s="32">
        <f t="shared" si="17"/>
        <v>2401787</v>
      </c>
      <c r="J86" s="32">
        <f t="shared" si="17"/>
        <v>0</v>
      </c>
      <c r="K86" s="32">
        <f t="shared" si="17"/>
        <v>0</v>
      </c>
      <c r="L86" s="32">
        <f t="shared" si="17"/>
        <v>0</v>
      </c>
      <c r="M86" s="32">
        <f t="shared" si="17"/>
        <v>0</v>
      </c>
      <c r="N86" s="32">
        <f t="shared" si="15"/>
        <v>11856269</v>
      </c>
      <c r="O86" s="46">
        <f t="shared" si="13"/>
        <v>225.24591067120087</v>
      </c>
      <c r="P86" s="9"/>
    </row>
    <row r="87" spans="1:119">
      <c r="A87" s="12"/>
      <c r="B87" s="25">
        <v>381</v>
      </c>
      <c r="C87" s="20" t="s">
        <v>93</v>
      </c>
      <c r="D87" s="47">
        <v>5786316</v>
      </c>
      <c r="E87" s="47">
        <v>2438331</v>
      </c>
      <c r="F87" s="47">
        <v>234760</v>
      </c>
      <c r="G87" s="47">
        <v>375414</v>
      </c>
      <c r="H87" s="47">
        <v>0</v>
      </c>
      <c r="I87" s="47">
        <v>2401787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11236608</v>
      </c>
      <c r="O87" s="48">
        <f t="shared" si="13"/>
        <v>213.47356422288505</v>
      </c>
      <c r="P87" s="9"/>
    </row>
    <row r="88" spans="1:119">
      <c r="A88" s="12"/>
      <c r="B88" s="25">
        <v>384</v>
      </c>
      <c r="C88" s="20" t="s">
        <v>94</v>
      </c>
      <c r="D88" s="47">
        <v>271275</v>
      </c>
      <c r="E88" s="47">
        <v>615000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886275</v>
      </c>
      <c r="O88" s="48">
        <f t="shared" si="13"/>
        <v>16.837490738453941</v>
      </c>
      <c r="P88" s="9"/>
    </row>
    <row r="89" spans="1:119" ht="15.75" thickBot="1">
      <c r="A89" s="12"/>
      <c r="B89" s="25">
        <v>387.2</v>
      </c>
      <c r="C89" s="20" t="s">
        <v>95</v>
      </c>
      <c r="D89" s="47">
        <v>-266614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-266614</v>
      </c>
      <c r="O89" s="48">
        <f t="shared" si="13"/>
        <v>-5.0651442901381154</v>
      </c>
      <c r="P89" s="9"/>
    </row>
    <row r="90" spans="1:119" ht="16.5" thickBot="1">
      <c r="A90" s="14" t="s">
        <v>67</v>
      </c>
      <c r="B90" s="23"/>
      <c r="C90" s="22"/>
      <c r="D90" s="15">
        <f t="shared" ref="D90:M90" si="18">SUM(D5,D13,D17,D41,D73,D79,D86)</f>
        <v>20159479</v>
      </c>
      <c r="E90" s="15">
        <f t="shared" si="18"/>
        <v>22499310</v>
      </c>
      <c r="F90" s="15">
        <f t="shared" si="18"/>
        <v>235242</v>
      </c>
      <c r="G90" s="15">
        <f t="shared" si="18"/>
        <v>8161685</v>
      </c>
      <c r="H90" s="15">
        <f t="shared" si="18"/>
        <v>0</v>
      </c>
      <c r="I90" s="15">
        <f t="shared" si="18"/>
        <v>3327344</v>
      </c>
      <c r="J90" s="15">
        <f t="shared" si="18"/>
        <v>0</v>
      </c>
      <c r="K90" s="15">
        <f t="shared" si="18"/>
        <v>0</v>
      </c>
      <c r="L90" s="15">
        <f t="shared" si="18"/>
        <v>0</v>
      </c>
      <c r="M90" s="15">
        <f t="shared" si="18"/>
        <v>0</v>
      </c>
      <c r="N90" s="15">
        <f t="shared" si="15"/>
        <v>54383060</v>
      </c>
      <c r="O90" s="38">
        <f t="shared" si="13"/>
        <v>1033.1717233124989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51" t="s">
        <v>102</v>
      </c>
      <c r="M92" s="51"/>
      <c r="N92" s="51"/>
      <c r="O92" s="44">
        <v>52637</v>
      </c>
    </row>
    <row r="93" spans="1:119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  <row r="94" spans="1:119" ht="15.75" thickBot="1">
      <c r="A94" s="55" t="s">
        <v>121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7"/>
    </row>
  </sheetData>
  <mergeCells count="10">
    <mergeCell ref="A94:O94"/>
    <mergeCell ref="A1:O1"/>
    <mergeCell ref="D3:H3"/>
    <mergeCell ref="I3:J3"/>
    <mergeCell ref="K3:L3"/>
    <mergeCell ref="O3:O4"/>
    <mergeCell ref="A2:O2"/>
    <mergeCell ref="A3:C4"/>
    <mergeCell ref="A93:O93"/>
    <mergeCell ref="L92:N92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4647653</v>
      </c>
      <c r="E5" s="27">
        <f t="shared" si="0"/>
        <v>14363493</v>
      </c>
      <c r="F5" s="27">
        <f t="shared" si="0"/>
        <v>74</v>
      </c>
      <c r="G5" s="27">
        <f t="shared" si="0"/>
        <v>549876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19561096</v>
      </c>
      <c r="O5" s="33">
        <f t="shared" ref="O5:O36" si="1">(N5/O$97)</f>
        <v>371.60842721176311</v>
      </c>
      <c r="P5" s="6"/>
    </row>
    <row r="6" spans="1:133">
      <c r="A6" s="12"/>
      <c r="B6" s="25">
        <v>311</v>
      </c>
      <c r="C6" s="20" t="s">
        <v>2</v>
      </c>
      <c r="D6" s="47">
        <v>4353370</v>
      </c>
      <c r="E6" s="47">
        <v>6343712</v>
      </c>
      <c r="F6" s="47">
        <v>74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10697156</v>
      </c>
      <c r="O6" s="48">
        <f t="shared" si="1"/>
        <v>203.21731035923935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317112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317112</v>
      </c>
      <c r="O7" s="48">
        <f t="shared" si="1"/>
        <v>6.0242785767206826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549876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549876</v>
      </c>
      <c r="O8" s="48">
        <f t="shared" si="1"/>
        <v>10.446171089876328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2259017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2259017</v>
      </c>
      <c r="O9" s="48">
        <f t="shared" si="1"/>
        <v>42.915271946655523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3033000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3033000</v>
      </c>
      <c r="O10" s="48">
        <f t="shared" si="1"/>
        <v>57.61887573852087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2410652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2410652</v>
      </c>
      <c r="O11" s="48">
        <f t="shared" si="1"/>
        <v>45.795930773760901</v>
      </c>
      <c r="P11" s="9"/>
    </row>
    <row r="12" spans="1:133">
      <c r="A12" s="12"/>
      <c r="B12" s="25">
        <v>314.5</v>
      </c>
      <c r="C12" s="20" t="s">
        <v>17</v>
      </c>
      <c r="D12" s="47">
        <v>294283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294283</v>
      </c>
      <c r="O12" s="48">
        <f t="shared" si="1"/>
        <v>5.5905887269894947</v>
      </c>
      <c r="P12" s="9"/>
    </row>
    <row r="13" spans="1:133" ht="15.75">
      <c r="A13" s="29" t="s">
        <v>127</v>
      </c>
      <c r="B13" s="30"/>
      <c r="C13" s="31"/>
      <c r="D13" s="32">
        <f t="shared" ref="D13:M13" si="3">SUM(D14:D16)</f>
        <v>1562693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1562693</v>
      </c>
      <c r="O13" s="46">
        <f t="shared" si="1"/>
        <v>29.68698113565987</v>
      </c>
      <c r="P13" s="10"/>
    </row>
    <row r="14" spans="1:133">
      <c r="A14" s="12"/>
      <c r="B14" s="25">
        <v>322</v>
      </c>
      <c r="C14" s="20" t="s">
        <v>105</v>
      </c>
      <c r="D14" s="47">
        <v>425292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425292</v>
      </c>
      <c r="O14" s="48">
        <f t="shared" si="1"/>
        <v>8.0794088033587261</v>
      </c>
      <c r="P14" s="9"/>
    </row>
    <row r="15" spans="1:133">
      <c r="A15" s="12"/>
      <c r="B15" s="25">
        <v>323.7</v>
      </c>
      <c r="C15" s="20" t="s">
        <v>19</v>
      </c>
      <c r="D15" s="47">
        <v>1066458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1066458</v>
      </c>
      <c r="O15" s="48">
        <f t="shared" si="1"/>
        <v>20.259845361803986</v>
      </c>
      <c r="P15" s="9"/>
    </row>
    <row r="16" spans="1:133">
      <c r="A16" s="12"/>
      <c r="B16" s="25">
        <v>329</v>
      </c>
      <c r="C16" s="20" t="s">
        <v>128</v>
      </c>
      <c r="D16" s="47">
        <v>70943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70943</v>
      </c>
      <c r="O16" s="48">
        <f t="shared" si="1"/>
        <v>1.3477269704971599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SUM(D18:D43)</f>
        <v>6064353</v>
      </c>
      <c r="E17" s="32">
        <f t="shared" si="5"/>
        <v>4792902</v>
      </c>
      <c r="F17" s="32">
        <f t="shared" si="5"/>
        <v>0</v>
      </c>
      <c r="G17" s="32">
        <f t="shared" si="5"/>
        <v>5310903</v>
      </c>
      <c r="H17" s="32">
        <f t="shared" si="5"/>
        <v>0</v>
      </c>
      <c r="I17" s="32">
        <f t="shared" si="5"/>
        <v>429312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16597470</v>
      </c>
      <c r="O17" s="46">
        <f t="shared" si="1"/>
        <v>315.30747164649785</v>
      </c>
      <c r="P17" s="10"/>
    </row>
    <row r="18" spans="1:16">
      <c r="A18" s="12"/>
      <c r="B18" s="25">
        <v>331.2</v>
      </c>
      <c r="C18" s="20" t="s">
        <v>21</v>
      </c>
      <c r="D18" s="47">
        <v>19598</v>
      </c>
      <c r="E18" s="47">
        <v>179531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199129</v>
      </c>
      <c r="O18" s="48">
        <f t="shared" si="1"/>
        <v>3.782917608617185</v>
      </c>
      <c r="P18" s="9"/>
    </row>
    <row r="19" spans="1:16">
      <c r="A19" s="12"/>
      <c r="B19" s="25">
        <v>331.39</v>
      </c>
      <c r="C19" s="20" t="s">
        <v>26</v>
      </c>
      <c r="D19" s="47">
        <v>1140000</v>
      </c>
      <c r="E19" s="47">
        <v>792527</v>
      </c>
      <c r="F19" s="47">
        <v>0</v>
      </c>
      <c r="G19" s="47">
        <v>0</v>
      </c>
      <c r="H19" s="47">
        <v>0</v>
      </c>
      <c r="I19" s="47">
        <v>22374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6">SUM(D19:M19)</f>
        <v>1954901</v>
      </c>
      <c r="O19" s="48">
        <f t="shared" si="1"/>
        <v>37.137882558559241</v>
      </c>
      <c r="P19" s="9"/>
    </row>
    <row r="20" spans="1:16">
      <c r="A20" s="12"/>
      <c r="B20" s="25">
        <v>331.49</v>
      </c>
      <c r="C20" s="20" t="s">
        <v>107</v>
      </c>
      <c r="D20" s="47">
        <v>0</v>
      </c>
      <c r="E20" s="47">
        <v>0</v>
      </c>
      <c r="F20" s="47">
        <v>0</v>
      </c>
      <c r="G20" s="47">
        <v>150868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150868</v>
      </c>
      <c r="O20" s="48">
        <f t="shared" si="1"/>
        <v>2.866087881608693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155137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155137</v>
      </c>
      <c r="O21" s="48">
        <f t="shared" si="1"/>
        <v>2.9471874465700338</v>
      </c>
      <c r="P21" s="9"/>
    </row>
    <row r="22" spans="1:16">
      <c r="A22" s="12"/>
      <c r="B22" s="25">
        <v>331.65</v>
      </c>
      <c r="C22" s="20" t="s">
        <v>27</v>
      </c>
      <c r="D22" s="47">
        <v>103964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103964</v>
      </c>
      <c r="O22" s="48">
        <f t="shared" si="1"/>
        <v>1.975037519709721</v>
      </c>
      <c r="P22" s="9"/>
    </row>
    <row r="23" spans="1:16">
      <c r="A23" s="12"/>
      <c r="B23" s="25">
        <v>333</v>
      </c>
      <c r="C23" s="20" t="s">
        <v>3</v>
      </c>
      <c r="D23" s="47">
        <v>24315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24315</v>
      </c>
      <c r="O23" s="48">
        <f t="shared" si="1"/>
        <v>0.46191986929842893</v>
      </c>
      <c r="P23" s="9"/>
    </row>
    <row r="24" spans="1:16">
      <c r="A24" s="12"/>
      <c r="B24" s="25">
        <v>334.1</v>
      </c>
      <c r="C24" s="20" t="s">
        <v>24</v>
      </c>
      <c r="D24" s="47">
        <v>29633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29633</v>
      </c>
      <c r="O24" s="48">
        <f t="shared" si="1"/>
        <v>0.56294762438496171</v>
      </c>
      <c r="P24" s="9"/>
    </row>
    <row r="25" spans="1:16">
      <c r="A25" s="12"/>
      <c r="B25" s="25">
        <v>334.2</v>
      </c>
      <c r="C25" s="20" t="s">
        <v>25</v>
      </c>
      <c r="D25" s="47">
        <v>4964</v>
      </c>
      <c r="E25" s="47">
        <v>1099396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1104360</v>
      </c>
      <c r="O25" s="48">
        <f t="shared" si="1"/>
        <v>20.979881836661029</v>
      </c>
      <c r="P25" s="9"/>
    </row>
    <row r="26" spans="1:16">
      <c r="A26" s="12"/>
      <c r="B26" s="25">
        <v>334.39</v>
      </c>
      <c r="C26" s="20" t="s">
        <v>28</v>
      </c>
      <c r="D26" s="47">
        <v>0</v>
      </c>
      <c r="E26" s="47">
        <v>697565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1" si="7">SUM(D26:M26)</f>
        <v>697565</v>
      </c>
      <c r="O26" s="48">
        <f t="shared" si="1"/>
        <v>13.251866486825358</v>
      </c>
      <c r="P26" s="9"/>
    </row>
    <row r="27" spans="1:16">
      <c r="A27" s="12"/>
      <c r="B27" s="25">
        <v>334.49</v>
      </c>
      <c r="C27" s="20" t="s">
        <v>29</v>
      </c>
      <c r="D27" s="47">
        <v>0</v>
      </c>
      <c r="E27" s="47">
        <v>1141266</v>
      </c>
      <c r="F27" s="47">
        <v>0</v>
      </c>
      <c r="G27" s="47">
        <v>3053538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4194804</v>
      </c>
      <c r="O27" s="48">
        <f t="shared" si="1"/>
        <v>79.690039704401684</v>
      </c>
      <c r="P27" s="9"/>
    </row>
    <row r="28" spans="1:16">
      <c r="A28" s="12"/>
      <c r="B28" s="25">
        <v>334.7</v>
      </c>
      <c r="C28" s="20" t="s">
        <v>30</v>
      </c>
      <c r="D28" s="47">
        <v>120000</v>
      </c>
      <c r="E28" s="47">
        <v>168858</v>
      </c>
      <c r="F28" s="47">
        <v>0</v>
      </c>
      <c r="G28" s="47">
        <v>0</v>
      </c>
      <c r="H28" s="47">
        <v>0</v>
      </c>
      <c r="I28" s="47">
        <v>311962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600820</v>
      </c>
      <c r="O28" s="48">
        <f t="shared" si="1"/>
        <v>11.413970630141151</v>
      </c>
      <c r="P28" s="9"/>
    </row>
    <row r="29" spans="1:16">
      <c r="A29" s="12"/>
      <c r="B29" s="25">
        <v>334.89</v>
      </c>
      <c r="C29" s="20" t="s">
        <v>129</v>
      </c>
      <c r="D29" s="47">
        <v>13958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13958</v>
      </c>
      <c r="O29" s="48">
        <f t="shared" si="1"/>
        <v>0.26516461178973766</v>
      </c>
      <c r="P29" s="9"/>
    </row>
    <row r="30" spans="1:16">
      <c r="A30" s="12"/>
      <c r="B30" s="25">
        <v>334.9</v>
      </c>
      <c r="C30" s="20" t="s">
        <v>31</v>
      </c>
      <c r="D30" s="47">
        <v>0</v>
      </c>
      <c r="E30" s="47">
        <v>221840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221840</v>
      </c>
      <c r="O30" s="48">
        <f t="shared" si="1"/>
        <v>4.2143657744258061</v>
      </c>
      <c r="P30" s="9"/>
    </row>
    <row r="31" spans="1:16">
      <c r="A31" s="12"/>
      <c r="B31" s="25">
        <v>335.12</v>
      </c>
      <c r="C31" s="20" t="s">
        <v>32</v>
      </c>
      <c r="D31" s="47">
        <v>840600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840600</v>
      </c>
      <c r="O31" s="48">
        <f t="shared" si="1"/>
        <v>15.969148350082639</v>
      </c>
      <c r="P31" s="9"/>
    </row>
    <row r="32" spans="1:16">
      <c r="A32" s="12"/>
      <c r="B32" s="25">
        <v>335.13</v>
      </c>
      <c r="C32" s="20" t="s">
        <v>33</v>
      </c>
      <c r="D32" s="47">
        <v>25246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25246</v>
      </c>
      <c r="O32" s="48">
        <f t="shared" si="1"/>
        <v>0.47960637550105434</v>
      </c>
      <c r="P32" s="9"/>
    </row>
    <row r="33" spans="1:16">
      <c r="A33" s="12"/>
      <c r="B33" s="25">
        <v>335.14</v>
      </c>
      <c r="C33" s="20" t="s">
        <v>34</v>
      </c>
      <c r="D33" s="47">
        <v>22310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22310</v>
      </c>
      <c r="O33" s="48">
        <f t="shared" si="1"/>
        <v>0.42383023993616897</v>
      </c>
      <c r="P33" s="9"/>
    </row>
    <row r="34" spans="1:16">
      <c r="A34" s="12"/>
      <c r="B34" s="25">
        <v>335.15</v>
      </c>
      <c r="C34" s="20" t="s">
        <v>35</v>
      </c>
      <c r="D34" s="47">
        <v>14704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14704</v>
      </c>
      <c r="O34" s="48">
        <f t="shared" si="1"/>
        <v>0.27933661353749123</v>
      </c>
      <c r="P34" s="9"/>
    </row>
    <row r="35" spans="1:16">
      <c r="A35" s="12"/>
      <c r="B35" s="25">
        <v>335.16</v>
      </c>
      <c r="C35" s="20" t="s">
        <v>36</v>
      </c>
      <c r="D35" s="47">
        <v>57000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57000</v>
      </c>
      <c r="O35" s="48">
        <f t="shared" si="1"/>
        <v>1.0828473185280876</v>
      </c>
      <c r="P35" s="9"/>
    </row>
    <row r="36" spans="1:16">
      <c r="A36" s="12"/>
      <c r="B36" s="25">
        <v>335.18</v>
      </c>
      <c r="C36" s="20" t="s">
        <v>37</v>
      </c>
      <c r="D36" s="47">
        <v>2957778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2957778</v>
      </c>
      <c r="O36" s="48">
        <f t="shared" si="1"/>
        <v>56.189859229848594</v>
      </c>
      <c r="P36" s="9"/>
    </row>
    <row r="37" spans="1:16">
      <c r="A37" s="12"/>
      <c r="B37" s="25">
        <v>335.19</v>
      </c>
      <c r="C37" s="20" t="s">
        <v>49</v>
      </c>
      <c r="D37" s="47">
        <v>671243</v>
      </c>
      <c r="E37" s="47">
        <v>9988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681231</v>
      </c>
      <c r="O37" s="48">
        <f t="shared" ref="O37:O68" si="8">(N37/O$97)</f>
        <v>12.941564239442238</v>
      </c>
      <c r="P37" s="9"/>
    </row>
    <row r="38" spans="1:16">
      <c r="A38" s="12"/>
      <c r="B38" s="25">
        <v>335.29</v>
      </c>
      <c r="C38" s="20" t="s">
        <v>38</v>
      </c>
      <c r="D38" s="47">
        <v>1200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1200</v>
      </c>
      <c r="O38" s="48">
        <f t="shared" si="8"/>
        <v>2.2796785653222896E-2</v>
      </c>
      <c r="P38" s="9"/>
    </row>
    <row r="39" spans="1:16">
      <c r="A39" s="12"/>
      <c r="B39" s="25">
        <v>335.49</v>
      </c>
      <c r="C39" s="20" t="s">
        <v>39</v>
      </c>
      <c r="D39" s="47">
        <v>0</v>
      </c>
      <c r="E39" s="47">
        <v>17276</v>
      </c>
      <c r="F39" s="47">
        <v>0</v>
      </c>
      <c r="G39" s="47">
        <v>2106497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2123773</v>
      </c>
      <c r="O39" s="48">
        <f t="shared" si="8"/>
        <v>40.345998214251793</v>
      </c>
      <c r="P39" s="9"/>
    </row>
    <row r="40" spans="1:16">
      <c r="A40" s="12"/>
      <c r="B40" s="25">
        <v>335.7</v>
      </c>
      <c r="C40" s="20" t="s">
        <v>40</v>
      </c>
      <c r="D40" s="47">
        <v>15322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15322</v>
      </c>
      <c r="O40" s="48">
        <f t="shared" si="8"/>
        <v>0.291076958148901</v>
      </c>
      <c r="P40" s="9"/>
    </row>
    <row r="41" spans="1:16">
      <c r="A41" s="12"/>
      <c r="B41" s="25">
        <v>336</v>
      </c>
      <c r="C41" s="20" t="s">
        <v>4</v>
      </c>
      <c r="D41" s="47">
        <v>2518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2518</v>
      </c>
      <c r="O41" s="48">
        <f t="shared" si="8"/>
        <v>4.7835255229012712E-2</v>
      </c>
      <c r="P41" s="9"/>
    </row>
    <row r="42" spans="1:16">
      <c r="A42" s="12"/>
      <c r="B42" s="25">
        <v>337.1</v>
      </c>
      <c r="C42" s="20" t="s">
        <v>110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94976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94976</v>
      </c>
      <c r="O42" s="48">
        <f t="shared" si="8"/>
        <v>1.8042895951670814</v>
      </c>
      <c r="P42" s="9"/>
    </row>
    <row r="43" spans="1:16">
      <c r="A43" s="12"/>
      <c r="B43" s="25">
        <v>337.2</v>
      </c>
      <c r="C43" s="20" t="s">
        <v>41</v>
      </c>
      <c r="D43" s="47">
        <v>0</v>
      </c>
      <c r="E43" s="47">
        <v>309518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309518</v>
      </c>
      <c r="O43" s="48">
        <f t="shared" si="8"/>
        <v>5.8800129181785366</v>
      </c>
      <c r="P43" s="9"/>
    </row>
    <row r="44" spans="1:16" ht="15.75">
      <c r="A44" s="29" t="s">
        <v>46</v>
      </c>
      <c r="B44" s="30"/>
      <c r="C44" s="31"/>
      <c r="D44" s="32">
        <f t="shared" ref="D44:M44" si="9">SUM(D45:D75)</f>
        <v>4338228</v>
      </c>
      <c r="E44" s="32">
        <f t="shared" si="9"/>
        <v>1335618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666747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6340593</v>
      </c>
      <c r="O44" s="46">
        <f t="shared" si="8"/>
        <v>120.4542829461046</v>
      </c>
      <c r="P44" s="10"/>
    </row>
    <row r="45" spans="1:16">
      <c r="A45" s="12"/>
      <c r="B45" s="25">
        <v>341.1</v>
      </c>
      <c r="C45" s="20" t="s">
        <v>50</v>
      </c>
      <c r="D45" s="47">
        <v>140299</v>
      </c>
      <c r="E45" s="47">
        <v>63520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203819</v>
      </c>
      <c r="O45" s="48">
        <f t="shared" si="8"/>
        <v>3.872015045878531</v>
      </c>
      <c r="P45" s="9"/>
    </row>
    <row r="46" spans="1:16">
      <c r="A46" s="12"/>
      <c r="B46" s="25">
        <v>341.15</v>
      </c>
      <c r="C46" s="20" t="s">
        <v>51</v>
      </c>
      <c r="D46" s="47">
        <v>0</v>
      </c>
      <c r="E46" s="47">
        <v>81285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73" si="10">SUM(D46:M46)</f>
        <v>81285</v>
      </c>
      <c r="O46" s="48">
        <f t="shared" si="8"/>
        <v>1.5441972681851859</v>
      </c>
      <c r="P46" s="9"/>
    </row>
    <row r="47" spans="1:16">
      <c r="A47" s="12"/>
      <c r="B47" s="25">
        <v>341.51</v>
      </c>
      <c r="C47" s="20" t="s">
        <v>52</v>
      </c>
      <c r="D47" s="47">
        <v>466549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466549</v>
      </c>
      <c r="O47" s="48">
        <f t="shared" si="8"/>
        <v>8.8631812914379076</v>
      </c>
      <c r="P47" s="9"/>
    </row>
    <row r="48" spans="1:16">
      <c r="A48" s="12"/>
      <c r="B48" s="25">
        <v>341.56</v>
      </c>
      <c r="C48" s="20" t="s">
        <v>130</v>
      </c>
      <c r="D48" s="47">
        <v>6471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6471</v>
      </c>
      <c r="O48" s="48">
        <f t="shared" si="8"/>
        <v>0.12293166663500446</v>
      </c>
      <c r="P48" s="9"/>
    </row>
    <row r="49" spans="1:16">
      <c r="A49" s="12"/>
      <c r="B49" s="25">
        <v>341.8</v>
      </c>
      <c r="C49" s="20" t="s">
        <v>53</v>
      </c>
      <c r="D49" s="47">
        <v>106928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106928</v>
      </c>
      <c r="O49" s="48">
        <f t="shared" si="8"/>
        <v>2.0313455802731815</v>
      </c>
      <c r="P49" s="9"/>
    </row>
    <row r="50" spans="1:16">
      <c r="A50" s="12"/>
      <c r="B50" s="25">
        <v>341.9</v>
      </c>
      <c r="C50" s="20" t="s">
        <v>54</v>
      </c>
      <c r="D50" s="47">
        <v>0</v>
      </c>
      <c r="E50" s="47">
        <v>5174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5174</v>
      </c>
      <c r="O50" s="48">
        <f t="shared" si="8"/>
        <v>9.829214080814605E-2</v>
      </c>
      <c r="P50" s="9"/>
    </row>
    <row r="51" spans="1:16">
      <c r="A51" s="12"/>
      <c r="B51" s="25">
        <v>342.2</v>
      </c>
      <c r="C51" s="20" t="s">
        <v>55</v>
      </c>
      <c r="D51" s="47">
        <v>9400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9400</v>
      </c>
      <c r="O51" s="48">
        <f t="shared" si="8"/>
        <v>0.17857482095024602</v>
      </c>
      <c r="P51" s="9"/>
    </row>
    <row r="52" spans="1:16">
      <c r="A52" s="12"/>
      <c r="B52" s="25">
        <v>342.3</v>
      </c>
      <c r="C52" s="20" t="s">
        <v>56</v>
      </c>
      <c r="D52" s="47">
        <v>0</v>
      </c>
      <c r="E52" s="47">
        <v>467738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467738</v>
      </c>
      <c r="O52" s="48">
        <f t="shared" si="8"/>
        <v>8.8857691065559763</v>
      </c>
      <c r="P52" s="9"/>
    </row>
    <row r="53" spans="1:16">
      <c r="A53" s="12"/>
      <c r="B53" s="25">
        <v>342.4</v>
      </c>
      <c r="C53" s="20" t="s">
        <v>57</v>
      </c>
      <c r="D53" s="47">
        <v>0</v>
      </c>
      <c r="E53" s="47">
        <v>200443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200443</v>
      </c>
      <c r="O53" s="48">
        <f t="shared" si="8"/>
        <v>3.807880088907464</v>
      </c>
      <c r="P53" s="9"/>
    </row>
    <row r="54" spans="1:16">
      <c r="A54" s="12"/>
      <c r="B54" s="25">
        <v>342.6</v>
      </c>
      <c r="C54" s="20" t="s">
        <v>58</v>
      </c>
      <c r="D54" s="47">
        <v>2241602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2241602</v>
      </c>
      <c r="O54" s="48">
        <f t="shared" si="8"/>
        <v>42.584433594863121</v>
      </c>
      <c r="P54" s="9"/>
    </row>
    <row r="55" spans="1:16">
      <c r="A55" s="12"/>
      <c r="B55" s="25">
        <v>342.9</v>
      </c>
      <c r="C55" s="20" t="s">
        <v>59</v>
      </c>
      <c r="D55" s="47">
        <v>62800</v>
      </c>
      <c r="E55" s="47">
        <v>166228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229028</v>
      </c>
      <c r="O55" s="48">
        <f t="shared" si="8"/>
        <v>4.3509185204886114</v>
      </c>
      <c r="P55" s="9"/>
    </row>
    <row r="56" spans="1:16">
      <c r="A56" s="12"/>
      <c r="B56" s="25">
        <v>343.3</v>
      </c>
      <c r="C56" s="20" t="s">
        <v>60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500254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500254</v>
      </c>
      <c r="O56" s="48">
        <f t="shared" si="8"/>
        <v>9.5034860084728052</v>
      </c>
      <c r="P56" s="9"/>
    </row>
    <row r="57" spans="1:16">
      <c r="A57" s="12"/>
      <c r="B57" s="25">
        <v>343.4</v>
      </c>
      <c r="C57" s="20" t="s">
        <v>61</v>
      </c>
      <c r="D57" s="47">
        <v>100000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100000</v>
      </c>
      <c r="O57" s="48">
        <f t="shared" si="8"/>
        <v>1.8997321377685745</v>
      </c>
      <c r="P57" s="9"/>
    </row>
    <row r="58" spans="1:16">
      <c r="A58" s="12"/>
      <c r="B58" s="25">
        <v>343.6</v>
      </c>
      <c r="C58" s="20" t="s">
        <v>62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80843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80843</v>
      </c>
      <c r="O58" s="48">
        <f t="shared" si="8"/>
        <v>1.5358004521362487</v>
      </c>
      <c r="P58" s="9"/>
    </row>
    <row r="59" spans="1:16">
      <c r="A59" s="12"/>
      <c r="B59" s="25">
        <v>346.4</v>
      </c>
      <c r="C59" s="20" t="s">
        <v>63</v>
      </c>
      <c r="D59" s="47">
        <v>9596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9596</v>
      </c>
      <c r="O59" s="48">
        <f t="shared" si="8"/>
        <v>0.18229829594027241</v>
      </c>
      <c r="P59" s="9"/>
    </row>
    <row r="60" spans="1:16">
      <c r="A60" s="12"/>
      <c r="B60" s="25">
        <v>347.2</v>
      </c>
      <c r="C60" s="20" t="s">
        <v>64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56063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56063</v>
      </c>
      <c r="O60" s="48">
        <f t="shared" si="8"/>
        <v>1.0650468283971959</v>
      </c>
      <c r="P60" s="9"/>
    </row>
    <row r="61" spans="1:16">
      <c r="A61" s="12"/>
      <c r="B61" s="25">
        <v>347.4</v>
      </c>
      <c r="C61" s="20" t="s">
        <v>65</v>
      </c>
      <c r="D61" s="47">
        <v>0</v>
      </c>
      <c r="E61" s="47">
        <v>57907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57907</v>
      </c>
      <c r="O61" s="48">
        <f t="shared" si="8"/>
        <v>1.1000778890176486</v>
      </c>
      <c r="P61" s="9"/>
    </row>
    <row r="62" spans="1:16">
      <c r="A62" s="12"/>
      <c r="B62" s="25">
        <v>347.5</v>
      </c>
      <c r="C62" s="20" t="s">
        <v>66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29587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29587</v>
      </c>
      <c r="O62" s="48">
        <f t="shared" si="8"/>
        <v>0.56207374760158813</v>
      </c>
      <c r="P62" s="9"/>
    </row>
    <row r="63" spans="1:16">
      <c r="A63" s="12"/>
      <c r="B63" s="25">
        <v>348.12</v>
      </c>
      <c r="C63" s="39" t="s">
        <v>68</v>
      </c>
      <c r="D63" s="47">
        <v>38238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38238</v>
      </c>
      <c r="O63" s="48">
        <f t="shared" si="8"/>
        <v>0.72641957483994757</v>
      </c>
      <c r="P63" s="9"/>
    </row>
    <row r="64" spans="1:16">
      <c r="A64" s="12"/>
      <c r="B64" s="25">
        <v>348.13</v>
      </c>
      <c r="C64" s="39" t="s">
        <v>69</v>
      </c>
      <c r="D64" s="47">
        <v>0</v>
      </c>
      <c r="E64" s="47">
        <v>48309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48309</v>
      </c>
      <c r="O64" s="48">
        <f t="shared" si="8"/>
        <v>0.91774159843462066</v>
      </c>
      <c r="P64" s="9"/>
    </row>
    <row r="65" spans="1:16">
      <c r="A65" s="12"/>
      <c r="B65" s="25">
        <v>348.22</v>
      </c>
      <c r="C65" s="39" t="s">
        <v>70</v>
      </c>
      <c r="D65" s="47">
        <v>77285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77285</v>
      </c>
      <c r="O65" s="48">
        <f t="shared" si="8"/>
        <v>1.468207982674443</v>
      </c>
      <c r="P65" s="9"/>
    </row>
    <row r="66" spans="1:16">
      <c r="A66" s="12"/>
      <c r="B66" s="25">
        <v>348.23</v>
      </c>
      <c r="C66" s="39" t="s">
        <v>71</v>
      </c>
      <c r="D66" s="47">
        <v>0</v>
      </c>
      <c r="E66" s="47">
        <v>13204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13204</v>
      </c>
      <c r="O66" s="48">
        <f t="shared" si="8"/>
        <v>0.25084063147096258</v>
      </c>
      <c r="P66" s="9"/>
    </row>
    <row r="67" spans="1:16">
      <c r="A67" s="12"/>
      <c r="B67" s="25">
        <v>348.31</v>
      </c>
      <c r="C67" s="39" t="s">
        <v>72</v>
      </c>
      <c r="D67" s="47">
        <v>212170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212170</v>
      </c>
      <c r="O67" s="48">
        <f t="shared" si="8"/>
        <v>4.030661676703585</v>
      </c>
      <c r="P67" s="9"/>
    </row>
    <row r="68" spans="1:16">
      <c r="A68" s="12"/>
      <c r="B68" s="25">
        <v>348.32</v>
      </c>
      <c r="C68" s="39" t="s">
        <v>73</v>
      </c>
      <c r="D68" s="47">
        <v>11125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11125</v>
      </c>
      <c r="O68" s="48">
        <f t="shared" si="8"/>
        <v>0.21134520032675394</v>
      </c>
      <c r="P68" s="9"/>
    </row>
    <row r="69" spans="1:16">
      <c r="A69" s="12"/>
      <c r="B69" s="25">
        <v>348.41</v>
      </c>
      <c r="C69" s="39" t="s">
        <v>74</v>
      </c>
      <c r="D69" s="47">
        <v>121644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121644</v>
      </c>
      <c r="O69" s="48">
        <f t="shared" ref="O69:O95" si="11">(N69/O$97)</f>
        <v>2.3109101616672048</v>
      </c>
      <c r="P69" s="9"/>
    </row>
    <row r="70" spans="1:16">
      <c r="A70" s="12"/>
      <c r="B70" s="25">
        <v>348.42</v>
      </c>
      <c r="C70" s="39" t="s">
        <v>75</v>
      </c>
      <c r="D70" s="47">
        <v>37848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37848</v>
      </c>
      <c r="O70" s="48">
        <f t="shared" si="11"/>
        <v>0.71901061950265011</v>
      </c>
      <c r="P70" s="9"/>
    </row>
    <row r="71" spans="1:16">
      <c r="A71" s="12"/>
      <c r="B71" s="25">
        <v>348.48</v>
      </c>
      <c r="C71" s="39" t="s">
        <v>76</v>
      </c>
      <c r="D71" s="47">
        <v>5577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5577</v>
      </c>
      <c r="O71" s="48">
        <f t="shared" si="11"/>
        <v>0.10594806132335341</v>
      </c>
      <c r="P71" s="9"/>
    </row>
    <row r="72" spans="1:16">
      <c r="A72" s="12"/>
      <c r="B72" s="25">
        <v>348.52</v>
      </c>
      <c r="C72" s="39" t="s">
        <v>77</v>
      </c>
      <c r="D72" s="47">
        <v>641729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641729</v>
      </c>
      <c r="O72" s="48">
        <f t="shared" si="11"/>
        <v>12.191132050380896</v>
      </c>
      <c r="P72" s="9"/>
    </row>
    <row r="73" spans="1:16">
      <c r="A73" s="12"/>
      <c r="B73" s="25">
        <v>348.53</v>
      </c>
      <c r="C73" s="39" t="s">
        <v>78</v>
      </c>
      <c r="D73" s="47">
        <v>0</v>
      </c>
      <c r="E73" s="47">
        <v>231810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231810</v>
      </c>
      <c r="O73" s="48">
        <f t="shared" si="11"/>
        <v>4.4037690685613331</v>
      </c>
      <c r="P73" s="9"/>
    </row>
    <row r="74" spans="1:16">
      <c r="A74" s="12"/>
      <c r="B74" s="25">
        <v>348.71</v>
      </c>
      <c r="C74" s="39" t="s">
        <v>79</v>
      </c>
      <c r="D74" s="47">
        <v>47236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3" si="12">SUM(D74:M74)</f>
        <v>47236</v>
      </c>
      <c r="O74" s="48">
        <f t="shared" si="11"/>
        <v>0.89735747259636389</v>
      </c>
      <c r="P74" s="9"/>
    </row>
    <row r="75" spans="1:16">
      <c r="A75" s="12"/>
      <c r="B75" s="25">
        <v>348.72</v>
      </c>
      <c r="C75" s="39" t="s">
        <v>80</v>
      </c>
      <c r="D75" s="47">
        <v>1731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1731</v>
      </c>
      <c r="O75" s="48">
        <f t="shared" si="11"/>
        <v>3.2884363304774025E-2</v>
      </c>
      <c r="P75" s="9"/>
    </row>
    <row r="76" spans="1:16" ht="15.75">
      <c r="A76" s="29" t="s">
        <v>47</v>
      </c>
      <c r="B76" s="30"/>
      <c r="C76" s="31"/>
      <c r="D76" s="32">
        <f t="shared" ref="D76:M76" si="13">SUM(D77:D81)</f>
        <v>23978</v>
      </c>
      <c r="E76" s="32">
        <f t="shared" si="13"/>
        <v>283162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0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 t="shared" si="12"/>
        <v>307140</v>
      </c>
      <c r="O76" s="46">
        <f t="shared" si="11"/>
        <v>5.8348372879424</v>
      </c>
      <c r="P76" s="10"/>
    </row>
    <row r="77" spans="1:16">
      <c r="A77" s="13"/>
      <c r="B77" s="40">
        <v>351.1</v>
      </c>
      <c r="C77" s="21" t="s">
        <v>82</v>
      </c>
      <c r="D77" s="47">
        <v>22700</v>
      </c>
      <c r="E77" s="47">
        <v>149239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171939</v>
      </c>
      <c r="O77" s="48">
        <f t="shared" si="11"/>
        <v>3.2663804403579095</v>
      </c>
      <c r="P77" s="9"/>
    </row>
    <row r="78" spans="1:16">
      <c r="A78" s="13"/>
      <c r="B78" s="40">
        <v>351.2</v>
      </c>
      <c r="C78" s="21" t="s">
        <v>83</v>
      </c>
      <c r="D78" s="47">
        <v>0</v>
      </c>
      <c r="E78" s="47">
        <v>33179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33179</v>
      </c>
      <c r="O78" s="48">
        <f t="shared" si="11"/>
        <v>0.63031212599023534</v>
      </c>
      <c r="P78" s="9"/>
    </row>
    <row r="79" spans="1:16">
      <c r="A79" s="13"/>
      <c r="B79" s="40">
        <v>352</v>
      </c>
      <c r="C79" s="21" t="s">
        <v>84</v>
      </c>
      <c r="D79" s="47">
        <v>1178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1178</v>
      </c>
      <c r="O79" s="48">
        <f t="shared" si="11"/>
        <v>2.2378844582913809E-2</v>
      </c>
      <c r="P79" s="9"/>
    </row>
    <row r="80" spans="1:16">
      <c r="A80" s="13"/>
      <c r="B80" s="40">
        <v>354</v>
      </c>
      <c r="C80" s="21" t="s">
        <v>85</v>
      </c>
      <c r="D80" s="47">
        <v>100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100</v>
      </c>
      <c r="O80" s="48">
        <f t="shared" si="11"/>
        <v>1.8997321377685747E-3</v>
      </c>
      <c r="P80" s="9"/>
    </row>
    <row r="81" spans="1:119">
      <c r="A81" s="13"/>
      <c r="B81" s="40">
        <v>359</v>
      </c>
      <c r="C81" s="21" t="s">
        <v>86</v>
      </c>
      <c r="D81" s="47">
        <v>0</v>
      </c>
      <c r="E81" s="47">
        <v>100744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100744</v>
      </c>
      <c r="O81" s="48">
        <f t="shared" si="11"/>
        <v>1.9138661448735728</v>
      </c>
      <c r="P81" s="9"/>
    </row>
    <row r="82" spans="1:119" ht="15.75">
      <c r="A82" s="29" t="s">
        <v>5</v>
      </c>
      <c r="B82" s="30"/>
      <c r="C82" s="31"/>
      <c r="D82" s="32">
        <f t="shared" ref="D82:M82" si="14">SUM(D83:D89)</f>
        <v>364021</v>
      </c>
      <c r="E82" s="32">
        <f t="shared" si="14"/>
        <v>1795379</v>
      </c>
      <c r="F82" s="32">
        <f t="shared" si="14"/>
        <v>2076</v>
      </c>
      <c r="G82" s="32">
        <f t="shared" si="14"/>
        <v>22107</v>
      </c>
      <c r="H82" s="32">
        <f t="shared" si="14"/>
        <v>0</v>
      </c>
      <c r="I82" s="32">
        <f t="shared" si="14"/>
        <v>201897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si="12"/>
        <v>2385480</v>
      </c>
      <c r="O82" s="46">
        <f t="shared" si="11"/>
        <v>45.317730200041794</v>
      </c>
      <c r="P82" s="10"/>
    </row>
    <row r="83" spans="1:119">
      <c r="A83" s="12"/>
      <c r="B83" s="25">
        <v>361.1</v>
      </c>
      <c r="C83" s="20" t="s">
        <v>87</v>
      </c>
      <c r="D83" s="47">
        <v>105615</v>
      </c>
      <c r="E83" s="47">
        <v>137333</v>
      </c>
      <c r="F83" s="47">
        <v>2076</v>
      </c>
      <c r="G83" s="47">
        <v>3137</v>
      </c>
      <c r="H83" s="47">
        <v>0</v>
      </c>
      <c r="I83" s="47">
        <v>17239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265400</v>
      </c>
      <c r="O83" s="48">
        <f t="shared" si="11"/>
        <v>5.0418890936377974</v>
      </c>
      <c r="P83" s="9"/>
    </row>
    <row r="84" spans="1:119">
      <c r="A84" s="12"/>
      <c r="B84" s="25">
        <v>362</v>
      </c>
      <c r="C84" s="20" t="s">
        <v>88</v>
      </c>
      <c r="D84" s="47">
        <v>33246</v>
      </c>
      <c r="E84" s="47">
        <v>158654</v>
      </c>
      <c r="F84" s="47">
        <v>0</v>
      </c>
      <c r="G84" s="47">
        <v>0</v>
      </c>
      <c r="H84" s="47">
        <v>0</v>
      </c>
      <c r="I84" s="47">
        <v>23594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89" si="15">SUM(D84:M84)</f>
        <v>215494</v>
      </c>
      <c r="O84" s="48">
        <f t="shared" si="11"/>
        <v>4.0938087729630119</v>
      </c>
      <c r="P84" s="9"/>
    </row>
    <row r="85" spans="1:119">
      <c r="A85" s="12"/>
      <c r="B85" s="25">
        <v>364</v>
      </c>
      <c r="C85" s="20" t="s">
        <v>131</v>
      </c>
      <c r="D85" s="47">
        <v>8370</v>
      </c>
      <c r="E85" s="47">
        <v>1254843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1263213</v>
      </c>
      <c r="O85" s="48">
        <f t="shared" si="11"/>
        <v>23.997663329470544</v>
      </c>
      <c r="P85" s="9"/>
    </row>
    <row r="86" spans="1:119">
      <c r="A86" s="12"/>
      <c r="B86" s="25">
        <v>365</v>
      </c>
      <c r="C86" s="20" t="s">
        <v>89</v>
      </c>
      <c r="D86" s="47">
        <v>1092</v>
      </c>
      <c r="E86" s="47">
        <v>2211</v>
      </c>
      <c r="F86" s="47">
        <v>0</v>
      </c>
      <c r="G86" s="47">
        <v>0</v>
      </c>
      <c r="H86" s="47">
        <v>0</v>
      </c>
      <c r="I86" s="47">
        <v>141950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145253</v>
      </c>
      <c r="O86" s="48">
        <f t="shared" si="11"/>
        <v>2.7594179220729877</v>
      </c>
      <c r="P86" s="9"/>
    </row>
    <row r="87" spans="1:119">
      <c r="A87" s="12"/>
      <c r="B87" s="25">
        <v>366</v>
      </c>
      <c r="C87" s="20" t="s">
        <v>90</v>
      </c>
      <c r="D87" s="47">
        <v>57600</v>
      </c>
      <c r="E87" s="47">
        <v>0</v>
      </c>
      <c r="F87" s="47">
        <v>0</v>
      </c>
      <c r="G87" s="47">
        <v>18970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76570</v>
      </c>
      <c r="O87" s="48">
        <f t="shared" si="11"/>
        <v>1.4546248978893976</v>
      </c>
      <c r="P87" s="9"/>
    </row>
    <row r="88" spans="1:119">
      <c r="A88" s="12"/>
      <c r="B88" s="25">
        <v>369.3</v>
      </c>
      <c r="C88" s="20" t="s">
        <v>91</v>
      </c>
      <c r="D88" s="47">
        <v>989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989</v>
      </c>
      <c r="O88" s="48">
        <f t="shared" si="11"/>
        <v>1.8788350842531203E-2</v>
      </c>
      <c r="P88" s="9"/>
    </row>
    <row r="89" spans="1:119">
      <c r="A89" s="12"/>
      <c r="B89" s="25">
        <v>369.9</v>
      </c>
      <c r="C89" s="20" t="s">
        <v>92</v>
      </c>
      <c r="D89" s="47">
        <v>157109</v>
      </c>
      <c r="E89" s="47">
        <v>242338</v>
      </c>
      <c r="F89" s="47">
        <v>0</v>
      </c>
      <c r="G89" s="47">
        <v>0</v>
      </c>
      <c r="H89" s="47">
        <v>0</v>
      </c>
      <c r="I89" s="47">
        <v>19114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418561</v>
      </c>
      <c r="O89" s="48">
        <f t="shared" si="11"/>
        <v>7.9515378331655233</v>
      </c>
      <c r="P89" s="9"/>
    </row>
    <row r="90" spans="1:119" ht="15.75">
      <c r="A90" s="29" t="s">
        <v>48</v>
      </c>
      <c r="B90" s="30"/>
      <c r="C90" s="31"/>
      <c r="D90" s="32">
        <f t="shared" ref="D90:M90" si="16">SUM(D91:D94)</f>
        <v>6786727</v>
      </c>
      <c r="E90" s="32">
        <f t="shared" si="16"/>
        <v>4832431</v>
      </c>
      <c r="F90" s="32">
        <f t="shared" si="16"/>
        <v>228780</v>
      </c>
      <c r="G90" s="32">
        <f t="shared" si="16"/>
        <v>521857</v>
      </c>
      <c r="H90" s="32">
        <f t="shared" si="16"/>
        <v>0</v>
      </c>
      <c r="I90" s="32">
        <f t="shared" si="16"/>
        <v>322757</v>
      </c>
      <c r="J90" s="32">
        <f t="shared" si="16"/>
        <v>0</v>
      </c>
      <c r="K90" s="32">
        <f t="shared" si="16"/>
        <v>0</v>
      </c>
      <c r="L90" s="32">
        <f t="shared" si="16"/>
        <v>0</v>
      </c>
      <c r="M90" s="32">
        <f t="shared" si="16"/>
        <v>0</v>
      </c>
      <c r="N90" s="32">
        <f t="shared" ref="N90:N95" si="17">SUM(D90:M90)</f>
        <v>12692552</v>
      </c>
      <c r="O90" s="46">
        <f t="shared" si="11"/>
        <v>241.12448944698798</v>
      </c>
      <c r="P90" s="9"/>
    </row>
    <row r="91" spans="1:119">
      <c r="A91" s="12"/>
      <c r="B91" s="25">
        <v>381</v>
      </c>
      <c r="C91" s="20" t="s">
        <v>93</v>
      </c>
      <c r="D91" s="47">
        <v>6946579</v>
      </c>
      <c r="E91" s="47">
        <v>3832431</v>
      </c>
      <c r="F91" s="47">
        <v>228780</v>
      </c>
      <c r="G91" s="47">
        <v>521857</v>
      </c>
      <c r="H91" s="47">
        <v>0</v>
      </c>
      <c r="I91" s="47">
        <v>322757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7"/>
        <v>11852404</v>
      </c>
      <c r="O91" s="48">
        <f t="shared" si="11"/>
        <v>225.16392788616804</v>
      </c>
      <c r="P91" s="9"/>
    </row>
    <row r="92" spans="1:119">
      <c r="A92" s="12"/>
      <c r="B92" s="25">
        <v>383</v>
      </c>
      <c r="C92" s="20" t="s">
        <v>132</v>
      </c>
      <c r="D92" s="47">
        <v>2438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7"/>
        <v>2438</v>
      </c>
      <c r="O92" s="48">
        <f t="shared" si="11"/>
        <v>4.631546951879785E-2</v>
      </c>
      <c r="P92" s="9"/>
    </row>
    <row r="93" spans="1:119">
      <c r="A93" s="12"/>
      <c r="B93" s="25">
        <v>384</v>
      </c>
      <c r="C93" s="20" t="s">
        <v>94</v>
      </c>
      <c r="D93" s="47">
        <v>0</v>
      </c>
      <c r="E93" s="47">
        <v>1000000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7"/>
        <v>1000000</v>
      </c>
      <c r="O93" s="48">
        <f t="shared" si="11"/>
        <v>18.997321377685747</v>
      </c>
      <c r="P93" s="9"/>
    </row>
    <row r="94" spans="1:119" ht="15.75" thickBot="1">
      <c r="A94" s="12"/>
      <c r="B94" s="25">
        <v>387.2</v>
      </c>
      <c r="C94" s="20" t="s">
        <v>95</v>
      </c>
      <c r="D94" s="47">
        <v>-162290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7"/>
        <v>-162290</v>
      </c>
      <c r="O94" s="48">
        <f t="shared" si="11"/>
        <v>-3.0830752863846196</v>
      </c>
      <c r="P94" s="9"/>
    </row>
    <row r="95" spans="1:119" ht="16.5" thickBot="1">
      <c r="A95" s="14" t="s">
        <v>67</v>
      </c>
      <c r="B95" s="23"/>
      <c r="C95" s="22"/>
      <c r="D95" s="15">
        <f t="shared" ref="D95:M95" si="18">SUM(D5,D13,D17,D44,D76,D82,D90)</f>
        <v>23787653</v>
      </c>
      <c r="E95" s="15">
        <f t="shared" si="18"/>
        <v>27402985</v>
      </c>
      <c r="F95" s="15">
        <f t="shared" si="18"/>
        <v>230930</v>
      </c>
      <c r="G95" s="15">
        <f t="shared" si="18"/>
        <v>6404743</v>
      </c>
      <c r="H95" s="15">
        <f t="shared" si="18"/>
        <v>0</v>
      </c>
      <c r="I95" s="15">
        <f t="shared" si="18"/>
        <v>1620713</v>
      </c>
      <c r="J95" s="15">
        <f t="shared" si="18"/>
        <v>0</v>
      </c>
      <c r="K95" s="15">
        <f t="shared" si="18"/>
        <v>0</v>
      </c>
      <c r="L95" s="15">
        <f t="shared" si="18"/>
        <v>0</v>
      </c>
      <c r="M95" s="15">
        <f t="shared" si="18"/>
        <v>0</v>
      </c>
      <c r="N95" s="15">
        <f t="shared" si="17"/>
        <v>59447024</v>
      </c>
      <c r="O95" s="38">
        <f t="shared" si="11"/>
        <v>1129.3342198749976</v>
      </c>
      <c r="P95" s="6"/>
      <c r="Q95" s="2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</row>
    <row r="96" spans="1:119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9"/>
    </row>
    <row r="97" spans="1:15">
      <c r="A97" s="41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51" t="s">
        <v>133</v>
      </c>
      <c r="M97" s="51"/>
      <c r="N97" s="51"/>
      <c r="O97" s="44">
        <v>52639</v>
      </c>
    </row>
    <row r="98" spans="1:15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4"/>
    </row>
    <row r="99" spans="1:15" ht="15.75" customHeight="1" thickBot="1">
      <c r="A99" s="55" t="s">
        <v>121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7"/>
    </row>
  </sheetData>
  <mergeCells count="10">
    <mergeCell ref="L97:N97"/>
    <mergeCell ref="A98:O98"/>
    <mergeCell ref="A99:O9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5215644</v>
      </c>
      <c r="E5" s="27">
        <f t="shared" si="0"/>
        <v>13244736</v>
      </c>
      <c r="F5" s="27">
        <f t="shared" si="0"/>
        <v>236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18460616</v>
      </c>
      <c r="O5" s="33">
        <f t="shared" ref="O5:O36" si="1">(N5/O$93)</f>
        <v>366.16582037448427</v>
      </c>
      <c r="P5" s="6"/>
    </row>
    <row r="6" spans="1:133">
      <c r="A6" s="12"/>
      <c r="B6" s="25">
        <v>311</v>
      </c>
      <c r="C6" s="20" t="s">
        <v>2</v>
      </c>
      <c r="D6" s="47">
        <v>4911762</v>
      </c>
      <c r="E6" s="47">
        <v>5028430</v>
      </c>
      <c r="F6" s="47">
        <v>236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9940428</v>
      </c>
      <c r="O6" s="48">
        <f t="shared" si="1"/>
        <v>197.16812123135512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311118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311118</v>
      </c>
      <c r="O7" s="48">
        <f t="shared" si="1"/>
        <v>6.1710171374166931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572589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572589</v>
      </c>
      <c r="O8" s="48">
        <f t="shared" si="1"/>
        <v>11.357287369089178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2333893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2333893</v>
      </c>
      <c r="O9" s="48">
        <f t="shared" si="1"/>
        <v>46.292704696921611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3065036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3065036</v>
      </c>
      <c r="O10" s="48">
        <f t="shared" si="1"/>
        <v>60.794906378927323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1933670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1933670</v>
      </c>
      <c r="O11" s="48">
        <f t="shared" si="1"/>
        <v>38.35429228816249</v>
      </c>
      <c r="P11" s="9"/>
    </row>
    <row r="12" spans="1:133">
      <c r="A12" s="12"/>
      <c r="B12" s="25">
        <v>314.5</v>
      </c>
      <c r="C12" s="20" t="s">
        <v>17</v>
      </c>
      <c r="D12" s="47">
        <v>303882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303882</v>
      </c>
      <c r="O12" s="48">
        <f t="shared" si="1"/>
        <v>6.0274912726118695</v>
      </c>
      <c r="P12" s="9"/>
    </row>
    <row r="13" spans="1:133" ht="15.75">
      <c r="A13" s="29" t="s">
        <v>179</v>
      </c>
      <c r="B13" s="30"/>
      <c r="C13" s="31"/>
      <c r="D13" s="32">
        <f t="shared" ref="D13:M13" si="3">SUM(D14:D16)</f>
        <v>1570634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1570634</v>
      </c>
      <c r="O13" s="46">
        <f t="shared" si="1"/>
        <v>31.153483021263092</v>
      </c>
      <c r="P13" s="10"/>
    </row>
    <row r="14" spans="1:133">
      <c r="A14" s="12"/>
      <c r="B14" s="25">
        <v>313.7</v>
      </c>
      <c r="C14" s="20" t="s">
        <v>19</v>
      </c>
      <c r="D14" s="47">
        <v>971015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971015</v>
      </c>
      <c r="O14" s="48">
        <f t="shared" si="1"/>
        <v>19.260056331323391</v>
      </c>
      <c r="P14" s="9"/>
    </row>
    <row r="15" spans="1:133">
      <c r="A15" s="12"/>
      <c r="B15" s="25">
        <v>322</v>
      </c>
      <c r="C15" s="20" t="s">
        <v>105</v>
      </c>
      <c r="D15" s="47">
        <v>462875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462875</v>
      </c>
      <c r="O15" s="48">
        <f t="shared" si="1"/>
        <v>9.1811131386861309</v>
      </c>
      <c r="P15" s="9"/>
    </row>
    <row r="16" spans="1:133">
      <c r="A16" s="12"/>
      <c r="B16" s="25">
        <v>329</v>
      </c>
      <c r="C16" s="20" t="s">
        <v>180</v>
      </c>
      <c r="D16" s="47">
        <v>136744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136744</v>
      </c>
      <c r="O16" s="48">
        <f t="shared" si="1"/>
        <v>2.7123135512535703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SUM(D18:D44)</f>
        <v>4964016</v>
      </c>
      <c r="E17" s="32">
        <f t="shared" si="5"/>
        <v>9058111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560219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14582346</v>
      </c>
      <c r="O17" s="46">
        <f t="shared" si="1"/>
        <v>289.2404395430022</v>
      </c>
      <c r="P17" s="10"/>
    </row>
    <row r="18" spans="1:16">
      <c r="A18" s="12"/>
      <c r="B18" s="25">
        <v>331.2</v>
      </c>
      <c r="C18" s="20" t="s">
        <v>21</v>
      </c>
      <c r="D18" s="47">
        <v>54265</v>
      </c>
      <c r="E18" s="47">
        <v>35989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90254</v>
      </c>
      <c r="O18" s="48">
        <f t="shared" si="1"/>
        <v>1.7901856553475086</v>
      </c>
      <c r="P18" s="9"/>
    </row>
    <row r="19" spans="1:16">
      <c r="A19" s="12"/>
      <c r="B19" s="25">
        <v>331.39</v>
      </c>
      <c r="C19" s="20" t="s">
        <v>26</v>
      </c>
      <c r="D19" s="47">
        <v>0</v>
      </c>
      <c r="E19" s="47">
        <v>408959</v>
      </c>
      <c r="F19" s="47">
        <v>0</v>
      </c>
      <c r="G19" s="47">
        <v>0</v>
      </c>
      <c r="H19" s="47">
        <v>0</v>
      </c>
      <c r="I19" s="47">
        <v>303366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6">SUM(D19:M19)</f>
        <v>712325</v>
      </c>
      <c r="O19" s="48">
        <f t="shared" si="1"/>
        <v>14.128947159631863</v>
      </c>
      <c r="P19" s="9"/>
    </row>
    <row r="20" spans="1:16">
      <c r="A20" s="12"/>
      <c r="B20" s="25">
        <v>331.49</v>
      </c>
      <c r="C20" s="20" t="s">
        <v>107</v>
      </c>
      <c r="D20" s="47">
        <v>0</v>
      </c>
      <c r="E20" s="47">
        <v>312731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312731</v>
      </c>
      <c r="O20" s="48">
        <f t="shared" si="1"/>
        <v>6.2030109489051091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874417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874417</v>
      </c>
      <c r="O21" s="48">
        <f t="shared" si="1"/>
        <v>17.344037607108856</v>
      </c>
      <c r="P21" s="9"/>
    </row>
    <row r="22" spans="1:16">
      <c r="A22" s="12"/>
      <c r="B22" s="25">
        <v>331.65</v>
      </c>
      <c r="C22" s="20" t="s">
        <v>27</v>
      </c>
      <c r="D22" s="47">
        <v>73800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73800</v>
      </c>
      <c r="O22" s="48">
        <f t="shared" si="1"/>
        <v>1.4638210092034274</v>
      </c>
      <c r="P22" s="9"/>
    </row>
    <row r="23" spans="1:16">
      <c r="A23" s="12"/>
      <c r="B23" s="25">
        <v>333</v>
      </c>
      <c r="C23" s="20" t="s">
        <v>3</v>
      </c>
      <c r="D23" s="47">
        <v>23773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23773</v>
      </c>
      <c r="O23" s="48">
        <f t="shared" si="1"/>
        <v>0.47153681370993333</v>
      </c>
      <c r="P23" s="9"/>
    </row>
    <row r="24" spans="1:16">
      <c r="A24" s="12"/>
      <c r="B24" s="25">
        <v>334.1</v>
      </c>
      <c r="C24" s="20" t="s">
        <v>24</v>
      </c>
      <c r="D24" s="47">
        <v>9596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9596</v>
      </c>
      <c r="O24" s="48">
        <f t="shared" si="1"/>
        <v>0.19033640114249445</v>
      </c>
      <c r="P24" s="9"/>
    </row>
    <row r="25" spans="1:16">
      <c r="A25" s="12"/>
      <c r="B25" s="25">
        <v>334.2</v>
      </c>
      <c r="C25" s="20" t="s">
        <v>25</v>
      </c>
      <c r="D25" s="47">
        <v>208836</v>
      </c>
      <c r="E25" s="47">
        <v>133808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342644</v>
      </c>
      <c r="O25" s="48">
        <f t="shared" si="1"/>
        <v>6.7963344969850841</v>
      </c>
      <c r="P25" s="9"/>
    </row>
    <row r="26" spans="1:16">
      <c r="A26" s="12"/>
      <c r="B26" s="25">
        <v>334.39</v>
      </c>
      <c r="C26" s="20" t="s">
        <v>28</v>
      </c>
      <c r="D26" s="47">
        <v>0</v>
      </c>
      <c r="E26" s="47">
        <v>1400903</v>
      </c>
      <c r="F26" s="47">
        <v>0</v>
      </c>
      <c r="G26" s="47">
        <v>0</v>
      </c>
      <c r="H26" s="47">
        <v>0</v>
      </c>
      <c r="I26" s="47">
        <v>67704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7">SUM(D26:M26)</f>
        <v>1468607</v>
      </c>
      <c r="O26" s="48">
        <f t="shared" si="1"/>
        <v>29.129780228498888</v>
      </c>
      <c r="P26" s="9"/>
    </row>
    <row r="27" spans="1:16">
      <c r="A27" s="12"/>
      <c r="B27" s="25">
        <v>334.49</v>
      </c>
      <c r="C27" s="20" t="s">
        <v>29</v>
      </c>
      <c r="D27" s="47">
        <v>0</v>
      </c>
      <c r="E27" s="47">
        <v>3125911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3125911</v>
      </c>
      <c r="O27" s="48">
        <f t="shared" si="1"/>
        <v>62.002360361789911</v>
      </c>
      <c r="P27" s="9"/>
    </row>
    <row r="28" spans="1:16">
      <c r="A28" s="12"/>
      <c r="B28" s="25">
        <v>334.7</v>
      </c>
      <c r="C28" s="20" t="s">
        <v>30</v>
      </c>
      <c r="D28" s="47">
        <v>78380</v>
      </c>
      <c r="E28" s="47">
        <v>185285</v>
      </c>
      <c r="F28" s="47">
        <v>0</v>
      </c>
      <c r="G28" s="47">
        <v>0</v>
      </c>
      <c r="H28" s="47">
        <v>0</v>
      </c>
      <c r="I28" s="47">
        <v>189149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452814</v>
      </c>
      <c r="O28" s="48">
        <f t="shared" si="1"/>
        <v>8.9815534750872743</v>
      </c>
      <c r="P28" s="9"/>
    </row>
    <row r="29" spans="1:16">
      <c r="A29" s="12"/>
      <c r="B29" s="25">
        <v>334.82</v>
      </c>
      <c r="C29" s="20" t="s">
        <v>181</v>
      </c>
      <c r="D29" s="47">
        <v>-272824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-272824</v>
      </c>
      <c r="O29" s="48">
        <f t="shared" si="1"/>
        <v>-5.4114566804189144</v>
      </c>
      <c r="P29" s="9"/>
    </row>
    <row r="30" spans="1:16">
      <c r="A30" s="12"/>
      <c r="B30" s="25">
        <v>334.89</v>
      </c>
      <c r="C30" s="20" t="s">
        <v>129</v>
      </c>
      <c r="D30" s="47">
        <v>24060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24060</v>
      </c>
      <c r="O30" s="48">
        <f t="shared" si="1"/>
        <v>0.47722945096794667</v>
      </c>
      <c r="P30" s="9"/>
    </row>
    <row r="31" spans="1:16">
      <c r="A31" s="12"/>
      <c r="B31" s="25">
        <v>334.9</v>
      </c>
      <c r="C31" s="20" t="s">
        <v>31</v>
      </c>
      <c r="D31" s="47">
        <v>0</v>
      </c>
      <c r="E31" s="47">
        <v>41643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41643</v>
      </c>
      <c r="O31" s="48">
        <f t="shared" si="1"/>
        <v>0.8259877816566169</v>
      </c>
      <c r="P31" s="9"/>
    </row>
    <row r="32" spans="1:16">
      <c r="A32" s="12"/>
      <c r="B32" s="25">
        <v>335.12</v>
      </c>
      <c r="C32" s="20" t="s">
        <v>32</v>
      </c>
      <c r="D32" s="47">
        <v>903423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903423</v>
      </c>
      <c r="O32" s="48">
        <f t="shared" si="1"/>
        <v>17.919370834655666</v>
      </c>
      <c r="P32" s="9"/>
    </row>
    <row r="33" spans="1:16">
      <c r="A33" s="12"/>
      <c r="B33" s="25">
        <v>335.13</v>
      </c>
      <c r="C33" s="20" t="s">
        <v>33</v>
      </c>
      <c r="D33" s="47">
        <v>27479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27479</v>
      </c>
      <c r="O33" s="48">
        <f t="shared" si="1"/>
        <v>0.54504522373849573</v>
      </c>
      <c r="P33" s="9"/>
    </row>
    <row r="34" spans="1:16">
      <c r="A34" s="12"/>
      <c r="B34" s="25">
        <v>335.14</v>
      </c>
      <c r="C34" s="20" t="s">
        <v>34</v>
      </c>
      <c r="D34" s="47">
        <v>23327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23327</v>
      </c>
      <c r="O34" s="48">
        <f t="shared" si="1"/>
        <v>0.46269041574103459</v>
      </c>
      <c r="P34" s="9"/>
    </row>
    <row r="35" spans="1:16">
      <c r="A35" s="12"/>
      <c r="B35" s="25">
        <v>335.15</v>
      </c>
      <c r="C35" s="20" t="s">
        <v>35</v>
      </c>
      <c r="D35" s="47">
        <v>2397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2397</v>
      </c>
      <c r="O35" s="48">
        <f t="shared" si="1"/>
        <v>4.7544430339574735E-2</v>
      </c>
      <c r="P35" s="9"/>
    </row>
    <row r="36" spans="1:16">
      <c r="A36" s="12"/>
      <c r="B36" s="25">
        <v>335.16</v>
      </c>
      <c r="C36" s="20" t="s">
        <v>36</v>
      </c>
      <c r="D36" s="47">
        <v>57000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57000</v>
      </c>
      <c r="O36" s="48">
        <f t="shared" si="1"/>
        <v>1.130593462392891</v>
      </c>
      <c r="P36" s="9"/>
    </row>
    <row r="37" spans="1:16">
      <c r="A37" s="12"/>
      <c r="B37" s="25">
        <v>335.18</v>
      </c>
      <c r="C37" s="20" t="s">
        <v>37</v>
      </c>
      <c r="D37" s="47">
        <v>3100734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3100734</v>
      </c>
      <c r="O37" s="48">
        <f t="shared" ref="O37:O68" si="8">(N37/O$93)</f>
        <v>61.502975245953664</v>
      </c>
      <c r="P37" s="9"/>
    </row>
    <row r="38" spans="1:16">
      <c r="A38" s="12"/>
      <c r="B38" s="25">
        <v>335.19</v>
      </c>
      <c r="C38" s="20" t="s">
        <v>49</v>
      </c>
      <c r="D38" s="47">
        <v>617842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617842</v>
      </c>
      <c r="O38" s="48">
        <f t="shared" si="8"/>
        <v>12.254879403364011</v>
      </c>
      <c r="P38" s="9"/>
    </row>
    <row r="39" spans="1:16">
      <c r="A39" s="12"/>
      <c r="B39" s="25">
        <v>335.29</v>
      </c>
      <c r="C39" s="20" t="s">
        <v>38</v>
      </c>
      <c r="D39" s="47">
        <v>1500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1500</v>
      </c>
      <c r="O39" s="48">
        <f t="shared" si="8"/>
        <v>2.9752459536655031E-2</v>
      </c>
      <c r="P39" s="9"/>
    </row>
    <row r="40" spans="1:16">
      <c r="A40" s="12"/>
      <c r="B40" s="25">
        <v>335.49</v>
      </c>
      <c r="C40" s="20" t="s">
        <v>39</v>
      </c>
      <c r="D40" s="47">
        <v>0</v>
      </c>
      <c r="E40" s="47">
        <v>2236307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2236307</v>
      </c>
      <c r="O40" s="48">
        <f t="shared" si="8"/>
        <v>44.357089019358931</v>
      </c>
      <c r="P40" s="9"/>
    </row>
    <row r="41" spans="1:16">
      <c r="A41" s="12"/>
      <c r="B41" s="25">
        <v>335.7</v>
      </c>
      <c r="C41" s="20" t="s">
        <v>40</v>
      </c>
      <c r="D41" s="47">
        <v>17435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17435</v>
      </c>
      <c r="O41" s="48">
        <f t="shared" si="8"/>
        <v>0.34582275468105361</v>
      </c>
      <c r="P41" s="9"/>
    </row>
    <row r="42" spans="1:16">
      <c r="A42" s="12"/>
      <c r="B42" s="25">
        <v>336</v>
      </c>
      <c r="C42" s="20" t="s">
        <v>4</v>
      </c>
      <c r="D42" s="47">
        <v>2518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2518</v>
      </c>
      <c r="O42" s="48">
        <f t="shared" si="8"/>
        <v>4.9944462075531576E-2</v>
      </c>
      <c r="P42" s="9"/>
    </row>
    <row r="43" spans="1:16">
      <c r="A43" s="12"/>
      <c r="B43" s="25">
        <v>337.1</v>
      </c>
      <c r="C43" s="20" t="s">
        <v>110</v>
      </c>
      <c r="D43" s="47">
        <v>5000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5000</v>
      </c>
      <c r="O43" s="48">
        <f t="shared" si="8"/>
        <v>9.9174865122183431E-2</v>
      </c>
      <c r="P43" s="9"/>
    </row>
    <row r="44" spans="1:16">
      <c r="A44" s="12"/>
      <c r="B44" s="25">
        <v>337.2</v>
      </c>
      <c r="C44" s="20" t="s">
        <v>41</v>
      </c>
      <c r="D44" s="47">
        <v>5475</v>
      </c>
      <c r="E44" s="47">
        <v>302158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307633</v>
      </c>
      <c r="O44" s="48">
        <f t="shared" si="8"/>
        <v>6.101892256426531</v>
      </c>
      <c r="P44" s="9"/>
    </row>
    <row r="45" spans="1:16" ht="15.75">
      <c r="A45" s="29" t="s">
        <v>46</v>
      </c>
      <c r="B45" s="30"/>
      <c r="C45" s="31"/>
      <c r="D45" s="32">
        <f t="shared" ref="D45:M45" si="9">SUM(D46:D76)</f>
        <v>4217622</v>
      </c>
      <c r="E45" s="32">
        <f t="shared" si="9"/>
        <v>1715764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660015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6593401</v>
      </c>
      <c r="O45" s="46">
        <f t="shared" si="8"/>
        <v>130.77993097429388</v>
      </c>
      <c r="P45" s="10"/>
    </row>
    <row r="46" spans="1:16">
      <c r="A46" s="12"/>
      <c r="B46" s="25">
        <v>341.1</v>
      </c>
      <c r="C46" s="20" t="s">
        <v>50</v>
      </c>
      <c r="D46" s="47">
        <v>181561</v>
      </c>
      <c r="E46" s="47">
        <v>81277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262838</v>
      </c>
      <c r="O46" s="48">
        <f t="shared" si="8"/>
        <v>5.2133846397968897</v>
      </c>
      <c r="P46" s="9"/>
    </row>
    <row r="47" spans="1:16">
      <c r="A47" s="12"/>
      <c r="B47" s="25">
        <v>341.15</v>
      </c>
      <c r="C47" s="20" t="s">
        <v>51</v>
      </c>
      <c r="D47" s="47">
        <v>0</v>
      </c>
      <c r="E47" s="47">
        <v>103551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4" si="10">SUM(D47:M47)</f>
        <v>103551</v>
      </c>
      <c r="O47" s="48">
        <f t="shared" si="8"/>
        <v>2.0539312916534436</v>
      </c>
      <c r="P47" s="9"/>
    </row>
    <row r="48" spans="1:16">
      <c r="A48" s="12"/>
      <c r="B48" s="25">
        <v>341.51</v>
      </c>
      <c r="C48" s="20" t="s">
        <v>52</v>
      </c>
      <c r="D48" s="47">
        <v>410563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410563</v>
      </c>
      <c r="O48" s="48">
        <f t="shared" si="8"/>
        <v>8.1435060298317996</v>
      </c>
      <c r="P48" s="9"/>
    </row>
    <row r="49" spans="1:16">
      <c r="A49" s="12"/>
      <c r="B49" s="25">
        <v>341.56</v>
      </c>
      <c r="C49" s="20" t="s">
        <v>130</v>
      </c>
      <c r="D49" s="47">
        <v>6712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6712</v>
      </c>
      <c r="O49" s="48">
        <f t="shared" si="8"/>
        <v>0.13313233894001905</v>
      </c>
      <c r="P49" s="9"/>
    </row>
    <row r="50" spans="1:16">
      <c r="A50" s="12"/>
      <c r="B50" s="25">
        <v>341.8</v>
      </c>
      <c r="C50" s="20" t="s">
        <v>53</v>
      </c>
      <c r="D50" s="47">
        <v>120344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120344</v>
      </c>
      <c r="O50" s="48">
        <f t="shared" si="8"/>
        <v>2.3870199936528085</v>
      </c>
      <c r="P50" s="9"/>
    </row>
    <row r="51" spans="1:16">
      <c r="A51" s="12"/>
      <c r="B51" s="25">
        <v>341.9</v>
      </c>
      <c r="C51" s="20" t="s">
        <v>54</v>
      </c>
      <c r="D51" s="47">
        <v>0</v>
      </c>
      <c r="E51" s="47">
        <v>4316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4316</v>
      </c>
      <c r="O51" s="48">
        <f t="shared" si="8"/>
        <v>8.5607743573468745E-2</v>
      </c>
      <c r="P51" s="9"/>
    </row>
    <row r="52" spans="1:16">
      <c r="A52" s="12"/>
      <c r="B52" s="25">
        <v>342.2</v>
      </c>
      <c r="C52" s="20" t="s">
        <v>55</v>
      </c>
      <c r="D52" s="47">
        <v>10150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10150</v>
      </c>
      <c r="O52" s="48">
        <f t="shared" si="8"/>
        <v>0.20132497619803236</v>
      </c>
      <c r="P52" s="9"/>
    </row>
    <row r="53" spans="1:16">
      <c r="A53" s="12"/>
      <c r="B53" s="25">
        <v>342.3</v>
      </c>
      <c r="C53" s="20" t="s">
        <v>56</v>
      </c>
      <c r="D53" s="47">
        <v>0</v>
      </c>
      <c r="E53" s="47">
        <v>772295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772295</v>
      </c>
      <c r="O53" s="48">
        <f t="shared" si="8"/>
        <v>15.318450491907331</v>
      </c>
      <c r="P53" s="9"/>
    </row>
    <row r="54" spans="1:16">
      <c r="A54" s="12"/>
      <c r="B54" s="25">
        <v>342.4</v>
      </c>
      <c r="C54" s="20" t="s">
        <v>57</v>
      </c>
      <c r="D54" s="47">
        <v>0</v>
      </c>
      <c r="E54" s="47">
        <v>221281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221281</v>
      </c>
      <c r="O54" s="48">
        <f t="shared" si="8"/>
        <v>4.3891026658203742</v>
      </c>
      <c r="P54" s="9"/>
    </row>
    <row r="55" spans="1:16">
      <c r="A55" s="12"/>
      <c r="B55" s="25">
        <v>342.6</v>
      </c>
      <c r="C55" s="20" t="s">
        <v>58</v>
      </c>
      <c r="D55" s="47">
        <v>2122824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2122824</v>
      </c>
      <c r="O55" s="48">
        <f t="shared" si="8"/>
        <v>42.106156775626786</v>
      </c>
      <c r="P55" s="9"/>
    </row>
    <row r="56" spans="1:16">
      <c r="A56" s="12"/>
      <c r="B56" s="25">
        <v>342.9</v>
      </c>
      <c r="C56" s="20" t="s">
        <v>59</v>
      </c>
      <c r="D56" s="47">
        <v>64988</v>
      </c>
      <c r="E56" s="47">
        <v>168527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233515</v>
      </c>
      <c r="O56" s="48">
        <f t="shared" si="8"/>
        <v>4.6317637258013331</v>
      </c>
      <c r="P56" s="9"/>
    </row>
    <row r="57" spans="1:16">
      <c r="A57" s="12"/>
      <c r="B57" s="25">
        <v>343.3</v>
      </c>
      <c r="C57" s="20" t="s">
        <v>60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529961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529961</v>
      </c>
      <c r="O57" s="48">
        <f t="shared" si="8"/>
        <v>10.511762139003491</v>
      </c>
      <c r="P57" s="9"/>
    </row>
    <row r="58" spans="1:16">
      <c r="A58" s="12"/>
      <c r="B58" s="25">
        <v>343.4</v>
      </c>
      <c r="C58" s="20" t="s">
        <v>61</v>
      </c>
      <c r="D58" s="47">
        <v>120000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120000</v>
      </c>
      <c r="O58" s="48">
        <f t="shared" si="8"/>
        <v>2.3801967629324023</v>
      </c>
      <c r="P58" s="9"/>
    </row>
    <row r="59" spans="1:16">
      <c r="A59" s="12"/>
      <c r="B59" s="25">
        <v>343.6</v>
      </c>
      <c r="C59" s="20" t="s">
        <v>62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54634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54634</v>
      </c>
      <c r="O59" s="48">
        <f t="shared" si="8"/>
        <v>1.083663916217074</v>
      </c>
      <c r="P59" s="9"/>
    </row>
    <row r="60" spans="1:16">
      <c r="A60" s="12"/>
      <c r="B60" s="25">
        <v>346.4</v>
      </c>
      <c r="C60" s="20" t="s">
        <v>63</v>
      </c>
      <c r="D60" s="47">
        <v>3294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3294</v>
      </c>
      <c r="O60" s="48">
        <f t="shared" si="8"/>
        <v>6.5336401142494449E-2</v>
      </c>
      <c r="P60" s="9"/>
    </row>
    <row r="61" spans="1:16">
      <c r="A61" s="12"/>
      <c r="B61" s="25">
        <v>347.2</v>
      </c>
      <c r="C61" s="20" t="s">
        <v>64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53581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53581</v>
      </c>
      <c r="O61" s="48">
        <f t="shared" si="8"/>
        <v>1.0627776896223422</v>
      </c>
      <c r="P61" s="9"/>
    </row>
    <row r="62" spans="1:16">
      <c r="A62" s="12"/>
      <c r="B62" s="25">
        <v>347.4</v>
      </c>
      <c r="C62" s="20" t="s">
        <v>65</v>
      </c>
      <c r="D62" s="47">
        <v>0</v>
      </c>
      <c r="E62" s="47">
        <v>99983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99983</v>
      </c>
      <c r="O62" s="48">
        <f t="shared" si="8"/>
        <v>1.9831601079022532</v>
      </c>
      <c r="P62" s="9"/>
    </row>
    <row r="63" spans="1:16">
      <c r="A63" s="12"/>
      <c r="B63" s="25">
        <v>347.5</v>
      </c>
      <c r="C63" s="20" t="s">
        <v>66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21839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21839</v>
      </c>
      <c r="O63" s="48">
        <f t="shared" si="8"/>
        <v>0.4331759758806728</v>
      </c>
      <c r="P63" s="9"/>
    </row>
    <row r="64" spans="1:16">
      <c r="A64" s="12"/>
      <c r="B64" s="25">
        <v>348.12</v>
      </c>
      <c r="C64" s="39" t="s">
        <v>68</v>
      </c>
      <c r="D64" s="47">
        <v>52697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52697</v>
      </c>
      <c r="O64" s="48">
        <f t="shared" si="8"/>
        <v>1.04524357346874</v>
      </c>
      <c r="P64" s="9"/>
    </row>
    <row r="65" spans="1:16">
      <c r="A65" s="12"/>
      <c r="B65" s="25">
        <v>348.13</v>
      </c>
      <c r="C65" s="39" t="s">
        <v>69</v>
      </c>
      <c r="D65" s="47">
        <v>0</v>
      </c>
      <c r="E65" s="47">
        <v>257285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257285</v>
      </c>
      <c r="O65" s="48">
        <f t="shared" si="8"/>
        <v>5.1032410345921928</v>
      </c>
      <c r="P65" s="9"/>
    </row>
    <row r="66" spans="1:16">
      <c r="A66" s="12"/>
      <c r="B66" s="25">
        <v>348.22</v>
      </c>
      <c r="C66" s="39" t="s">
        <v>70</v>
      </c>
      <c r="D66" s="47">
        <v>75473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75473</v>
      </c>
      <c r="O66" s="48">
        <f t="shared" si="8"/>
        <v>1.4970049190733101</v>
      </c>
      <c r="P66" s="9"/>
    </row>
    <row r="67" spans="1:16">
      <c r="A67" s="12"/>
      <c r="B67" s="25">
        <v>348.23</v>
      </c>
      <c r="C67" s="39" t="s">
        <v>71</v>
      </c>
      <c r="D67" s="47">
        <v>0</v>
      </c>
      <c r="E67" s="47">
        <v>3863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3863</v>
      </c>
      <c r="O67" s="48">
        <f t="shared" si="8"/>
        <v>7.6622500793398926E-2</v>
      </c>
      <c r="P67" s="9"/>
    </row>
    <row r="68" spans="1:16">
      <c r="A68" s="12"/>
      <c r="B68" s="25">
        <v>348.31</v>
      </c>
      <c r="C68" s="39" t="s">
        <v>72</v>
      </c>
      <c r="D68" s="47">
        <v>205790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205790</v>
      </c>
      <c r="O68" s="48">
        <f t="shared" si="8"/>
        <v>4.0818390986988256</v>
      </c>
      <c r="P68" s="9"/>
    </row>
    <row r="69" spans="1:16">
      <c r="A69" s="12"/>
      <c r="B69" s="25">
        <v>348.32</v>
      </c>
      <c r="C69" s="39" t="s">
        <v>73</v>
      </c>
      <c r="D69" s="47">
        <v>9852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9852</v>
      </c>
      <c r="O69" s="48">
        <f t="shared" ref="O69:O91" si="11">(N69/O$93)</f>
        <v>0.19541415423675024</v>
      </c>
      <c r="P69" s="9"/>
    </row>
    <row r="70" spans="1:16">
      <c r="A70" s="12"/>
      <c r="B70" s="25">
        <v>348.41</v>
      </c>
      <c r="C70" s="39" t="s">
        <v>74</v>
      </c>
      <c r="D70" s="47">
        <v>110988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110988</v>
      </c>
      <c r="O70" s="48">
        <f t="shared" si="11"/>
        <v>2.2014439860361792</v>
      </c>
      <c r="P70" s="9"/>
    </row>
    <row r="71" spans="1:16">
      <c r="A71" s="12"/>
      <c r="B71" s="25">
        <v>348.42</v>
      </c>
      <c r="C71" s="39" t="s">
        <v>75</v>
      </c>
      <c r="D71" s="47">
        <v>34820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34820</v>
      </c>
      <c r="O71" s="48">
        <f t="shared" si="11"/>
        <v>0.69065376071088547</v>
      </c>
      <c r="P71" s="9"/>
    </row>
    <row r="72" spans="1:16">
      <c r="A72" s="12"/>
      <c r="B72" s="25">
        <v>348.48</v>
      </c>
      <c r="C72" s="39" t="s">
        <v>76</v>
      </c>
      <c r="D72" s="47">
        <v>6220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6220</v>
      </c>
      <c r="O72" s="48">
        <f t="shared" si="11"/>
        <v>0.12337353221199619</v>
      </c>
      <c r="P72" s="9"/>
    </row>
    <row r="73" spans="1:16">
      <c r="A73" s="12"/>
      <c r="B73" s="25">
        <v>348.52</v>
      </c>
      <c r="C73" s="39" t="s">
        <v>77</v>
      </c>
      <c r="D73" s="47">
        <v>623471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623471</v>
      </c>
      <c r="O73" s="48">
        <f t="shared" si="11"/>
        <v>12.366530466518565</v>
      </c>
      <c r="P73" s="9"/>
    </row>
    <row r="74" spans="1:16">
      <c r="A74" s="12"/>
      <c r="B74" s="25">
        <v>348.53</v>
      </c>
      <c r="C74" s="39" t="s">
        <v>78</v>
      </c>
      <c r="D74" s="47">
        <v>0</v>
      </c>
      <c r="E74" s="47">
        <v>3386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3386</v>
      </c>
      <c r="O74" s="48">
        <f t="shared" si="11"/>
        <v>6.7161218660742622E-2</v>
      </c>
      <c r="P74" s="9"/>
    </row>
    <row r="75" spans="1:16">
      <c r="A75" s="12"/>
      <c r="B75" s="25">
        <v>348.71</v>
      </c>
      <c r="C75" s="39" t="s">
        <v>79</v>
      </c>
      <c r="D75" s="47">
        <v>55896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91" si="12">SUM(D75:M75)</f>
        <v>55896</v>
      </c>
      <c r="O75" s="48">
        <f t="shared" si="11"/>
        <v>1.1086956521739131</v>
      </c>
      <c r="P75" s="9"/>
    </row>
    <row r="76" spans="1:16">
      <c r="A76" s="12"/>
      <c r="B76" s="25">
        <v>348.72</v>
      </c>
      <c r="C76" s="39" t="s">
        <v>80</v>
      </c>
      <c r="D76" s="47">
        <v>1979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1979</v>
      </c>
      <c r="O76" s="48">
        <f t="shared" si="11"/>
        <v>3.9253411615360202E-2</v>
      </c>
      <c r="P76" s="9"/>
    </row>
    <row r="77" spans="1:16" ht="15.75">
      <c r="A77" s="29" t="s">
        <v>47</v>
      </c>
      <c r="B77" s="30"/>
      <c r="C77" s="31"/>
      <c r="D77" s="32">
        <f t="shared" ref="D77:M77" si="13">SUM(D78:D81)</f>
        <v>24709</v>
      </c>
      <c r="E77" s="32">
        <f t="shared" si="13"/>
        <v>167109</v>
      </c>
      <c r="F77" s="32">
        <f t="shared" si="13"/>
        <v>0</v>
      </c>
      <c r="G77" s="32">
        <f t="shared" si="13"/>
        <v>0</v>
      </c>
      <c r="H77" s="32">
        <f t="shared" si="13"/>
        <v>0</v>
      </c>
      <c r="I77" s="32">
        <f t="shared" si="13"/>
        <v>0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si="12"/>
        <v>191818</v>
      </c>
      <c r="O77" s="46">
        <f t="shared" si="11"/>
        <v>3.8047048556013965</v>
      </c>
      <c r="P77" s="10"/>
    </row>
    <row r="78" spans="1:16">
      <c r="A78" s="13"/>
      <c r="B78" s="40">
        <v>351.1</v>
      </c>
      <c r="C78" s="21" t="s">
        <v>82</v>
      </c>
      <c r="D78" s="47">
        <v>23295</v>
      </c>
      <c r="E78" s="47">
        <v>133380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156675</v>
      </c>
      <c r="O78" s="48">
        <f t="shared" si="11"/>
        <v>3.1076443986036177</v>
      </c>
      <c r="P78" s="9"/>
    </row>
    <row r="79" spans="1:16">
      <c r="A79" s="13"/>
      <c r="B79" s="40">
        <v>351.2</v>
      </c>
      <c r="C79" s="21" t="s">
        <v>83</v>
      </c>
      <c r="D79" s="47">
        <v>0</v>
      </c>
      <c r="E79" s="47">
        <v>2467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2467</v>
      </c>
      <c r="O79" s="48">
        <f t="shared" si="11"/>
        <v>4.8932878451285307E-2</v>
      </c>
      <c r="P79" s="9"/>
    </row>
    <row r="80" spans="1:16">
      <c r="A80" s="13"/>
      <c r="B80" s="40">
        <v>352</v>
      </c>
      <c r="C80" s="21" t="s">
        <v>84</v>
      </c>
      <c r="D80" s="47">
        <v>1414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1414</v>
      </c>
      <c r="O80" s="48">
        <f t="shared" si="11"/>
        <v>2.8046651856553476E-2</v>
      </c>
      <c r="P80" s="9"/>
    </row>
    <row r="81" spans="1:119">
      <c r="A81" s="13"/>
      <c r="B81" s="40">
        <v>359</v>
      </c>
      <c r="C81" s="21" t="s">
        <v>86</v>
      </c>
      <c r="D81" s="47">
        <v>0</v>
      </c>
      <c r="E81" s="47">
        <v>31262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31262</v>
      </c>
      <c r="O81" s="48">
        <f t="shared" si="11"/>
        <v>0.62008092668993975</v>
      </c>
      <c r="P81" s="9"/>
    </row>
    <row r="82" spans="1:119" ht="15.75">
      <c r="A82" s="29" t="s">
        <v>5</v>
      </c>
      <c r="B82" s="30"/>
      <c r="C82" s="31"/>
      <c r="D82" s="32">
        <f t="shared" ref="D82:M82" si="14">SUM(D83:D88)</f>
        <v>484094</v>
      </c>
      <c r="E82" s="32">
        <f t="shared" si="14"/>
        <v>947005</v>
      </c>
      <c r="F82" s="32">
        <f t="shared" si="14"/>
        <v>4979</v>
      </c>
      <c r="G82" s="32">
        <f t="shared" si="14"/>
        <v>0</v>
      </c>
      <c r="H82" s="32">
        <f t="shared" si="14"/>
        <v>0</v>
      </c>
      <c r="I82" s="32">
        <f t="shared" si="14"/>
        <v>191331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si="12"/>
        <v>1627409</v>
      </c>
      <c r="O82" s="46">
        <f t="shared" si="11"/>
        <v>32.279613614725484</v>
      </c>
      <c r="P82" s="10"/>
    </row>
    <row r="83" spans="1:119">
      <c r="A83" s="12"/>
      <c r="B83" s="25">
        <v>361.1</v>
      </c>
      <c r="C83" s="20" t="s">
        <v>87</v>
      </c>
      <c r="D83" s="47">
        <v>322858</v>
      </c>
      <c r="E83" s="47">
        <v>385302</v>
      </c>
      <c r="F83" s="47">
        <v>4979</v>
      </c>
      <c r="G83" s="47">
        <v>0</v>
      </c>
      <c r="H83" s="47">
        <v>0</v>
      </c>
      <c r="I83" s="47">
        <v>21931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735070</v>
      </c>
      <c r="O83" s="48">
        <f t="shared" si="11"/>
        <v>14.580093621072676</v>
      </c>
      <c r="P83" s="9"/>
    </row>
    <row r="84" spans="1:119">
      <c r="A84" s="12"/>
      <c r="B84" s="25">
        <v>362</v>
      </c>
      <c r="C84" s="20" t="s">
        <v>88</v>
      </c>
      <c r="D84" s="47">
        <v>27948</v>
      </c>
      <c r="E84" s="47">
        <v>152389</v>
      </c>
      <c r="F84" s="47">
        <v>0</v>
      </c>
      <c r="G84" s="47">
        <v>0</v>
      </c>
      <c r="H84" s="47">
        <v>0</v>
      </c>
      <c r="I84" s="47">
        <v>28800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209137</v>
      </c>
      <c r="O84" s="48">
        <f t="shared" si="11"/>
        <v>4.1482267534116151</v>
      </c>
      <c r="P84" s="9"/>
    </row>
    <row r="85" spans="1:119">
      <c r="A85" s="12"/>
      <c r="B85" s="25">
        <v>364</v>
      </c>
      <c r="C85" s="20" t="s">
        <v>170</v>
      </c>
      <c r="D85" s="47">
        <v>0</v>
      </c>
      <c r="E85" s="47">
        <v>138958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138958</v>
      </c>
      <c r="O85" s="48">
        <f t="shared" si="11"/>
        <v>2.7562281815296732</v>
      </c>
      <c r="P85" s="9"/>
    </row>
    <row r="86" spans="1:119">
      <c r="A86" s="12"/>
      <c r="B86" s="25">
        <v>365</v>
      </c>
      <c r="C86" s="20" t="s">
        <v>171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117054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117054</v>
      </c>
      <c r="O86" s="48">
        <f t="shared" si="11"/>
        <v>2.3217629324024118</v>
      </c>
      <c r="P86" s="9"/>
    </row>
    <row r="87" spans="1:119">
      <c r="A87" s="12"/>
      <c r="B87" s="25">
        <v>366</v>
      </c>
      <c r="C87" s="20" t="s">
        <v>90</v>
      </c>
      <c r="D87" s="47">
        <v>4699</v>
      </c>
      <c r="E87" s="47">
        <v>10000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14699</v>
      </c>
      <c r="O87" s="48">
        <f t="shared" si="11"/>
        <v>0.29155426848619487</v>
      </c>
      <c r="P87" s="9"/>
    </row>
    <row r="88" spans="1:119">
      <c r="A88" s="12"/>
      <c r="B88" s="25">
        <v>369.9</v>
      </c>
      <c r="C88" s="20" t="s">
        <v>92</v>
      </c>
      <c r="D88" s="47">
        <v>128589</v>
      </c>
      <c r="E88" s="47">
        <v>260356</v>
      </c>
      <c r="F88" s="47">
        <v>0</v>
      </c>
      <c r="G88" s="47">
        <v>0</v>
      </c>
      <c r="H88" s="47">
        <v>0</v>
      </c>
      <c r="I88" s="47">
        <v>23546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412491</v>
      </c>
      <c r="O88" s="48">
        <f t="shared" si="11"/>
        <v>8.1817478578229128</v>
      </c>
      <c r="P88" s="9"/>
    </row>
    <row r="89" spans="1:119" ht="15.75">
      <c r="A89" s="29" t="s">
        <v>48</v>
      </c>
      <c r="B89" s="30"/>
      <c r="C89" s="31"/>
      <c r="D89" s="32">
        <f t="shared" ref="D89:M89" si="15">SUM(D90:D90)</f>
        <v>5681769</v>
      </c>
      <c r="E89" s="32">
        <f t="shared" si="15"/>
        <v>4154419</v>
      </c>
      <c r="F89" s="32">
        <f t="shared" si="15"/>
        <v>237064</v>
      </c>
      <c r="G89" s="32">
        <f t="shared" si="15"/>
        <v>0</v>
      </c>
      <c r="H89" s="32">
        <f t="shared" si="15"/>
        <v>0</v>
      </c>
      <c r="I89" s="32">
        <f t="shared" si="15"/>
        <v>378684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2"/>
        <v>10451936</v>
      </c>
      <c r="O89" s="46">
        <f t="shared" si="11"/>
        <v>207.31386861313868</v>
      </c>
      <c r="P89" s="9"/>
    </row>
    <row r="90" spans="1:119" ht="15.75" thickBot="1">
      <c r="A90" s="12"/>
      <c r="B90" s="25">
        <v>381</v>
      </c>
      <c r="C90" s="20" t="s">
        <v>93</v>
      </c>
      <c r="D90" s="47">
        <v>5681769</v>
      </c>
      <c r="E90" s="47">
        <v>4154419</v>
      </c>
      <c r="F90" s="47">
        <v>237064</v>
      </c>
      <c r="G90" s="47">
        <v>0</v>
      </c>
      <c r="H90" s="47">
        <v>0</v>
      </c>
      <c r="I90" s="47">
        <v>378684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10451936</v>
      </c>
      <c r="O90" s="48">
        <f t="shared" si="11"/>
        <v>207.31386861313868</v>
      </c>
      <c r="P90" s="9"/>
    </row>
    <row r="91" spans="1:119" ht="16.5" thickBot="1">
      <c r="A91" s="14" t="s">
        <v>67</v>
      </c>
      <c r="B91" s="23"/>
      <c r="C91" s="22"/>
      <c r="D91" s="15">
        <f t="shared" ref="D91:M91" si="16">SUM(D5,D13,D17,D45,D77,D82,D89)</f>
        <v>22158488</v>
      </c>
      <c r="E91" s="15">
        <f t="shared" si="16"/>
        <v>29287144</v>
      </c>
      <c r="F91" s="15">
        <f t="shared" si="16"/>
        <v>242279</v>
      </c>
      <c r="G91" s="15">
        <f t="shared" si="16"/>
        <v>0</v>
      </c>
      <c r="H91" s="15">
        <f t="shared" si="16"/>
        <v>0</v>
      </c>
      <c r="I91" s="15">
        <f t="shared" si="16"/>
        <v>1790249</v>
      </c>
      <c r="J91" s="15">
        <f t="shared" si="16"/>
        <v>0</v>
      </c>
      <c r="K91" s="15">
        <f t="shared" si="16"/>
        <v>0</v>
      </c>
      <c r="L91" s="15">
        <f t="shared" si="16"/>
        <v>0</v>
      </c>
      <c r="M91" s="15">
        <f t="shared" si="16"/>
        <v>0</v>
      </c>
      <c r="N91" s="15">
        <f t="shared" si="12"/>
        <v>53478160</v>
      </c>
      <c r="O91" s="38">
        <f t="shared" si="11"/>
        <v>1060.737860996509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51" t="s">
        <v>182</v>
      </c>
      <c r="M93" s="51"/>
      <c r="N93" s="51"/>
      <c r="O93" s="44">
        <v>50416</v>
      </c>
    </row>
    <row r="94" spans="1:119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4"/>
    </row>
    <row r="95" spans="1:119" ht="15.75" customHeight="1" thickBot="1">
      <c r="A95" s="55" t="s">
        <v>121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7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191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5642690</v>
      </c>
      <c r="E5" s="27">
        <f t="shared" si="0"/>
        <v>12994085</v>
      </c>
      <c r="F5" s="27">
        <f t="shared" si="0"/>
        <v>3312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18640087</v>
      </c>
      <c r="O5" s="33">
        <f t="shared" ref="O5:O36" si="1">(N5/O$99)</f>
        <v>370.97653544560762</v>
      </c>
      <c r="P5" s="6"/>
    </row>
    <row r="6" spans="1:133">
      <c r="A6" s="12"/>
      <c r="B6" s="25">
        <v>311</v>
      </c>
      <c r="C6" s="20" t="s">
        <v>2</v>
      </c>
      <c r="D6" s="47">
        <v>4401630</v>
      </c>
      <c r="E6" s="47">
        <v>4632933</v>
      </c>
      <c r="F6" s="47">
        <v>3312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9037875</v>
      </c>
      <c r="O6" s="48">
        <f t="shared" si="1"/>
        <v>179.8725271663416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345894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5" si="2">SUM(D7:M7)</f>
        <v>345894</v>
      </c>
      <c r="O7" s="48">
        <f t="shared" si="1"/>
        <v>6.8840106675158221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587572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587572</v>
      </c>
      <c r="O8" s="48">
        <f t="shared" si="1"/>
        <v>11.693905982565777</v>
      </c>
      <c r="P8" s="9"/>
    </row>
    <row r="9" spans="1:133">
      <c r="A9" s="12"/>
      <c r="B9" s="25">
        <v>312.39999999999998</v>
      </c>
      <c r="C9" s="20" t="s">
        <v>192</v>
      </c>
      <c r="D9" s="47">
        <v>0</v>
      </c>
      <c r="E9" s="47">
        <v>2396985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2396985</v>
      </c>
      <c r="O9" s="48">
        <f t="shared" si="1"/>
        <v>47.704991442104841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3133631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3133631</v>
      </c>
      <c r="O10" s="48">
        <f t="shared" si="1"/>
        <v>62.36578036062572</v>
      </c>
      <c r="P10" s="9"/>
    </row>
    <row r="11" spans="1:133">
      <c r="A11" s="12"/>
      <c r="B11" s="25">
        <v>313.7</v>
      </c>
      <c r="C11" s="20" t="s">
        <v>19</v>
      </c>
      <c r="D11" s="47">
        <v>934004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934004</v>
      </c>
      <c r="O11" s="48">
        <f t="shared" si="1"/>
        <v>18.588623970067268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1897070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1897070</v>
      </c>
      <c r="O12" s="48">
        <f t="shared" si="1"/>
        <v>37.755642240178325</v>
      </c>
      <c r="P12" s="9"/>
    </row>
    <row r="13" spans="1:133">
      <c r="A13" s="12"/>
      <c r="B13" s="25">
        <v>314.5</v>
      </c>
      <c r="C13" s="20" t="s">
        <v>17</v>
      </c>
      <c r="D13" s="47">
        <v>307056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307056</v>
      </c>
      <c r="O13" s="48">
        <f t="shared" si="1"/>
        <v>6.1110536162082552</v>
      </c>
      <c r="P13" s="9"/>
    </row>
    <row r="14" spans="1:133" ht="15.75">
      <c r="A14" s="29" t="s">
        <v>193</v>
      </c>
      <c r="B14" s="30"/>
      <c r="C14" s="31"/>
      <c r="D14" s="32">
        <f t="shared" ref="D14:M14" si="3">SUM(D15:D16)</f>
        <v>781586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si="2"/>
        <v>781586</v>
      </c>
      <c r="O14" s="46">
        <f t="shared" si="1"/>
        <v>15.555188472714246</v>
      </c>
      <c r="P14" s="10"/>
    </row>
    <row r="15" spans="1:133">
      <c r="A15" s="12"/>
      <c r="B15" s="25">
        <v>322</v>
      </c>
      <c r="C15" s="20" t="s">
        <v>105</v>
      </c>
      <c r="D15" s="47">
        <v>695497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695497</v>
      </c>
      <c r="O15" s="48">
        <f t="shared" si="1"/>
        <v>13.841838156271146</v>
      </c>
      <c r="P15" s="9"/>
    </row>
    <row r="16" spans="1:133">
      <c r="A16" s="12"/>
      <c r="B16" s="25">
        <v>329</v>
      </c>
      <c r="C16" s="20" t="s">
        <v>180</v>
      </c>
      <c r="D16" s="47">
        <v>86089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86089</v>
      </c>
      <c r="O16" s="48">
        <f t="shared" si="1"/>
        <v>1.7133503164430999</v>
      </c>
      <c r="P16" s="9"/>
    </row>
    <row r="17" spans="1:16" ht="15.75">
      <c r="A17" s="29" t="s">
        <v>22</v>
      </c>
      <c r="B17" s="30"/>
      <c r="C17" s="31"/>
      <c r="D17" s="32">
        <f t="shared" ref="D17:M17" si="4">SUM(D18:D44)</f>
        <v>5640058</v>
      </c>
      <c r="E17" s="32">
        <f t="shared" si="4"/>
        <v>6267977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145395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2"/>
        <v>12053430</v>
      </c>
      <c r="O17" s="46">
        <f t="shared" si="1"/>
        <v>239.88834932133901</v>
      </c>
      <c r="P17" s="10"/>
    </row>
    <row r="18" spans="1:16">
      <c r="A18" s="12"/>
      <c r="B18" s="25">
        <v>331.2</v>
      </c>
      <c r="C18" s="20" t="s">
        <v>21</v>
      </c>
      <c r="D18" s="47">
        <v>60968</v>
      </c>
      <c r="E18" s="47">
        <v>147353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208321</v>
      </c>
      <c r="O18" s="48">
        <f t="shared" si="1"/>
        <v>4.1460215738566255</v>
      </c>
      <c r="P18" s="9"/>
    </row>
    <row r="19" spans="1:16">
      <c r="A19" s="12"/>
      <c r="B19" s="25">
        <v>331.39</v>
      </c>
      <c r="C19" s="20" t="s">
        <v>26</v>
      </c>
      <c r="D19" s="47">
        <v>0</v>
      </c>
      <c r="E19" s="47">
        <v>173645</v>
      </c>
      <c r="F19" s="47">
        <v>0</v>
      </c>
      <c r="G19" s="47">
        <v>0</v>
      </c>
      <c r="H19" s="47">
        <v>0</v>
      </c>
      <c r="I19" s="47">
        <v>72897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246542</v>
      </c>
      <c r="O19" s="48">
        <f t="shared" si="1"/>
        <v>4.9066990407196593</v>
      </c>
      <c r="P19" s="9"/>
    </row>
    <row r="20" spans="1:16">
      <c r="A20" s="12"/>
      <c r="B20" s="25">
        <v>331.49</v>
      </c>
      <c r="C20" s="20" t="s">
        <v>107</v>
      </c>
      <c r="D20" s="47">
        <v>0</v>
      </c>
      <c r="E20" s="47">
        <v>405223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405223</v>
      </c>
      <c r="O20" s="48">
        <f t="shared" si="1"/>
        <v>8.064781276121483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57595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57595</v>
      </c>
      <c r="O21" s="48">
        <f t="shared" si="1"/>
        <v>1.1462603988377185</v>
      </c>
      <c r="P21" s="9"/>
    </row>
    <row r="22" spans="1:16">
      <c r="A22" s="12"/>
      <c r="B22" s="25">
        <v>331.65</v>
      </c>
      <c r="C22" s="20" t="s">
        <v>27</v>
      </c>
      <c r="D22" s="47">
        <v>54924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54924</v>
      </c>
      <c r="O22" s="48">
        <f t="shared" si="1"/>
        <v>1.0931019384627632</v>
      </c>
      <c r="P22" s="9"/>
    </row>
    <row r="23" spans="1:16">
      <c r="A23" s="12"/>
      <c r="B23" s="25">
        <v>333</v>
      </c>
      <c r="C23" s="20" t="s">
        <v>3</v>
      </c>
      <c r="D23" s="47">
        <v>23894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23894</v>
      </c>
      <c r="O23" s="48">
        <f t="shared" si="1"/>
        <v>0.47554034151972296</v>
      </c>
      <c r="P23" s="9"/>
    </row>
    <row r="24" spans="1:16">
      <c r="A24" s="12"/>
      <c r="B24" s="25">
        <v>334.1</v>
      </c>
      <c r="C24" s="20" t="s">
        <v>24</v>
      </c>
      <c r="D24" s="47">
        <v>147430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147430</v>
      </c>
      <c r="O24" s="48">
        <f t="shared" si="1"/>
        <v>2.934163913545357</v>
      </c>
      <c r="P24" s="9"/>
    </row>
    <row r="25" spans="1:16">
      <c r="A25" s="12"/>
      <c r="B25" s="25">
        <v>334.2</v>
      </c>
      <c r="C25" s="20" t="s">
        <v>25</v>
      </c>
      <c r="D25" s="47">
        <v>45124</v>
      </c>
      <c r="E25" s="47">
        <v>311653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356777</v>
      </c>
      <c r="O25" s="48">
        <f t="shared" si="1"/>
        <v>7.1006050232854356</v>
      </c>
      <c r="P25" s="9"/>
    </row>
    <row r="26" spans="1:16">
      <c r="A26" s="12"/>
      <c r="B26" s="25">
        <v>334.39</v>
      </c>
      <c r="C26" s="20" t="s">
        <v>28</v>
      </c>
      <c r="D26" s="47">
        <v>0</v>
      </c>
      <c r="E26" s="47">
        <v>4042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1" si="5">SUM(D26:M26)</f>
        <v>4042</v>
      </c>
      <c r="O26" s="48">
        <f t="shared" si="1"/>
        <v>8.0444214464833019E-2</v>
      </c>
      <c r="P26" s="9"/>
    </row>
    <row r="27" spans="1:16">
      <c r="A27" s="12"/>
      <c r="B27" s="25">
        <v>334.49</v>
      </c>
      <c r="C27" s="20" t="s">
        <v>29</v>
      </c>
      <c r="D27" s="47">
        <v>576060</v>
      </c>
      <c r="E27" s="47">
        <v>2140036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2716096</v>
      </c>
      <c r="O27" s="48">
        <f t="shared" si="1"/>
        <v>54.055964653902798</v>
      </c>
      <c r="P27" s="9"/>
    </row>
    <row r="28" spans="1:16">
      <c r="A28" s="12"/>
      <c r="B28" s="25">
        <v>334.5</v>
      </c>
      <c r="C28" s="20" t="s">
        <v>109</v>
      </c>
      <c r="D28" s="47">
        <v>0</v>
      </c>
      <c r="E28" s="47">
        <v>178772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178772</v>
      </c>
      <c r="O28" s="48">
        <f t="shared" si="1"/>
        <v>3.5579349599968157</v>
      </c>
      <c r="P28" s="9"/>
    </row>
    <row r="29" spans="1:16">
      <c r="A29" s="12"/>
      <c r="B29" s="25">
        <v>334.7</v>
      </c>
      <c r="C29" s="20" t="s">
        <v>30</v>
      </c>
      <c r="D29" s="47">
        <v>29315</v>
      </c>
      <c r="E29" s="47">
        <v>339600</v>
      </c>
      <c r="F29" s="47">
        <v>0</v>
      </c>
      <c r="G29" s="47">
        <v>0</v>
      </c>
      <c r="H29" s="47">
        <v>0</v>
      </c>
      <c r="I29" s="47">
        <v>72498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441413</v>
      </c>
      <c r="O29" s="48">
        <f t="shared" si="1"/>
        <v>8.785037614934522</v>
      </c>
      <c r="P29" s="9"/>
    </row>
    <row r="30" spans="1:16">
      <c r="A30" s="12"/>
      <c r="B30" s="25">
        <v>334.89</v>
      </c>
      <c r="C30" s="20" t="s">
        <v>129</v>
      </c>
      <c r="D30" s="47">
        <v>146898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146898</v>
      </c>
      <c r="O30" s="48">
        <f t="shared" si="1"/>
        <v>2.9235760060502329</v>
      </c>
      <c r="P30" s="9"/>
    </row>
    <row r="31" spans="1:16">
      <c r="A31" s="12"/>
      <c r="B31" s="25">
        <v>334.9</v>
      </c>
      <c r="C31" s="20" t="s">
        <v>31</v>
      </c>
      <c r="D31" s="47">
        <v>15000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15000</v>
      </c>
      <c r="O31" s="48">
        <f t="shared" si="1"/>
        <v>0.29853122636627794</v>
      </c>
      <c r="P31" s="9"/>
    </row>
    <row r="32" spans="1:16">
      <c r="A32" s="12"/>
      <c r="B32" s="25">
        <v>335.12</v>
      </c>
      <c r="C32" s="20" t="s">
        <v>32</v>
      </c>
      <c r="D32" s="47">
        <v>936275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936275</v>
      </c>
      <c r="O32" s="48">
        <f t="shared" si="1"/>
        <v>18.633821597739125</v>
      </c>
      <c r="P32" s="9"/>
    </row>
    <row r="33" spans="1:16">
      <c r="A33" s="12"/>
      <c r="B33" s="25">
        <v>335.13</v>
      </c>
      <c r="C33" s="20" t="s">
        <v>33</v>
      </c>
      <c r="D33" s="47">
        <v>27738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27738</v>
      </c>
      <c r="O33" s="48">
        <f t="shared" si="1"/>
        <v>0.55204394379652111</v>
      </c>
      <c r="P33" s="9"/>
    </row>
    <row r="34" spans="1:16">
      <c r="A34" s="12"/>
      <c r="B34" s="25">
        <v>335.14</v>
      </c>
      <c r="C34" s="20" t="s">
        <v>34</v>
      </c>
      <c r="D34" s="47">
        <v>24501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24501</v>
      </c>
      <c r="O34" s="48">
        <f t="shared" si="1"/>
        <v>0.48762090514667833</v>
      </c>
      <c r="P34" s="9"/>
    </row>
    <row r="35" spans="1:16">
      <c r="A35" s="12"/>
      <c r="B35" s="25">
        <v>335.15</v>
      </c>
      <c r="C35" s="20" t="s">
        <v>35</v>
      </c>
      <c r="D35" s="47">
        <v>5452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5452</v>
      </c>
      <c r="O35" s="48">
        <f t="shared" si="1"/>
        <v>0.10850614974326314</v>
      </c>
      <c r="P35" s="9"/>
    </row>
    <row r="36" spans="1:16">
      <c r="A36" s="12"/>
      <c r="B36" s="25">
        <v>335.16</v>
      </c>
      <c r="C36" s="20" t="s">
        <v>36</v>
      </c>
      <c r="D36" s="47">
        <v>57000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57000</v>
      </c>
      <c r="O36" s="48">
        <f t="shared" si="1"/>
        <v>1.134418660191856</v>
      </c>
      <c r="P36" s="9"/>
    </row>
    <row r="37" spans="1:16">
      <c r="A37" s="12"/>
      <c r="B37" s="25">
        <v>335.18</v>
      </c>
      <c r="C37" s="20" t="s">
        <v>37</v>
      </c>
      <c r="D37" s="47">
        <v>3182330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3182330</v>
      </c>
      <c r="O37" s="48">
        <f t="shared" ref="O37:O68" si="6">(N37/O$99)</f>
        <v>63.334991840146479</v>
      </c>
      <c r="P37" s="9"/>
    </row>
    <row r="38" spans="1:16">
      <c r="A38" s="12"/>
      <c r="B38" s="25">
        <v>335.19</v>
      </c>
      <c r="C38" s="20" t="s">
        <v>49</v>
      </c>
      <c r="D38" s="47">
        <v>256485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256485</v>
      </c>
      <c r="O38" s="48">
        <f t="shared" si="6"/>
        <v>5.1045854396369856</v>
      </c>
      <c r="P38" s="9"/>
    </row>
    <row r="39" spans="1:16">
      <c r="A39" s="12"/>
      <c r="B39" s="25">
        <v>335.23</v>
      </c>
      <c r="C39" s="20" t="s">
        <v>38</v>
      </c>
      <c r="D39" s="47">
        <v>15052</v>
      </c>
      <c r="E39" s="47">
        <v>6860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21912</v>
      </c>
      <c r="O39" s="48">
        <f t="shared" si="6"/>
        <v>0.43609441547585875</v>
      </c>
      <c r="P39" s="9"/>
    </row>
    <row r="40" spans="1:16">
      <c r="A40" s="12"/>
      <c r="B40" s="25">
        <v>335.7</v>
      </c>
      <c r="C40" s="20" t="s">
        <v>40</v>
      </c>
      <c r="D40" s="47">
        <v>17783</v>
      </c>
      <c r="E40" s="47">
        <v>2255881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2273664</v>
      </c>
      <c r="O40" s="48">
        <f t="shared" si="6"/>
        <v>45.250646817657127</v>
      </c>
      <c r="P40" s="9"/>
    </row>
    <row r="41" spans="1:16">
      <c r="A41" s="12"/>
      <c r="B41" s="25">
        <v>336</v>
      </c>
      <c r="C41" s="20" t="s">
        <v>4</v>
      </c>
      <c r="D41" s="47">
        <v>317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317</v>
      </c>
      <c r="O41" s="48">
        <f t="shared" si="6"/>
        <v>6.3089599172073399E-3</v>
      </c>
      <c r="P41" s="9"/>
    </row>
    <row r="42" spans="1:16">
      <c r="A42" s="12"/>
      <c r="B42" s="25">
        <v>337.3</v>
      </c>
      <c r="C42" s="20" t="s">
        <v>185</v>
      </c>
      <c r="D42" s="47">
        <v>0</v>
      </c>
      <c r="E42" s="47">
        <v>247317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247317</v>
      </c>
      <c r="O42" s="48">
        <f t="shared" si="6"/>
        <v>4.922123154081917</v>
      </c>
      <c r="P42" s="9"/>
    </row>
    <row r="43" spans="1:16">
      <c r="A43" s="12"/>
      <c r="B43" s="25">
        <v>337.5</v>
      </c>
      <c r="C43" s="20" t="s">
        <v>187</v>
      </c>
      <c r="D43" s="47">
        <v>7440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7440</v>
      </c>
      <c r="O43" s="48">
        <f t="shared" si="6"/>
        <v>0.14807148827767386</v>
      </c>
      <c r="P43" s="9"/>
    </row>
    <row r="44" spans="1:16">
      <c r="A44" s="12"/>
      <c r="B44" s="25">
        <v>339</v>
      </c>
      <c r="C44" s="20" t="s">
        <v>188</v>
      </c>
      <c r="D44" s="47">
        <v>10072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10072</v>
      </c>
      <c r="O44" s="48">
        <f t="shared" si="6"/>
        <v>0.20045376746407675</v>
      </c>
      <c r="P44" s="9"/>
    </row>
    <row r="45" spans="1:16" ht="15.75">
      <c r="A45" s="29" t="s">
        <v>46</v>
      </c>
      <c r="B45" s="30"/>
      <c r="C45" s="31"/>
      <c r="D45" s="32">
        <f t="shared" ref="D45:M45" si="7">SUM(D46:D79)</f>
        <v>4450045</v>
      </c>
      <c r="E45" s="32">
        <f t="shared" si="7"/>
        <v>1731513</v>
      </c>
      <c r="F45" s="32">
        <f t="shared" si="7"/>
        <v>0</v>
      </c>
      <c r="G45" s="32">
        <f t="shared" si="7"/>
        <v>0</v>
      </c>
      <c r="H45" s="32">
        <f t="shared" si="7"/>
        <v>0</v>
      </c>
      <c r="I45" s="32">
        <f t="shared" si="7"/>
        <v>621179</v>
      </c>
      <c r="J45" s="32">
        <f t="shared" si="7"/>
        <v>0</v>
      </c>
      <c r="K45" s="32">
        <f t="shared" si="7"/>
        <v>0</v>
      </c>
      <c r="L45" s="32">
        <f t="shared" si="7"/>
        <v>0</v>
      </c>
      <c r="M45" s="32">
        <f t="shared" si="7"/>
        <v>0</v>
      </c>
      <c r="N45" s="32">
        <f>SUM(D45:M45)</f>
        <v>6802737</v>
      </c>
      <c r="O45" s="46">
        <f t="shared" si="6"/>
        <v>135.38862795048362</v>
      </c>
      <c r="P45" s="10"/>
    </row>
    <row r="46" spans="1:16">
      <c r="A46" s="12"/>
      <c r="B46" s="25">
        <v>341.1</v>
      </c>
      <c r="C46" s="20" t="s">
        <v>50</v>
      </c>
      <c r="D46" s="47">
        <v>200905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200905</v>
      </c>
      <c r="O46" s="48">
        <f t="shared" si="6"/>
        <v>3.9984277355411377</v>
      </c>
      <c r="P46" s="9"/>
    </row>
    <row r="47" spans="1:16">
      <c r="A47" s="12"/>
      <c r="B47" s="25">
        <v>341.15</v>
      </c>
      <c r="C47" s="20" t="s">
        <v>51</v>
      </c>
      <c r="D47" s="47">
        <v>0</v>
      </c>
      <c r="E47" s="47">
        <v>88164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9" si="8">SUM(D47:M47)</f>
        <v>88164</v>
      </c>
      <c r="O47" s="48">
        <f t="shared" si="6"/>
        <v>1.754647136090435</v>
      </c>
      <c r="P47" s="9"/>
    </row>
    <row r="48" spans="1:16">
      <c r="A48" s="12"/>
      <c r="B48" s="25">
        <v>341.51</v>
      </c>
      <c r="C48" s="20" t="s">
        <v>52</v>
      </c>
      <c r="D48" s="47">
        <v>430867</v>
      </c>
      <c r="E48" s="47">
        <v>112913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543780</v>
      </c>
      <c r="O48" s="48">
        <f t="shared" si="6"/>
        <v>10.822354018230307</v>
      </c>
      <c r="P48" s="9"/>
    </row>
    <row r="49" spans="1:16">
      <c r="A49" s="12"/>
      <c r="B49" s="25">
        <v>341.56</v>
      </c>
      <c r="C49" s="20" t="s">
        <v>130</v>
      </c>
      <c r="D49" s="47">
        <v>9859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9859</v>
      </c>
      <c r="O49" s="48">
        <f t="shared" si="6"/>
        <v>0.1962146240496756</v>
      </c>
      <c r="P49" s="9"/>
    </row>
    <row r="50" spans="1:16">
      <c r="A50" s="12"/>
      <c r="B50" s="25">
        <v>341.8</v>
      </c>
      <c r="C50" s="20" t="s">
        <v>53</v>
      </c>
      <c r="D50" s="47">
        <v>143168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143168</v>
      </c>
      <c r="O50" s="48">
        <f t="shared" si="6"/>
        <v>2.8493412410938186</v>
      </c>
      <c r="P50" s="9"/>
    </row>
    <row r="51" spans="1:16">
      <c r="A51" s="12"/>
      <c r="B51" s="25">
        <v>341.9</v>
      </c>
      <c r="C51" s="20" t="s">
        <v>54</v>
      </c>
      <c r="D51" s="47">
        <v>10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</v>
      </c>
      <c r="O51" s="48">
        <f t="shared" si="6"/>
        <v>1.990208175775186E-4</v>
      </c>
      <c r="P51" s="9"/>
    </row>
    <row r="52" spans="1:16">
      <c r="A52" s="12"/>
      <c r="B52" s="25">
        <v>342.1</v>
      </c>
      <c r="C52" s="20" t="s">
        <v>111</v>
      </c>
      <c r="D52" s="47">
        <v>0</v>
      </c>
      <c r="E52" s="47">
        <v>3604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3604</v>
      </c>
      <c r="O52" s="48">
        <f t="shared" si="6"/>
        <v>7.1727102654937702E-2</v>
      </c>
      <c r="P52" s="9"/>
    </row>
    <row r="53" spans="1:16">
      <c r="A53" s="12"/>
      <c r="B53" s="25">
        <v>342.2</v>
      </c>
      <c r="C53" s="20" t="s">
        <v>55</v>
      </c>
      <c r="D53" s="47">
        <v>12425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12425</v>
      </c>
      <c r="O53" s="48">
        <f t="shared" si="6"/>
        <v>0.24728336584006688</v>
      </c>
      <c r="P53" s="9"/>
    </row>
    <row r="54" spans="1:16">
      <c r="A54" s="12"/>
      <c r="B54" s="25">
        <v>342.4</v>
      </c>
      <c r="C54" s="20" t="s">
        <v>57</v>
      </c>
      <c r="D54" s="47">
        <v>0</v>
      </c>
      <c r="E54" s="47">
        <v>805249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805249</v>
      </c>
      <c r="O54" s="48">
        <f t="shared" si="6"/>
        <v>16.026131433347928</v>
      </c>
      <c r="P54" s="9"/>
    </row>
    <row r="55" spans="1:16">
      <c r="A55" s="12"/>
      <c r="B55" s="25">
        <v>342.6</v>
      </c>
      <c r="C55" s="20" t="s">
        <v>58</v>
      </c>
      <c r="D55" s="47">
        <v>2114724</v>
      </c>
      <c r="E55" s="47">
        <v>193757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2308481</v>
      </c>
      <c r="O55" s="48">
        <f t="shared" si="6"/>
        <v>45.943577598216777</v>
      </c>
      <c r="P55" s="9"/>
    </row>
    <row r="56" spans="1:16">
      <c r="A56" s="12"/>
      <c r="B56" s="25">
        <v>342.9</v>
      </c>
      <c r="C56" s="20" t="s">
        <v>59</v>
      </c>
      <c r="D56" s="47">
        <v>70302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70302</v>
      </c>
      <c r="O56" s="48">
        <f t="shared" si="6"/>
        <v>1.3991561517334714</v>
      </c>
      <c r="P56" s="9"/>
    </row>
    <row r="57" spans="1:16">
      <c r="A57" s="12"/>
      <c r="B57" s="25">
        <v>343.3</v>
      </c>
      <c r="C57" s="20" t="s">
        <v>60</v>
      </c>
      <c r="D57" s="47">
        <v>0</v>
      </c>
      <c r="E57" s="47">
        <v>177970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177970</v>
      </c>
      <c r="O57" s="48">
        <f t="shared" si="6"/>
        <v>3.5419734904270985</v>
      </c>
      <c r="P57" s="9"/>
    </row>
    <row r="58" spans="1:16">
      <c r="A58" s="12"/>
      <c r="B58" s="25">
        <v>343.4</v>
      </c>
      <c r="C58" s="20" t="s">
        <v>61</v>
      </c>
      <c r="D58" s="47">
        <v>335000</v>
      </c>
      <c r="E58" s="47">
        <v>0</v>
      </c>
      <c r="F58" s="47">
        <v>0</v>
      </c>
      <c r="G58" s="47">
        <v>0</v>
      </c>
      <c r="H58" s="47">
        <v>0</v>
      </c>
      <c r="I58" s="47">
        <v>547869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882869</v>
      </c>
      <c r="O58" s="48">
        <f t="shared" si="6"/>
        <v>17.570931019384627</v>
      </c>
      <c r="P58" s="9"/>
    </row>
    <row r="59" spans="1:16">
      <c r="A59" s="12"/>
      <c r="B59" s="25">
        <v>346.2</v>
      </c>
      <c r="C59" s="20" t="s">
        <v>189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14080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14080</v>
      </c>
      <c r="O59" s="48">
        <f t="shared" si="6"/>
        <v>0.28022131114914622</v>
      </c>
      <c r="P59" s="9"/>
    </row>
    <row r="60" spans="1:16">
      <c r="A60" s="12"/>
      <c r="B60" s="25">
        <v>346.4</v>
      </c>
      <c r="C60" s="20" t="s">
        <v>63</v>
      </c>
      <c r="D60" s="47">
        <v>3443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3443</v>
      </c>
      <c r="O60" s="48">
        <f t="shared" si="6"/>
        <v>6.8522867491939657E-2</v>
      </c>
      <c r="P60" s="9"/>
    </row>
    <row r="61" spans="1:16">
      <c r="A61" s="12"/>
      <c r="B61" s="25">
        <v>347.4</v>
      </c>
      <c r="C61" s="20" t="s">
        <v>65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42909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42909</v>
      </c>
      <c r="O61" s="48">
        <f t="shared" si="6"/>
        <v>0.8539784261433746</v>
      </c>
      <c r="P61" s="9"/>
    </row>
    <row r="62" spans="1:16">
      <c r="A62" s="12"/>
      <c r="B62" s="25">
        <v>347.5</v>
      </c>
      <c r="C62" s="20" t="s">
        <v>66</v>
      </c>
      <c r="D62" s="47">
        <v>0</v>
      </c>
      <c r="E62" s="47">
        <v>97167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97167</v>
      </c>
      <c r="O62" s="48">
        <f t="shared" si="6"/>
        <v>1.933825578155475</v>
      </c>
      <c r="P62" s="9"/>
    </row>
    <row r="63" spans="1:16">
      <c r="A63" s="12"/>
      <c r="B63" s="25">
        <v>348.12</v>
      </c>
      <c r="C63" s="39" t="s">
        <v>68</v>
      </c>
      <c r="D63" s="47">
        <v>36982</v>
      </c>
      <c r="E63" s="47">
        <v>0</v>
      </c>
      <c r="F63" s="47">
        <v>0</v>
      </c>
      <c r="G63" s="47">
        <v>0</v>
      </c>
      <c r="H63" s="47">
        <v>0</v>
      </c>
      <c r="I63" s="47">
        <v>16321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53303</v>
      </c>
      <c r="O63" s="48">
        <f t="shared" si="6"/>
        <v>1.0608406639334473</v>
      </c>
      <c r="P63" s="9"/>
    </row>
    <row r="64" spans="1:16">
      <c r="A64" s="12"/>
      <c r="B64" s="25">
        <v>348.13</v>
      </c>
      <c r="C64" s="39" t="s">
        <v>69</v>
      </c>
      <c r="D64" s="47">
        <v>0</v>
      </c>
      <c r="E64" s="47">
        <v>10225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10225</v>
      </c>
      <c r="O64" s="48">
        <f t="shared" si="6"/>
        <v>0.20349878597301277</v>
      </c>
      <c r="P64" s="9"/>
    </row>
    <row r="65" spans="1:16">
      <c r="A65" s="12"/>
      <c r="B65" s="25">
        <v>348.14</v>
      </c>
      <c r="C65" s="39" t="s">
        <v>194</v>
      </c>
      <c r="D65" s="47">
        <v>0</v>
      </c>
      <c r="E65" s="47">
        <v>32722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32722</v>
      </c>
      <c r="O65" s="48">
        <f t="shared" si="6"/>
        <v>0.65123591927715641</v>
      </c>
      <c r="P65" s="9"/>
    </row>
    <row r="66" spans="1:16">
      <c r="A66" s="12"/>
      <c r="B66" s="25">
        <v>348.22</v>
      </c>
      <c r="C66" s="39" t="s">
        <v>70</v>
      </c>
      <c r="D66" s="47">
        <v>77871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77871</v>
      </c>
      <c r="O66" s="48">
        <f t="shared" si="6"/>
        <v>1.5497950085578951</v>
      </c>
      <c r="P66" s="9"/>
    </row>
    <row r="67" spans="1:16">
      <c r="A67" s="12"/>
      <c r="B67" s="25">
        <v>348.23</v>
      </c>
      <c r="C67" s="39" t="s">
        <v>71</v>
      </c>
      <c r="D67" s="47">
        <v>0</v>
      </c>
      <c r="E67" s="47">
        <v>3233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3233</v>
      </c>
      <c r="O67" s="48">
        <f t="shared" si="6"/>
        <v>6.434343032281177E-2</v>
      </c>
      <c r="P67" s="9"/>
    </row>
    <row r="68" spans="1:16">
      <c r="A68" s="12"/>
      <c r="B68" s="25">
        <v>348.24</v>
      </c>
      <c r="C68" s="39" t="s">
        <v>195</v>
      </c>
      <c r="D68" s="47">
        <v>0</v>
      </c>
      <c r="E68" s="47">
        <v>4033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4033</v>
      </c>
      <c r="O68" s="48">
        <f t="shared" si="6"/>
        <v>8.0265095729013261E-2</v>
      </c>
      <c r="P68" s="9"/>
    </row>
    <row r="69" spans="1:16">
      <c r="A69" s="12"/>
      <c r="B69" s="25">
        <v>348.31</v>
      </c>
      <c r="C69" s="39" t="s">
        <v>72</v>
      </c>
      <c r="D69" s="47">
        <v>188885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188885</v>
      </c>
      <c r="O69" s="48">
        <f t="shared" ref="O69:O97" si="9">(N69/O$99)</f>
        <v>3.7592047128129602</v>
      </c>
      <c r="P69" s="9"/>
    </row>
    <row r="70" spans="1:16">
      <c r="A70" s="12"/>
      <c r="B70" s="25">
        <v>348.32</v>
      </c>
      <c r="C70" s="39" t="s">
        <v>73</v>
      </c>
      <c r="D70" s="47">
        <v>7055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7055</v>
      </c>
      <c r="O70" s="48">
        <f t="shared" si="9"/>
        <v>0.14040918680093939</v>
      </c>
      <c r="P70" s="9"/>
    </row>
    <row r="71" spans="1:16">
      <c r="A71" s="12"/>
      <c r="B71" s="25">
        <v>348.41</v>
      </c>
      <c r="C71" s="39" t="s">
        <v>74</v>
      </c>
      <c r="D71" s="47">
        <v>121842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121842</v>
      </c>
      <c r="O71" s="48">
        <f t="shared" si="9"/>
        <v>2.424909445528002</v>
      </c>
      <c r="P71" s="9"/>
    </row>
    <row r="72" spans="1:16">
      <c r="A72" s="12"/>
      <c r="B72" s="25">
        <v>348.42</v>
      </c>
      <c r="C72" s="39" t="s">
        <v>75</v>
      </c>
      <c r="D72" s="47">
        <v>37381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37381</v>
      </c>
      <c r="O72" s="48">
        <f t="shared" si="9"/>
        <v>0.74395971818652229</v>
      </c>
      <c r="P72" s="9"/>
    </row>
    <row r="73" spans="1:16">
      <c r="A73" s="12"/>
      <c r="B73" s="25">
        <v>348.48</v>
      </c>
      <c r="C73" s="39" t="s">
        <v>196</v>
      </c>
      <c r="D73" s="47">
        <v>4281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4281</v>
      </c>
      <c r="O73" s="48">
        <f t="shared" si="9"/>
        <v>8.5200812004935719E-2</v>
      </c>
      <c r="P73" s="9"/>
    </row>
    <row r="74" spans="1:16">
      <c r="A74" s="12"/>
      <c r="B74" s="25">
        <v>348.52</v>
      </c>
      <c r="C74" s="39" t="s">
        <v>77</v>
      </c>
      <c r="D74" s="47">
        <v>597110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597110</v>
      </c>
      <c r="O74" s="48">
        <f t="shared" si="9"/>
        <v>11.883732038371214</v>
      </c>
      <c r="P74" s="9"/>
    </row>
    <row r="75" spans="1:16">
      <c r="A75" s="12"/>
      <c r="B75" s="25">
        <v>348.53</v>
      </c>
      <c r="C75" s="39" t="s">
        <v>78</v>
      </c>
      <c r="D75" s="47">
        <v>0</v>
      </c>
      <c r="E75" s="47">
        <v>4386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4386</v>
      </c>
      <c r="O75" s="48">
        <f t="shared" si="9"/>
        <v>8.7290530589499662E-2</v>
      </c>
      <c r="P75" s="9"/>
    </row>
    <row r="76" spans="1:16">
      <c r="A76" s="12"/>
      <c r="B76" s="25">
        <v>348.54</v>
      </c>
      <c r="C76" s="39" t="s">
        <v>197</v>
      </c>
      <c r="D76" s="47">
        <v>0</v>
      </c>
      <c r="E76" s="47">
        <v>40852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40852</v>
      </c>
      <c r="O76" s="48">
        <f t="shared" si="9"/>
        <v>0.81303984396767903</v>
      </c>
      <c r="P76" s="9"/>
    </row>
    <row r="77" spans="1:16">
      <c r="A77" s="12"/>
      <c r="B77" s="25">
        <v>348.55</v>
      </c>
      <c r="C77" s="39" t="s">
        <v>198</v>
      </c>
      <c r="D77" s="47">
        <v>0</v>
      </c>
      <c r="E77" s="47">
        <v>157238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157238</v>
      </c>
      <c r="O77" s="48">
        <f t="shared" si="9"/>
        <v>3.1293635314253869</v>
      </c>
      <c r="P77" s="9"/>
    </row>
    <row r="78" spans="1:16">
      <c r="A78" s="12"/>
      <c r="B78" s="25">
        <v>348.71</v>
      </c>
      <c r="C78" s="39" t="s">
        <v>79</v>
      </c>
      <c r="D78" s="47">
        <v>55600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55600</v>
      </c>
      <c r="O78" s="48">
        <f t="shared" si="9"/>
        <v>1.1065557457310036</v>
      </c>
      <c r="P78" s="9"/>
    </row>
    <row r="79" spans="1:16">
      <c r="A79" s="12"/>
      <c r="B79" s="25">
        <v>348.72</v>
      </c>
      <c r="C79" s="39" t="s">
        <v>80</v>
      </c>
      <c r="D79" s="47">
        <v>2335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2335</v>
      </c>
      <c r="O79" s="48">
        <f t="shared" si="9"/>
        <v>4.6471360904350598E-2</v>
      </c>
      <c r="P79" s="9"/>
    </row>
    <row r="80" spans="1:16" ht="15.75">
      <c r="A80" s="29" t="s">
        <v>47</v>
      </c>
      <c r="B80" s="30"/>
      <c r="C80" s="31"/>
      <c r="D80" s="32">
        <f t="shared" ref="D80:M80" si="10">SUM(D81:D85)</f>
        <v>27062</v>
      </c>
      <c r="E80" s="32">
        <f t="shared" si="10"/>
        <v>184670</v>
      </c>
      <c r="F80" s="32">
        <f t="shared" si="10"/>
        <v>0</v>
      </c>
      <c r="G80" s="32">
        <f t="shared" si="10"/>
        <v>0</v>
      </c>
      <c r="H80" s="32">
        <f t="shared" si="10"/>
        <v>0</v>
      </c>
      <c r="I80" s="32">
        <f t="shared" si="10"/>
        <v>0</v>
      </c>
      <c r="J80" s="32">
        <f t="shared" si="10"/>
        <v>0</v>
      </c>
      <c r="K80" s="32">
        <f t="shared" si="10"/>
        <v>0</v>
      </c>
      <c r="L80" s="32">
        <f t="shared" si="10"/>
        <v>0</v>
      </c>
      <c r="M80" s="32">
        <f t="shared" si="10"/>
        <v>0</v>
      </c>
      <c r="N80" s="32">
        <f t="shared" ref="N80:N87" si="11">SUM(D80:M80)</f>
        <v>211732</v>
      </c>
      <c r="O80" s="46">
        <f t="shared" si="9"/>
        <v>4.2139075747323167</v>
      </c>
      <c r="P80" s="10"/>
    </row>
    <row r="81" spans="1:16">
      <c r="A81" s="13"/>
      <c r="B81" s="40">
        <v>351.1</v>
      </c>
      <c r="C81" s="21" t="s">
        <v>82</v>
      </c>
      <c r="D81" s="47">
        <v>24925</v>
      </c>
      <c r="E81" s="47">
        <v>116910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141835</v>
      </c>
      <c r="O81" s="48">
        <f t="shared" si="9"/>
        <v>2.822811766110735</v>
      </c>
      <c r="P81" s="9"/>
    </row>
    <row r="82" spans="1:16">
      <c r="A82" s="13"/>
      <c r="B82" s="40">
        <v>351.2</v>
      </c>
      <c r="C82" s="21" t="s">
        <v>83</v>
      </c>
      <c r="D82" s="47">
        <v>0</v>
      </c>
      <c r="E82" s="47">
        <v>6373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6373</v>
      </c>
      <c r="O82" s="48">
        <f t="shared" si="9"/>
        <v>0.12683596704215261</v>
      </c>
      <c r="P82" s="9"/>
    </row>
    <row r="83" spans="1:16">
      <c r="A83" s="13"/>
      <c r="B83" s="40">
        <v>351.3</v>
      </c>
      <c r="C83" s="21" t="s">
        <v>118</v>
      </c>
      <c r="D83" s="47">
        <v>680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680</v>
      </c>
      <c r="O83" s="48">
        <f t="shared" si="9"/>
        <v>1.3533415595271265E-2</v>
      </c>
      <c r="P83" s="9"/>
    </row>
    <row r="84" spans="1:16">
      <c r="A84" s="13"/>
      <c r="B84" s="40">
        <v>352</v>
      </c>
      <c r="C84" s="21" t="s">
        <v>84</v>
      </c>
      <c r="D84" s="47">
        <v>1457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1457</v>
      </c>
      <c r="O84" s="48">
        <f t="shared" si="9"/>
        <v>2.8997333121044463E-2</v>
      </c>
      <c r="P84" s="9"/>
    </row>
    <row r="85" spans="1:16">
      <c r="A85" s="13"/>
      <c r="B85" s="40">
        <v>359</v>
      </c>
      <c r="C85" s="21" t="s">
        <v>86</v>
      </c>
      <c r="D85" s="47">
        <v>0</v>
      </c>
      <c r="E85" s="47">
        <v>61387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61387</v>
      </c>
      <c r="O85" s="48">
        <f t="shared" si="9"/>
        <v>1.2217290928631135</v>
      </c>
      <c r="P85" s="9"/>
    </row>
    <row r="86" spans="1:16" ht="15.75">
      <c r="A86" s="29" t="s">
        <v>5</v>
      </c>
      <c r="B86" s="30"/>
      <c r="C86" s="31"/>
      <c r="D86" s="32">
        <f t="shared" ref="D86:M86" si="12">SUM(D87:D93)</f>
        <v>634782</v>
      </c>
      <c r="E86" s="32">
        <f t="shared" si="12"/>
        <v>856321</v>
      </c>
      <c r="F86" s="32">
        <f t="shared" si="12"/>
        <v>4384</v>
      </c>
      <c r="G86" s="32">
        <f t="shared" si="12"/>
        <v>0</v>
      </c>
      <c r="H86" s="32">
        <f t="shared" si="12"/>
        <v>0</v>
      </c>
      <c r="I86" s="32">
        <f t="shared" si="12"/>
        <v>123740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1"/>
        <v>1619227</v>
      </c>
      <c r="O86" s="46">
        <f t="shared" si="9"/>
        <v>32.22598813835927</v>
      </c>
      <c r="P86" s="10"/>
    </row>
    <row r="87" spans="1:16">
      <c r="A87" s="12"/>
      <c r="B87" s="25">
        <v>361.1</v>
      </c>
      <c r="C87" s="20" t="s">
        <v>87</v>
      </c>
      <c r="D87" s="47">
        <v>149441</v>
      </c>
      <c r="E87" s="47">
        <v>368371</v>
      </c>
      <c r="F87" s="47">
        <v>4384</v>
      </c>
      <c r="G87" s="47">
        <v>0</v>
      </c>
      <c r="H87" s="47">
        <v>0</v>
      </c>
      <c r="I87" s="47">
        <v>16328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538524</v>
      </c>
      <c r="O87" s="48">
        <f t="shared" si="9"/>
        <v>10.717748676511563</v>
      </c>
      <c r="P87" s="9"/>
    </row>
    <row r="88" spans="1:16">
      <c r="A88" s="12"/>
      <c r="B88" s="25">
        <v>362</v>
      </c>
      <c r="C88" s="20" t="s">
        <v>88</v>
      </c>
      <c r="D88" s="47">
        <v>28922</v>
      </c>
      <c r="E88" s="47">
        <v>150623</v>
      </c>
      <c r="F88" s="47">
        <v>0</v>
      </c>
      <c r="G88" s="47">
        <v>0</v>
      </c>
      <c r="H88" s="47">
        <v>0</v>
      </c>
      <c r="I88" s="47">
        <v>16944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3" si="13">SUM(D88:M88)</f>
        <v>196489</v>
      </c>
      <c r="O88" s="48">
        <f t="shared" si="9"/>
        <v>3.9105401424989052</v>
      </c>
      <c r="P88" s="9"/>
    </row>
    <row r="89" spans="1:16">
      <c r="A89" s="12"/>
      <c r="B89" s="25">
        <v>364</v>
      </c>
      <c r="C89" s="20" t="s">
        <v>170</v>
      </c>
      <c r="D89" s="47">
        <v>39675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39675</v>
      </c>
      <c r="O89" s="48">
        <f t="shared" si="9"/>
        <v>0.78961509373880512</v>
      </c>
      <c r="P89" s="9"/>
    </row>
    <row r="90" spans="1:16">
      <c r="A90" s="12"/>
      <c r="B90" s="25">
        <v>365</v>
      </c>
      <c r="C90" s="20" t="s">
        <v>171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71495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71495</v>
      </c>
      <c r="O90" s="48">
        <f t="shared" si="9"/>
        <v>1.4228993352704693</v>
      </c>
      <c r="P90" s="9"/>
    </row>
    <row r="91" spans="1:16">
      <c r="A91" s="12"/>
      <c r="B91" s="25">
        <v>366</v>
      </c>
      <c r="C91" s="20" t="s">
        <v>90</v>
      </c>
      <c r="D91" s="47">
        <v>333858</v>
      </c>
      <c r="E91" s="47">
        <v>86223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420081</v>
      </c>
      <c r="O91" s="48">
        <f t="shared" si="9"/>
        <v>8.3604864068781595</v>
      </c>
      <c r="P91" s="9"/>
    </row>
    <row r="92" spans="1:16">
      <c r="A92" s="12"/>
      <c r="B92" s="25">
        <v>369.3</v>
      </c>
      <c r="C92" s="20" t="s">
        <v>91</v>
      </c>
      <c r="D92" s="47">
        <v>0</v>
      </c>
      <c r="E92" s="47">
        <v>72089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72089</v>
      </c>
      <c r="O92" s="48">
        <f t="shared" si="9"/>
        <v>1.4347211718345738</v>
      </c>
      <c r="P92" s="9"/>
    </row>
    <row r="93" spans="1:16">
      <c r="A93" s="12"/>
      <c r="B93" s="25">
        <v>369.9</v>
      </c>
      <c r="C93" s="20" t="s">
        <v>92</v>
      </c>
      <c r="D93" s="47">
        <v>82886</v>
      </c>
      <c r="E93" s="47">
        <v>179015</v>
      </c>
      <c r="F93" s="47">
        <v>0</v>
      </c>
      <c r="G93" s="47">
        <v>0</v>
      </c>
      <c r="H93" s="47">
        <v>0</v>
      </c>
      <c r="I93" s="47">
        <v>18973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280874</v>
      </c>
      <c r="O93" s="48">
        <f t="shared" si="9"/>
        <v>5.5899773116267966</v>
      </c>
      <c r="P93" s="9"/>
    </row>
    <row r="94" spans="1:16" ht="15.75">
      <c r="A94" s="29" t="s">
        <v>48</v>
      </c>
      <c r="B94" s="30"/>
      <c r="C94" s="31"/>
      <c r="D94" s="32">
        <f t="shared" ref="D94:M94" si="14">SUM(D95:D96)</f>
        <v>7461706</v>
      </c>
      <c r="E94" s="32">
        <f t="shared" si="14"/>
        <v>3881954</v>
      </c>
      <c r="F94" s="32">
        <f t="shared" si="14"/>
        <v>227894</v>
      </c>
      <c r="G94" s="32">
        <f t="shared" si="14"/>
        <v>0</v>
      </c>
      <c r="H94" s="32">
        <f t="shared" si="14"/>
        <v>0</v>
      </c>
      <c r="I94" s="32">
        <f t="shared" si="14"/>
        <v>141439</v>
      </c>
      <c r="J94" s="32">
        <f t="shared" si="14"/>
        <v>0</v>
      </c>
      <c r="K94" s="32">
        <f t="shared" si="14"/>
        <v>0</v>
      </c>
      <c r="L94" s="32">
        <f t="shared" si="14"/>
        <v>0</v>
      </c>
      <c r="M94" s="32">
        <f t="shared" si="14"/>
        <v>0</v>
      </c>
      <c r="N94" s="32">
        <f>SUM(D94:M94)</f>
        <v>11712993</v>
      </c>
      <c r="O94" s="46">
        <f t="shared" si="9"/>
        <v>233.11294431397525</v>
      </c>
      <c r="P94" s="9"/>
    </row>
    <row r="95" spans="1:16">
      <c r="A95" s="12"/>
      <c r="B95" s="25">
        <v>381</v>
      </c>
      <c r="C95" s="20" t="s">
        <v>93</v>
      </c>
      <c r="D95" s="47">
        <v>7752467</v>
      </c>
      <c r="E95" s="47">
        <v>3881954</v>
      </c>
      <c r="F95" s="47">
        <v>227894</v>
      </c>
      <c r="G95" s="47">
        <v>0</v>
      </c>
      <c r="H95" s="47">
        <v>0</v>
      </c>
      <c r="I95" s="47">
        <v>141439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12003754</v>
      </c>
      <c r="O95" s="48">
        <f t="shared" si="9"/>
        <v>238.89969350794092</v>
      </c>
      <c r="P95" s="9"/>
    </row>
    <row r="96" spans="1:16" ht="15.75" thickBot="1">
      <c r="A96" s="12"/>
      <c r="B96" s="25">
        <v>387.2</v>
      </c>
      <c r="C96" s="20" t="s">
        <v>95</v>
      </c>
      <c r="D96" s="47">
        <v>-290761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-290761</v>
      </c>
      <c r="O96" s="48">
        <f t="shared" si="9"/>
        <v>-5.7867491939656892</v>
      </c>
      <c r="P96" s="9"/>
    </row>
    <row r="97" spans="1:119" ht="16.5" thickBot="1">
      <c r="A97" s="14" t="s">
        <v>67</v>
      </c>
      <c r="B97" s="23"/>
      <c r="C97" s="22"/>
      <c r="D97" s="15">
        <f t="shared" ref="D97:M97" si="15">SUM(D5,D14,D17,D45,D80,D86,D94)</f>
        <v>24637929</v>
      </c>
      <c r="E97" s="15">
        <f t="shared" si="15"/>
        <v>25916520</v>
      </c>
      <c r="F97" s="15">
        <f t="shared" si="15"/>
        <v>235590</v>
      </c>
      <c r="G97" s="15">
        <f t="shared" si="15"/>
        <v>0</v>
      </c>
      <c r="H97" s="15">
        <f t="shared" si="15"/>
        <v>0</v>
      </c>
      <c r="I97" s="15">
        <f t="shared" si="15"/>
        <v>1031753</v>
      </c>
      <c r="J97" s="15">
        <f t="shared" si="15"/>
        <v>0</v>
      </c>
      <c r="K97" s="15">
        <f t="shared" si="15"/>
        <v>0</v>
      </c>
      <c r="L97" s="15">
        <f t="shared" si="15"/>
        <v>0</v>
      </c>
      <c r="M97" s="15">
        <f t="shared" si="15"/>
        <v>0</v>
      </c>
      <c r="N97" s="15">
        <f>SUM(D97:M97)</f>
        <v>51821792</v>
      </c>
      <c r="O97" s="38">
        <f t="shared" si="9"/>
        <v>1031.3615412172114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51" t="s">
        <v>199</v>
      </c>
      <c r="M99" s="51"/>
      <c r="N99" s="51"/>
      <c r="O99" s="44">
        <v>50246</v>
      </c>
    </row>
    <row r="100" spans="1:119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4"/>
    </row>
    <row r="101" spans="1:119" ht="15.75" customHeight="1" thickBot="1">
      <c r="A101" s="55" t="s">
        <v>121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7"/>
    </row>
  </sheetData>
  <mergeCells count="10">
    <mergeCell ref="L99:N99"/>
    <mergeCell ref="A100:O100"/>
    <mergeCell ref="A101:O1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1"/>
      <c r="M3" s="72"/>
      <c r="N3" s="36"/>
      <c r="O3" s="37"/>
      <c r="P3" s="73" t="s">
        <v>216</v>
      </c>
      <c r="Q3" s="11"/>
      <c r="R3"/>
    </row>
    <row r="4" spans="1:134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217</v>
      </c>
      <c r="N4" s="35" t="s">
        <v>11</v>
      </c>
      <c r="O4" s="35" t="s">
        <v>218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219</v>
      </c>
      <c r="B5" s="26"/>
      <c r="C5" s="26"/>
      <c r="D5" s="27">
        <f t="shared" ref="D5:N5" si="0">SUM(D6:D11)</f>
        <v>2316620</v>
      </c>
      <c r="E5" s="27">
        <f t="shared" si="0"/>
        <v>18294232</v>
      </c>
      <c r="F5" s="27">
        <f t="shared" si="0"/>
        <v>0</v>
      </c>
      <c r="G5" s="27">
        <f t="shared" si="0"/>
        <v>563462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21174314</v>
      </c>
      <c r="P5" s="33">
        <f t="shared" ref="P5:P36" si="1">(O5/P$100)</f>
        <v>437.53102593243102</v>
      </c>
      <c r="Q5" s="6"/>
    </row>
    <row r="6" spans="1:134">
      <c r="A6" s="12"/>
      <c r="B6" s="25">
        <v>311</v>
      </c>
      <c r="C6" s="20" t="s">
        <v>2</v>
      </c>
      <c r="D6" s="47">
        <v>2170647</v>
      </c>
      <c r="E6" s="47">
        <v>10198783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12369430</v>
      </c>
      <c r="P6" s="48">
        <f t="shared" si="1"/>
        <v>255.5931397871681</v>
      </c>
      <c r="Q6" s="9"/>
    </row>
    <row r="7" spans="1:134">
      <c r="A7" s="12"/>
      <c r="B7" s="25">
        <v>312.13</v>
      </c>
      <c r="C7" s="20" t="s">
        <v>220</v>
      </c>
      <c r="D7" s="47">
        <v>0</v>
      </c>
      <c r="E7" s="47">
        <v>535784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535784</v>
      </c>
      <c r="P7" s="48">
        <f t="shared" si="1"/>
        <v>11.071061060026862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563462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563462</v>
      </c>
      <c r="P8" s="48">
        <f t="shared" si="1"/>
        <v>11.642979646657713</v>
      </c>
      <c r="Q8" s="9"/>
    </row>
    <row r="9" spans="1:134">
      <c r="A9" s="12"/>
      <c r="B9" s="25">
        <v>312.41000000000003</v>
      </c>
      <c r="C9" s="20" t="s">
        <v>221</v>
      </c>
      <c r="D9" s="47">
        <v>0</v>
      </c>
      <c r="E9" s="47">
        <v>2361488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2361488</v>
      </c>
      <c r="P9" s="48">
        <f t="shared" si="1"/>
        <v>48.796115301167475</v>
      </c>
      <c r="Q9" s="9"/>
    </row>
    <row r="10" spans="1:134">
      <c r="A10" s="12"/>
      <c r="B10" s="25">
        <v>312.64</v>
      </c>
      <c r="C10" s="20" t="s">
        <v>237</v>
      </c>
      <c r="D10" s="47">
        <v>0</v>
      </c>
      <c r="E10" s="47">
        <v>5198177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5198177</v>
      </c>
      <c r="P10" s="48">
        <f t="shared" si="1"/>
        <v>107.41144746358094</v>
      </c>
      <c r="Q10" s="9"/>
    </row>
    <row r="11" spans="1:134">
      <c r="A11" s="12"/>
      <c r="B11" s="25">
        <v>315.10000000000002</v>
      </c>
      <c r="C11" s="20" t="s">
        <v>223</v>
      </c>
      <c r="D11" s="47">
        <v>145973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145973</v>
      </c>
      <c r="P11" s="48">
        <f t="shared" si="1"/>
        <v>3.0162826738299411</v>
      </c>
      <c r="Q11" s="9"/>
    </row>
    <row r="12" spans="1:134" ht="15.75">
      <c r="A12" s="29" t="s">
        <v>18</v>
      </c>
      <c r="B12" s="30"/>
      <c r="C12" s="31"/>
      <c r="D12" s="32">
        <f t="shared" ref="D12:N12" si="3">SUM(D13:D16)</f>
        <v>2573622</v>
      </c>
      <c r="E12" s="32">
        <f t="shared" si="3"/>
        <v>3055027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5628649</v>
      </c>
      <c r="P12" s="46">
        <f t="shared" si="1"/>
        <v>116.30641595206116</v>
      </c>
      <c r="Q12" s="10"/>
    </row>
    <row r="13" spans="1:134">
      <c r="A13" s="12"/>
      <c r="B13" s="25">
        <v>322</v>
      </c>
      <c r="C13" s="20" t="s">
        <v>224</v>
      </c>
      <c r="D13" s="47">
        <v>291177</v>
      </c>
      <c r="E13" s="47">
        <v>200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291377</v>
      </c>
      <c r="P13" s="48">
        <f t="shared" si="1"/>
        <v>6.0208079347039982</v>
      </c>
      <c r="Q13" s="9"/>
    </row>
    <row r="14" spans="1:134">
      <c r="A14" s="12"/>
      <c r="B14" s="25">
        <v>323.10000000000002</v>
      </c>
      <c r="C14" s="20" t="s">
        <v>238</v>
      </c>
      <c r="D14" s="47">
        <v>0</v>
      </c>
      <c r="E14" s="47">
        <v>3054827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16" si="4">SUM(D14:N14)</f>
        <v>3054827</v>
      </c>
      <c r="P14" s="48">
        <f t="shared" si="1"/>
        <v>63.122781279057754</v>
      </c>
      <c r="Q14" s="9"/>
    </row>
    <row r="15" spans="1:134">
      <c r="A15" s="12"/>
      <c r="B15" s="25">
        <v>323.7</v>
      </c>
      <c r="C15" s="20" t="s">
        <v>19</v>
      </c>
      <c r="D15" s="47">
        <v>2205080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2205080</v>
      </c>
      <c r="P15" s="48">
        <f t="shared" si="1"/>
        <v>45.564211178840786</v>
      </c>
      <c r="Q15" s="9"/>
    </row>
    <row r="16" spans="1:134">
      <c r="A16" s="12"/>
      <c r="B16" s="25">
        <v>329.5</v>
      </c>
      <c r="C16" s="20" t="s">
        <v>225</v>
      </c>
      <c r="D16" s="47">
        <v>77365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77365</v>
      </c>
      <c r="P16" s="48">
        <f t="shared" si="1"/>
        <v>1.5986155594586218</v>
      </c>
      <c r="Q16" s="9"/>
    </row>
    <row r="17" spans="1:17" ht="15.75">
      <c r="A17" s="29" t="s">
        <v>226</v>
      </c>
      <c r="B17" s="30"/>
      <c r="C17" s="31"/>
      <c r="D17" s="32">
        <f t="shared" ref="D17:N17" si="5">SUM(D18:D42)</f>
        <v>14153679</v>
      </c>
      <c r="E17" s="32">
        <f t="shared" si="5"/>
        <v>6253889</v>
      </c>
      <c r="F17" s="32">
        <f t="shared" si="5"/>
        <v>0</v>
      </c>
      <c r="G17" s="32">
        <f t="shared" si="5"/>
        <v>7667447</v>
      </c>
      <c r="H17" s="32">
        <f t="shared" si="5"/>
        <v>0</v>
      </c>
      <c r="I17" s="32">
        <f t="shared" si="5"/>
        <v>2444102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5">
        <f>SUM(D17:N17)</f>
        <v>30519117</v>
      </c>
      <c r="P17" s="46">
        <f t="shared" si="1"/>
        <v>630.62541584874475</v>
      </c>
      <c r="Q17" s="10"/>
    </row>
    <row r="18" spans="1:17">
      <c r="A18" s="12"/>
      <c r="B18" s="25">
        <v>331.1</v>
      </c>
      <c r="C18" s="20" t="s">
        <v>106</v>
      </c>
      <c r="D18" s="47">
        <v>65322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65322</v>
      </c>
      <c r="P18" s="48">
        <f t="shared" si="1"/>
        <v>1.3497675379687983</v>
      </c>
      <c r="Q18" s="9"/>
    </row>
    <row r="19" spans="1:17">
      <c r="A19" s="12"/>
      <c r="B19" s="25">
        <v>331.2</v>
      </c>
      <c r="C19" s="20" t="s">
        <v>21</v>
      </c>
      <c r="D19" s="47">
        <v>2680771</v>
      </c>
      <c r="E19" s="47">
        <v>144655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2825426</v>
      </c>
      <c r="P19" s="48">
        <f t="shared" si="1"/>
        <v>58.382601508420294</v>
      </c>
      <c r="Q19" s="9"/>
    </row>
    <row r="20" spans="1:17">
      <c r="A20" s="12"/>
      <c r="B20" s="25">
        <v>331.39</v>
      </c>
      <c r="C20" s="20" t="s">
        <v>26</v>
      </c>
      <c r="D20" s="47">
        <v>458038</v>
      </c>
      <c r="E20" s="47">
        <v>1730036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38" si="6">SUM(D20:N20)</f>
        <v>2188074</v>
      </c>
      <c r="P20" s="48">
        <f t="shared" si="1"/>
        <v>45.212811240830668</v>
      </c>
      <c r="Q20" s="9"/>
    </row>
    <row r="21" spans="1:17">
      <c r="A21" s="12"/>
      <c r="B21" s="25">
        <v>331.5</v>
      </c>
      <c r="C21" s="20" t="s">
        <v>23</v>
      </c>
      <c r="D21" s="47">
        <v>0</v>
      </c>
      <c r="E21" s="47">
        <v>171923</v>
      </c>
      <c r="F21" s="47">
        <v>0</v>
      </c>
      <c r="G21" s="47">
        <v>867350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1039273</v>
      </c>
      <c r="P21" s="48">
        <f t="shared" si="1"/>
        <v>21.474801115817751</v>
      </c>
      <c r="Q21" s="9"/>
    </row>
    <row r="22" spans="1:17">
      <c r="A22" s="12"/>
      <c r="B22" s="25">
        <v>331.65</v>
      </c>
      <c r="C22" s="20" t="s">
        <v>27</v>
      </c>
      <c r="D22" s="47">
        <v>96021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96021</v>
      </c>
      <c r="P22" s="48">
        <f t="shared" si="1"/>
        <v>1.9841099287116437</v>
      </c>
      <c r="Q22" s="9"/>
    </row>
    <row r="23" spans="1:17">
      <c r="A23" s="12"/>
      <c r="B23" s="25">
        <v>332.1</v>
      </c>
      <c r="C23" s="20" t="s">
        <v>239</v>
      </c>
      <c r="D23" s="47">
        <v>12053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12053</v>
      </c>
      <c r="P23" s="48">
        <f t="shared" si="1"/>
        <v>0.24905465440644695</v>
      </c>
      <c r="Q23" s="9"/>
    </row>
    <row r="24" spans="1:17">
      <c r="A24" s="12"/>
      <c r="B24" s="25">
        <v>333</v>
      </c>
      <c r="C24" s="20" t="s">
        <v>3</v>
      </c>
      <c r="D24" s="47">
        <v>48404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48404</v>
      </c>
      <c r="P24" s="48">
        <f t="shared" si="1"/>
        <v>1.0001859696249613</v>
      </c>
      <c r="Q24" s="9"/>
    </row>
    <row r="25" spans="1:17">
      <c r="A25" s="12"/>
      <c r="B25" s="25">
        <v>334.1</v>
      </c>
      <c r="C25" s="20" t="s">
        <v>24</v>
      </c>
      <c r="D25" s="47">
        <v>234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234</v>
      </c>
      <c r="P25" s="48">
        <f t="shared" si="1"/>
        <v>4.8352102489926645E-3</v>
      </c>
      <c r="Q25" s="9"/>
    </row>
    <row r="26" spans="1:17">
      <c r="A26" s="12"/>
      <c r="B26" s="25">
        <v>334.2</v>
      </c>
      <c r="C26" s="20" t="s">
        <v>25</v>
      </c>
      <c r="D26" s="47">
        <v>480568</v>
      </c>
      <c r="E26" s="47">
        <v>631481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1112049</v>
      </c>
      <c r="P26" s="48">
        <f t="shared" si="1"/>
        <v>22.978592829837794</v>
      </c>
      <c r="Q26" s="9"/>
    </row>
    <row r="27" spans="1:17">
      <c r="A27" s="12"/>
      <c r="B27" s="25">
        <v>334.35</v>
      </c>
      <c r="C27" s="20" t="s">
        <v>240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2444102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2444102</v>
      </c>
      <c r="P27" s="48">
        <f t="shared" si="1"/>
        <v>50.503192478561836</v>
      </c>
      <c r="Q27" s="9"/>
    </row>
    <row r="28" spans="1:17">
      <c r="A28" s="12"/>
      <c r="B28" s="25">
        <v>334.39</v>
      </c>
      <c r="C28" s="20" t="s">
        <v>28</v>
      </c>
      <c r="D28" s="47">
        <v>143401</v>
      </c>
      <c r="E28" s="47">
        <v>1954428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2097829</v>
      </c>
      <c r="P28" s="48">
        <f t="shared" si="1"/>
        <v>43.348052484760821</v>
      </c>
      <c r="Q28" s="9"/>
    </row>
    <row r="29" spans="1:17">
      <c r="A29" s="12"/>
      <c r="B29" s="25">
        <v>334.5</v>
      </c>
      <c r="C29" s="20" t="s">
        <v>109</v>
      </c>
      <c r="D29" s="47">
        <v>338837</v>
      </c>
      <c r="E29" s="47">
        <v>1502365</v>
      </c>
      <c r="F29" s="47">
        <v>0</v>
      </c>
      <c r="G29" s="47">
        <v>4545108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6386310</v>
      </c>
      <c r="P29" s="48">
        <f t="shared" si="1"/>
        <v>131.96218617625789</v>
      </c>
      <c r="Q29" s="9"/>
    </row>
    <row r="30" spans="1:17">
      <c r="A30" s="12"/>
      <c r="B30" s="25">
        <v>334.7</v>
      </c>
      <c r="C30" s="20" t="s">
        <v>30</v>
      </c>
      <c r="D30" s="47">
        <v>0</v>
      </c>
      <c r="E30" s="47">
        <v>98931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98931</v>
      </c>
      <c r="P30" s="48">
        <f t="shared" si="1"/>
        <v>2.0442401074491166</v>
      </c>
      <c r="Q30" s="9"/>
    </row>
    <row r="31" spans="1:17">
      <c r="A31" s="12"/>
      <c r="B31" s="25">
        <v>334.82</v>
      </c>
      <c r="C31" s="20" t="s">
        <v>227</v>
      </c>
      <c r="D31" s="47">
        <v>287742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287742</v>
      </c>
      <c r="P31" s="48">
        <f t="shared" si="1"/>
        <v>5.9456968695113135</v>
      </c>
      <c r="Q31" s="9"/>
    </row>
    <row r="32" spans="1:17">
      <c r="A32" s="12"/>
      <c r="B32" s="25">
        <v>335.12099999999998</v>
      </c>
      <c r="C32" s="20" t="s">
        <v>228</v>
      </c>
      <c r="D32" s="47">
        <v>1394672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1394672</v>
      </c>
      <c r="P32" s="48">
        <f t="shared" si="1"/>
        <v>28.818514309329476</v>
      </c>
      <c r="Q32" s="9"/>
    </row>
    <row r="33" spans="1:17">
      <c r="A33" s="12"/>
      <c r="B33" s="25">
        <v>335.13</v>
      </c>
      <c r="C33" s="20" t="s">
        <v>139</v>
      </c>
      <c r="D33" s="47">
        <v>23973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23973</v>
      </c>
      <c r="P33" s="48">
        <f t="shared" si="1"/>
        <v>0.49536109102179976</v>
      </c>
      <c r="Q33" s="9"/>
    </row>
    <row r="34" spans="1:17">
      <c r="A34" s="12"/>
      <c r="B34" s="25">
        <v>335.14</v>
      </c>
      <c r="C34" s="20" t="s">
        <v>140</v>
      </c>
      <c r="D34" s="47">
        <v>27432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27432</v>
      </c>
      <c r="P34" s="48">
        <f t="shared" si="1"/>
        <v>0.5668354168819093</v>
      </c>
      <c r="Q34" s="9"/>
    </row>
    <row r="35" spans="1:17">
      <c r="A35" s="12"/>
      <c r="B35" s="25">
        <v>335.15</v>
      </c>
      <c r="C35" s="20" t="s">
        <v>141</v>
      </c>
      <c r="D35" s="47">
        <v>7342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7342</v>
      </c>
      <c r="P35" s="48">
        <f t="shared" si="1"/>
        <v>0.15170988738506044</v>
      </c>
      <c r="Q35" s="9"/>
    </row>
    <row r="36" spans="1:17">
      <c r="A36" s="12"/>
      <c r="B36" s="25">
        <v>335.16</v>
      </c>
      <c r="C36" s="20" t="s">
        <v>229</v>
      </c>
      <c r="D36" s="47">
        <v>57000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57000</v>
      </c>
      <c r="P36" s="48">
        <f t="shared" si="1"/>
        <v>1.1778076247546234</v>
      </c>
      <c r="Q36" s="9"/>
    </row>
    <row r="37" spans="1:17">
      <c r="A37" s="12"/>
      <c r="B37" s="25">
        <v>335.18</v>
      </c>
      <c r="C37" s="20" t="s">
        <v>230</v>
      </c>
      <c r="D37" s="47">
        <v>5483585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5483585</v>
      </c>
      <c r="P37" s="48">
        <f t="shared" ref="P37:P68" si="7">(O37/P$100)</f>
        <v>113.30891621035231</v>
      </c>
      <c r="Q37" s="9"/>
    </row>
    <row r="38" spans="1:17">
      <c r="A38" s="12"/>
      <c r="B38" s="25">
        <v>335.29</v>
      </c>
      <c r="C38" s="20" t="s">
        <v>38</v>
      </c>
      <c r="D38" s="47">
        <v>1310334</v>
      </c>
      <c r="E38" s="47">
        <v>16150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1326484</v>
      </c>
      <c r="P38" s="48">
        <f t="shared" si="7"/>
        <v>27.409525777456349</v>
      </c>
      <c r="Q38" s="9"/>
    </row>
    <row r="39" spans="1:17">
      <c r="A39" s="12"/>
      <c r="B39" s="25">
        <v>335.48</v>
      </c>
      <c r="C39" s="20" t="s">
        <v>39</v>
      </c>
      <c r="D39" s="47">
        <v>0</v>
      </c>
      <c r="E39" s="47">
        <v>3920</v>
      </c>
      <c r="F39" s="47">
        <v>0</v>
      </c>
      <c r="G39" s="47">
        <v>2254989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:O42" si="8">SUM(D39:N39)</f>
        <v>2258909</v>
      </c>
      <c r="P39" s="48">
        <f t="shared" si="7"/>
        <v>46.67649550573406</v>
      </c>
      <c r="Q39" s="9"/>
    </row>
    <row r="40" spans="1:17">
      <c r="A40" s="12"/>
      <c r="B40" s="25">
        <v>335.7</v>
      </c>
      <c r="C40" s="20" t="s">
        <v>40</v>
      </c>
      <c r="D40" s="47">
        <v>12290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12290</v>
      </c>
      <c r="P40" s="48">
        <f t="shared" si="7"/>
        <v>0.25395185453042668</v>
      </c>
      <c r="Q40" s="9"/>
    </row>
    <row r="41" spans="1:17">
      <c r="A41" s="12"/>
      <c r="B41" s="25">
        <v>335.9</v>
      </c>
      <c r="C41" s="20" t="s">
        <v>184</v>
      </c>
      <c r="D41" s="47">
        <v>1223477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1223477</v>
      </c>
      <c r="P41" s="48">
        <f t="shared" si="7"/>
        <v>25.281062093191444</v>
      </c>
      <c r="Q41" s="9"/>
    </row>
    <row r="42" spans="1:17">
      <c r="A42" s="12"/>
      <c r="B42" s="25">
        <v>336</v>
      </c>
      <c r="C42" s="20" t="s">
        <v>4</v>
      </c>
      <c r="D42" s="47">
        <v>2183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2183</v>
      </c>
      <c r="P42" s="48">
        <f t="shared" si="7"/>
        <v>4.510796569893584E-2</v>
      </c>
      <c r="Q42" s="9"/>
    </row>
    <row r="43" spans="1:17" ht="15.75">
      <c r="A43" s="29" t="s">
        <v>46</v>
      </c>
      <c r="B43" s="30"/>
      <c r="C43" s="31"/>
      <c r="D43" s="32">
        <f t="shared" ref="D43:N43" si="9">SUM(D44:D74)</f>
        <v>5924855</v>
      </c>
      <c r="E43" s="32">
        <f t="shared" si="9"/>
        <v>917106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1608083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>SUM(D43:N43)</f>
        <v>8450044</v>
      </c>
      <c r="P43" s="46">
        <f t="shared" si="7"/>
        <v>174.60572373179048</v>
      </c>
      <c r="Q43" s="10"/>
    </row>
    <row r="44" spans="1:17">
      <c r="A44" s="12"/>
      <c r="B44" s="25">
        <v>341.1</v>
      </c>
      <c r="C44" s="20" t="s">
        <v>145</v>
      </c>
      <c r="D44" s="47">
        <v>142046</v>
      </c>
      <c r="E44" s="47">
        <v>65720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>SUM(D44:N44)</f>
        <v>207766</v>
      </c>
      <c r="P44" s="48">
        <f t="shared" si="7"/>
        <v>4.2931294555222648</v>
      </c>
      <c r="Q44" s="9"/>
    </row>
    <row r="45" spans="1:17">
      <c r="A45" s="12"/>
      <c r="B45" s="25">
        <v>341.15</v>
      </c>
      <c r="C45" s="20" t="s">
        <v>146</v>
      </c>
      <c r="D45" s="47">
        <v>0</v>
      </c>
      <c r="E45" s="47">
        <v>83501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ref="O45:O74" si="10">SUM(D45:N45)</f>
        <v>83501</v>
      </c>
      <c r="P45" s="48">
        <f t="shared" si="7"/>
        <v>1.7254055170988738</v>
      </c>
      <c r="Q45" s="9"/>
    </row>
    <row r="46" spans="1:17">
      <c r="A46" s="12"/>
      <c r="B46" s="25">
        <v>341.8</v>
      </c>
      <c r="C46" s="20" t="s">
        <v>147</v>
      </c>
      <c r="D46" s="47">
        <v>1130256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1130256</v>
      </c>
      <c r="P46" s="48">
        <f t="shared" si="7"/>
        <v>23.354809381134416</v>
      </c>
      <c r="Q46" s="9"/>
    </row>
    <row r="47" spans="1:17">
      <c r="A47" s="12"/>
      <c r="B47" s="25">
        <v>341.9</v>
      </c>
      <c r="C47" s="20" t="s">
        <v>148</v>
      </c>
      <c r="D47" s="47">
        <v>3075</v>
      </c>
      <c r="E47" s="47">
        <v>7458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10533</v>
      </c>
      <c r="P47" s="48">
        <f t="shared" si="7"/>
        <v>0.21764645107965699</v>
      </c>
      <c r="Q47" s="9"/>
    </row>
    <row r="48" spans="1:17">
      <c r="A48" s="12"/>
      <c r="B48" s="25">
        <v>342.2</v>
      </c>
      <c r="C48" s="20" t="s">
        <v>55</v>
      </c>
      <c r="D48" s="47">
        <v>12550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12550</v>
      </c>
      <c r="P48" s="48">
        <f t="shared" si="7"/>
        <v>0.25932431036264075</v>
      </c>
      <c r="Q48" s="9"/>
    </row>
    <row r="49" spans="1:17">
      <c r="A49" s="12"/>
      <c r="B49" s="25">
        <v>342.3</v>
      </c>
      <c r="C49" s="20" t="s">
        <v>56</v>
      </c>
      <c r="D49" s="47">
        <v>0</v>
      </c>
      <c r="E49" s="47">
        <v>115934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115934</v>
      </c>
      <c r="P49" s="48">
        <f t="shared" si="7"/>
        <v>2.3955780555842545</v>
      </c>
      <c r="Q49" s="9"/>
    </row>
    <row r="50" spans="1:17">
      <c r="A50" s="12"/>
      <c r="B50" s="25">
        <v>342.4</v>
      </c>
      <c r="C50" s="20" t="s">
        <v>57</v>
      </c>
      <c r="D50" s="47">
        <v>0</v>
      </c>
      <c r="E50" s="47">
        <v>246494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246494</v>
      </c>
      <c r="P50" s="48">
        <f t="shared" si="7"/>
        <v>5.0933774150222133</v>
      </c>
      <c r="Q50" s="9"/>
    </row>
    <row r="51" spans="1:17">
      <c r="A51" s="12"/>
      <c r="B51" s="25">
        <v>342.6</v>
      </c>
      <c r="C51" s="20" t="s">
        <v>58</v>
      </c>
      <c r="D51" s="47">
        <v>4012935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4012935</v>
      </c>
      <c r="P51" s="48">
        <f t="shared" si="7"/>
        <v>82.92044632709991</v>
      </c>
      <c r="Q51" s="9"/>
    </row>
    <row r="52" spans="1:17">
      <c r="A52" s="12"/>
      <c r="B52" s="25">
        <v>342.9</v>
      </c>
      <c r="C52" s="20" t="s">
        <v>59</v>
      </c>
      <c r="D52" s="47">
        <v>47859</v>
      </c>
      <c r="E52" s="47">
        <v>179102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226961</v>
      </c>
      <c r="P52" s="48">
        <f t="shared" si="7"/>
        <v>4.6897613389812998</v>
      </c>
      <c r="Q52" s="9"/>
    </row>
    <row r="53" spans="1:17">
      <c r="A53" s="12"/>
      <c r="B53" s="25">
        <v>343.3</v>
      </c>
      <c r="C53" s="20" t="s">
        <v>60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1413631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1413631</v>
      </c>
      <c r="P53" s="48">
        <f t="shared" si="7"/>
        <v>29.210269655956193</v>
      </c>
      <c r="Q53" s="9"/>
    </row>
    <row r="54" spans="1:17">
      <c r="A54" s="12"/>
      <c r="B54" s="25">
        <v>343.6</v>
      </c>
      <c r="C54" s="20" t="s">
        <v>62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6438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6438</v>
      </c>
      <c r="P54" s="48">
        <f t="shared" si="7"/>
        <v>0.13303027172228535</v>
      </c>
      <c r="Q54" s="9"/>
    </row>
    <row r="55" spans="1:17">
      <c r="A55" s="12"/>
      <c r="B55" s="25">
        <v>346.4</v>
      </c>
      <c r="C55" s="20" t="s">
        <v>63</v>
      </c>
      <c r="D55" s="47">
        <v>2026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2026</v>
      </c>
      <c r="P55" s="48">
        <f t="shared" si="7"/>
        <v>4.1863828907945037E-2</v>
      </c>
      <c r="Q55" s="9"/>
    </row>
    <row r="56" spans="1:17">
      <c r="A56" s="12"/>
      <c r="B56" s="25">
        <v>347.2</v>
      </c>
      <c r="C56" s="20" t="s">
        <v>64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115998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115998</v>
      </c>
      <c r="P56" s="48">
        <f t="shared" si="7"/>
        <v>2.3969005062506459</v>
      </c>
      <c r="Q56" s="9"/>
    </row>
    <row r="57" spans="1:17">
      <c r="A57" s="12"/>
      <c r="B57" s="25">
        <v>347.4</v>
      </c>
      <c r="C57" s="20" t="s">
        <v>65</v>
      </c>
      <c r="D57" s="47">
        <v>0</v>
      </c>
      <c r="E57" s="47">
        <v>13271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13271</v>
      </c>
      <c r="P57" s="48">
        <f t="shared" si="7"/>
        <v>0.27422254365120363</v>
      </c>
      <c r="Q57" s="9"/>
    </row>
    <row r="58" spans="1:17">
      <c r="A58" s="12"/>
      <c r="B58" s="25">
        <v>347.5</v>
      </c>
      <c r="C58" s="20" t="s">
        <v>66</v>
      </c>
      <c r="D58" s="47">
        <v>0</v>
      </c>
      <c r="E58" s="47">
        <v>6094</v>
      </c>
      <c r="F58" s="47">
        <v>0</v>
      </c>
      <c r="G58" s="47">
        <v>0</v>
      </c>
      <c r="H58" s="47">
        <v>0</v>
      </c>
      <c r="I58" s="47">
        <v>23970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30064</v>
      </c>
      <c r="P58" s="48">
        <f t="shared" si="7"/>
        <v>0.62122120053724561</v>
      </c>
      <c r="Q58" s="9"/>
    </row>
    <row r="59" spans="1:17">
      <c r="A59" s="12"/>
      <c r="B59" s="25">
        <v>348.12</v>
      </c>
      <c r="C59" s="20" t="s">
        <v>149</v>
      </c>
      <c r="D59" s="47">
        <v>3684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ref="O59:O72" si="11">SUM(D59:N59)</f>
        <v>3684</v>
      </c>
      <c r="P59" s="48">
        <f t="shared" si="7"/>
        <v>7.6123566484140925E-2</v>
      </c>
      <c r="Q59" s="9"/>
    </row>
    <row r="60" spans="1:17">
      <c r="A60" s="12"/>
      <c r="B60" s="25">
        <v>348.13</v>
      </c>
      <c r="C60" s="20" t="s">
        <v>150</v>
      </c>
      <c r="D60" s="47">
        <v>5280</v>
      </c>
      <c r="E60" s="47">
        <v>13081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1"/>
        <v>18361</v>
      </c>
      <c r="P60" s="48">
        <f t="shared" si="7"/>
        <v>0.37939869821262528</v>
      </c>
      <c r="Q60" s="9"/>
    </row>
    <row r="61" spans="1:17">
      <c r="A61" s="12"/>
      <c r="B61" s="25">
        <v>348.22</v>
      </c>
      <c r="C61" s="20" t="s">
        <v>151</v>
      </c>
      <c r="D61" s="47">
        <v>12928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12928</v>
      </c>
      <c r="P61" s="48">
        <f t="shared" si="7"/>
        <v>0.26713503461101351</v>
      </c>
      <c r="Q61" s="9"/>
    </row>
    <row r="62" spans="1:17">
      <c r="A62" s="12"/>
      <c r="B62" s="25">
        <v>348.23</v>
      </c>
      <c r="C62" s="20" t="s">
        <v>152</v>
      </c>
      <c r="D62" s="47">
        <v>50093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50093</v>
      </c>
      <c r="P62" s="48">
        <f t="shared" si="7"/>
        <v>1.0350862692426903</v>
      </c>
      <c r="Q62" s="9"/>
    </row>
    <row r="63" spans="1:17">
      <c r="A63" s="12"/>
      <c r="B63" s="25">
        <v>348.31</v>
      </c>
      <c r="C63" s="20" t="s">
        <v>153</v>
      </c>
      <c r="D63" s="47">
        <v>158590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158590</v>
      </c>
      <c r="P63" s="48">
        <f t="shared" si="7"/>
        <v>3.2769914247339602</v>
      </c>
      <c r="Q63" s="9"/>
    </row>
    <row r="64" spans="1:17">
      <c r="A64" s="12"/>
      <c r="B64" s="25">
        <v>348.32</v>
      </c>
      <c r="C64" s="20" t="s">
        <v>154</v>
      </c>
      <c r="D64" s="47">
        <v>9922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9922</v>
      </c>
      <c r="P64" s="48">
        <f t="shared" si="7"/>
        <v>0.20502117987395391</v>
      </c>
      <c r="Q64" s="9"/>
    </row>
    <row r="65" spans="1:17">
      <c r="A65" s="12"/>
      <c r="B65" s="25">
        <v>348.41</v>
      </c>
      <c r="C65" s="20" t="s">
        <v>155</v>
      </c>
      <c r="D65" s="47">
        <v>91962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91962</v>
      </c>
      <c r="P65" s="48">
        <f t="shared" si="7"/>
        <v>1.9002376278541171</v>
      </c>
      <c r="Q65" s="9"/>
    </row>
    <row r="66" spans="1:17">
      <c r="A66" s="12"/>
      <c r="B66" s="25">
        <v>348.42</v>
      </c>
      <c r="C66" s="20" t="s">
        <v>156</v>
      </c>
      <c r="D66" s="47">
        <v>31192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31192</v>
      </c>
      <c r="P66" s="48">
        <f t="shared" si="7"/>
        <v>0.64452939353238969</v>
      </c>
      <c r="Q66" s="9"/>
    </row>
    <row r="67" spans="1:17">
      <c r="A67" s="12"/>
      <c r="B67" s="25">
        <v>348.52</v>
      </c>
      <c r="C67" s="20" t="s">
        <v>233</v>
      </c>
      <c r="D67" s="47">
        <v>17920</v>
      </c>
      <c r="E67" s="47">
        <v>129330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147250</v>
      </c>
      <c r="P67" s="48">
        <f t="shared" si="7"/>
        <v>3.0426696972827774</v>
      </c>
      <c r="Q67" s="9"/>
    </row>
    <row r="68" spans="1:17">
      <c r="A68" s="12"/>
      <c r="B68" s="25">
        <v>348.53</v>
      </c>
      <c r="C68" s="20" t="s">
        <v>234</v>
      </c>
      <c r="D68" s="47">
        <v>134983</v>
      </c>
      <c r="E68" s="47">
        <v>38776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173759</v>
      </c>
      <c r="P68" s="48">
        <f t="shared" si="7"/>
        <v>3.5904328959603267</v>
      </c>
      <c r="Q68" s="9"/>
    </row>
    <row r="69" spans="1:17">
      <c r="A69" s="12"/>
      <c r="B69" s="25">
        <v>348.61</v>
      </c>
      <c r="C69" s="20" t="s">
        <v>203</v>
      </c>
      <c r="D69" s="47">
        <v>1365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1365</v>
      </c>
      <c r="P69" s="48">
        <f t="shared" ref="P69:P96" si="12">(O69/P$100)</f>
        <v>2.8205393119123876E-2</v>
      </c>
      <c r="Q69" s="9"/>
    </row>
    <row r="70" spans="1:17">
      <c r="A70" s="12"/>
      <c r="B70" s="25">
        <v>348.62</v>
      </c>
      <c r="C70" s="20" t="s">
        <v>159</v>
      </c>
      <c r="D70" s="47">
        <v>37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37</v>
      </c>
      <c r="P70" s="48">
        <f t="shared" si="12"/>
        <v>7.6454179150738718E-4</v>
      </c>
      <c r="Q70" s="9"/>
    </row>
    <row r="71" spans="1:17">
      <c r="A71" s="12"/>
      <c r="B71" s="25">
        <v>348.71</v>
      </c>
      <c r="C71" s="20" t="s">
        <v>160</v>
      </c>
      <c r="D71" s="47">
        <v>53525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53525</v>
      </c>
      <c r="P71" s="48">
        <f t="shared" si="12"/>
        <v>1.1060026862279162</v>
      </c>
      <c r="Q71" s="9"/>
    </row>
    <row r="72" spans="1:17">
      <c r="A72" s="12"/>
      <c r="B72" s="25">
        <v>348.72</v>
      </c>
      <c r="C72" s="20" t="s">
        <v>161</v>
      </c>
      <c r="D72" s="47">
        <v>2291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2291</v>
      </c>
      <c r="P72" s="48">
        <f t="shared" si="12"/>
        <v>4.7339601198470915E-2</v>
      </c>
      <c r="Q72" s="9"/>
    </row>
    <row r="73" spans="1:17">
      <c r="A73" s="12"/>
      <c r="B73" s="25">
        <v>348.99</v>
      </c>
      <c r="C73" s="20" t="s">
        <v>167</v>
      </c>
      <c r="D73" s="47">
        <v>0</v>
      </c>
      <c r="E73" s="47">
        <v>670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ref="O73" si="13">SUM(D73:N73)</f>
        <v>670</v>
      </c>
      <c r="P73" s="48">
        <f t="shared" si="12"/>
        <v>1.3844405413782415E-2</v>
      </c>
      <c r="Q73" s="9"/>
    </row>
    <row r="74" spans="1:17">
      <c r="A74" s="12"/>
      <c r="B74" s="25">
        <v>349</v>
      </c>
      <c r="C74" s="20" t="s">
        <v>235</v>
      </c>
      <c r="D74" s="47">
        <v>336</v>
      </c>
      <c r="E74" s="47">
        <v>17675</v>
      </c>
      <c r="F74" s="47">
        <v>0</v>
      </c>
      <c r="G74" s="47">
        <v>0</v>
      </c>
      <c r="H74" s="47">
        <v>0</v>
      </c>
      <c r="I74" s="47">
        <v>48046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66057</v>
      </c>
      <c r="P74" s="48">
        <f t="shared" si="12"/>
        <v>1.3649550573406344</v>
      </c>
      <c r="Q74" s="9"/>
    </row>
    <row r="75" spans="1:17" ht="15.75">
      <c r="A75" s="29" t="s">
        <v>47</v>
      </c>
      <c r="B75" s="30"/>
      <c r="C75" s="31"/>
      <c r="D75" s="32">
        <f t="shared" ref="D75:N75" si="14">SUM(D76:D81)</f>
        <v>236244</v>
      </c>
      <c r="E75" s="32">
        <f t="shared" si="14"/>
        <v>64466</v>
      </c>
      <c r="F75" s="32">
        <f t="shared" si="14"/>
        <v>0</v>
      </c>
      <c r="G75" s="32">
        <f t="shared" si="14"/>
        <v>0</v>
      </c>
      <c r="H75" s="32">
        <f t="shared" si="14"/>
        <v>0</v>
      </c>
      <c r="I75" s="32">
        <f t="shared" si="14"/>
        <v>0</v>
      </c>
      <c r="J75" s="32">
        <f t="shared" si="14"/>
        <v>0</v>
      </c>
      <c r="K75" s="32">
        <f t="shared" si="14"/>
        <v>0</v>
      </c>
      <c r="L75" s="32">
        <f t="shared" si="14"/>
        <v>0</v>
      </c>
      <c r="M75" s="32">
        <f t="shared" si="14"/>
        <v>0</v>
      </c>
      <c r="N75" s="32">
        <f t="shared" si="14"/>
        <v>0</v>
      </c>
      <c r="O75" s="32">
        <f>SUM(D75:N75)</f>
        <v>300710</v>
      </c>
      <c r="P75" s="46">
        <f t="shared" si="12"/>
        <v>6.2136584357888216</v>
      </c>
      <c r="Q75" s="10"/>
    </row>
    <row r="76" spans="1:17">
      <c r="A76" s="13"/>
      <c r="B76" s="40">
        <v>351.1</v>
      </c>
      <c r="C76" s="21" t="s">
        <v>82</v>
      </c>
      <c r="D76" s="47">
        <v>30524</v>
      </c>
      <c r="E76" s="47">
        <v>64385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>SUM(D76:N76)</f>
        <v>94909</v>
      </c>
      <c r="P76" s="48">
        <f t="shared" si="12"/>
        <v>1.9611323483830974</v>
      </c>
      <c r="Q76" s="9"/>
    </row>
    <row r="77" spans="1:17">
      <c r="A77" s="13"/>
      <c r="B77" s="40">
        <v>351.2</v>
      </c>
      <c r="C77" s="21" t="s">
        <v>83</v>
      </c>
      <c r="D77" s="47">
        <v>52176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ref="O77:O81" si="15">SUM(D77:N77)</f>
        <v>52176</v>
      </c>
      <c r="P77" s="48">
        <f t="shared" si="12"/>
        <v>1.0781279057753901</v>
      </c>
      <c r="Q77" s="9"/>
    </row>
    <row r="78" spans="1:17">
      <c r="A78" s="13"/>
      <c r="B78" s="40">
        <v>351.3</v>
      </c>
      <c r="C78" s="21" t="s">
        <v>118</v>
      </c>
      <c r="D78" s="47">
        <v>561</v>
      </c>
      <c r="E78" s="47">
        <v>81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5"/>
        <v>642</v>
      </c>
      <c r="P78" s="48">
        <f t="shared" si="12"/>
        <v>1.3265833247236285E-2</v>
      </c>
      <c r="Q78" s="9"/>
    </row>
    <row r="79" spans="1:17">
      <c r="A79" s="13"/>
      <c r="B79" s="40">
        <v>351.5</v>
      </c>
      <c r="C79" s="21" t="s">
        <v>168</v>
      </c>
      <c r="D79" s="47">
        <v>150623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5"/>
        <v>150623</v>
      </c>
      <c r="P79" s="48">
        <f t="shared" si="12"/>
        <v>3.1123669800599236</v>
      </c>
      <c r="Q79" s="9"/>
    </row>
    <row r="80" spans="1:17">
      <c r="A80" s="13"/>
      <c r="B80" s="40">
        <v>352</v>
      </c>
      <c r="C80" s="21" t="s">
        <v>84</v>
      </c>
      <c r="D80" s="47">
        <v>2180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5"/>
        <v>2180</v>
      </c>
      <c r="P80" s="48">
        <f t="shared" si="12"/>
        <v>4.5045975823948758E-2</v>
      </c>
      <c r="Q80" s="9"/>
    </row>
    <row r="81" spans="1:17">
      <c r="A81" s="13"/>
      <c r="B81" s="40">
        <v>354</v>
      </c>
      <c r="C81" s="21" t="s">
        <v>85</v>
      </c>
      <c r="D81" s="47">
        <v>180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5"/>
        <v>180</v>
      </c>
      <c r="P81" s="48">
        <f t="shared" si="12"/>
        <v>3.7193924992251267E-3</v>
      </c>
      <c r="Q81" s="9"/>
    </row>
    <row r="82" spans="1:17" ht="15.75">
      <c r="A82" s="29" t="s">
        <v>5</v>
      </c>
      <c r="B82" s="30"/>
      <c r="C82" s="31"/>
      <c r="D82" s="32">
        <f t="shared" ref="D82:N82" si="16">SUM(D83:D89)</f>
        <v>812907</v>
      </c>
      <c r="E82" s="32">
        <f t="shared" si="16"/>
        <v>374164</v>
      </c>
      <c r="F82" s="32">
        <f t="shared" si="16"/>
        <v>930</v>
      </c>
      <c r="G82" s="32">
        <f t="shared" si="16"/>
        <v>1123</v>
      </c>
      <c r="H82" s="32">
        <f t="shared" si="16"/>
        <v>0</v>
      </c>
      <c r="I82" s="32">
        <f t="shared" si="16"/>
        <v>2328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45086709</v>
      </c>
      <c r="N82" s="32">
        <f t="shared" si="16"/>
        <v>0</v>
      </c>
      <c r="O82" s="32">
        <f>SUM(D82:N82)</f>
        <v>46278161</v>
      </c>
      <c r="P82" s="46">
        <f t="shared" si="12"/>
        <v>956.25913834073765</v>
      </c>
      <c r="Q82" s="10"/>
    </row>
    <row r="83" spans="1:17">
      <c r="A83" s="12"/>
      <c r="B83" s="25">
        <v>361.1</v>
      </c>
      <c r="C83" s="20" t="s">
        <v>87</v>
      </c>
      <c r="D83" s="47">
        <v>5614</v>
      </c>
      <c r="E83" s="47">
        <v>59770</v>
      </c>
      <c r="F83" s="47">
        <v>930</v>
      </c>
      <c r="G83" s="47">
        <v>1123</v>
      </c>
      <c r="H83" s="47">
        <v>0</v>
      </c>
      <c r="I83" s="47">
        <v>427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>SUM(D83:N83)</f>
        <v>67864</v>
      </c>
      <c r="P83" s="48">
        <f t="shared" si="12"/>
        <v>1.4022936253745222</v>
      </c>
      <c r="Q83" s="9"/>
    </row>
    <row r="84" spans="1:17">
      <c r="A84" s="12"/>
      <c r="B84" s="25">
        <v>362</v>
      </c>
      <c r="C84" s="20" t="s">
        <v>88</v>
      </c>
      <c r="D84" s="47">
        <v>77146</v>
      </c>
      <c r="E84" s="47">
        <v>142409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ref="O84:O89" si="17">SUM(D84:N84)</f>
        <v>219555</v>
      </c>
      <c r="P84" s="48">
        <f t="shared" si="12"/>
        <v>4.5367290009298484</v>
      </c>
      <c r="Q84" s="9"/>
    </row>
    <row r="85" spans="1:17">
      <c r="A85" s="12"/>
      <c r="B85" s="25">
        <v>364</v>
      </c>
      <c r="C85" s="20" t="s">
        <v>170</v>
      </c>
      <c r="D85" s="47">
        <v>79667</v>
      </c>
      <c r="E85" s="47">
        <v>21250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7"/>
        <v>100917</v>
      </c>
      <c r="P85" s="48">
        <f t="shared" si="12"/>
        <v>2.0852774046905673</v>
      </c>
      <c r="Q85" s="9"/>
    </row>
    <row r="86" spans="1:17">
      <c r="A86" s="12"/>
      <c r="B86" s="25">
        <v>365</v>
      </c>
      <c r="C86" s="20" t="s">
        <v>171</v>
      </c>
      <c r="D86" s="47">
        <v>4276</v>
      </c>
      <c r="E86" s="47">
        <v>356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7"/>
        <v>4632</v>
      </c>
      <c r="P86" s="48">
        <f t="shared" si="12"/>
        <v>9.5712366980059929E-2</v>
      </c>
      <c r="Q86" s="9"/>
    </row>
    <row r="87" spans="1:17">
      <c r="A87" s="12"/>
      <c r="B87" s="25">
        <v>366</v>
      </c>
      <c r="C87" s="20" t="s">
        <v>90</v>
      </c>
      <c r="D87" s="47">
        <v>897</v>
      </c>
      <c r="E87" s="47">
        <v>20783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7"/>
        <v>21680</v>
      </c>
      <c r="P87" s="48">
        <f t="shared" si="12"/>
        <v>0.44798016324000411</v>
      </c>
      <c r="Q87" s="9"/>
    </row>
    <row r="88" spans="1:17">
      <c r="A88" s="12"/>
      <c r="B88" s="25">
        <v>369.3</v>
      </c>
      <c r="C88" s="20" t="s">
        <v>91</v>
      </c>
      <c r="D88" s="47">
        <v>49630</v>
      </c>
      <c r="E88" s="47">
        <v>26787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7"/>
        <v>76417</v>
      </c>
      <c r="P88" s="48">
        <f t="shared" si="12"/>
        <v>1.5790267589627027</v>
      </c>
      <c r="Q88" s="9"/>
    </row>
    <row r="89" spans="1:17">
      <c r="A89" s="12"/>
      <c r="B89" s="25">
        <v>369.9</v>
      </c>
      <c r="C89" s="20" t="s">
        <v>92</v>
      </c>
      <c r="D89" s="47">
        <v>595677</v>
      </c>
      <c r="E89" s="47">
        <v>102809</v>
      </c>
      <c r="F89" s="47">
        <v>0</v>
      </c>
      <c r="G89" s="47">
        <v>0</v>
      </c>
      <c r="H89" s="47">
        <v>0</v>
      </c>
      <c r="I89" s="47">
        <v>1901</v>
      </c>
      <c r="J89" s="47">
        <v>0</v>
      </c>
      <c r="K89" s="47">
        <v>0</v>
      </c>
      <c r="L89" s="47">
        <v>0</v>
      </c>
      <c r="M89" s="47">
        <v>45086709</v>
      </c>
      <c r="N89" s="47">
        <v>0</v>
      </c>
      <c r="O89" s="47">
        <f t="shared" si="17"/>
        <v>45787096</v>
      </c>
      <c r="P89" s="48">
        <f t="shared" si="12"/>
        <v>946.11211902055993</v>
      </c>
      <c r="Q89" s="9"/>
    </row>
    <row r="90" spans="1:17" ht="15.75">
      <c r="A90" s="29" t="s">
        <v>48</v>
      </c>
      <c r="B90" s="30"/>
      <c r="C90" s="31"/>
      <c r="D90" s="32">
        <f t="shared" ref="D90:N90" si="18">SUM(D91:D97)</f>
        <v>9980368</v>
      </c>
      <c r="E90" s="32">
        <f t="shared" si="18"/>
        <v>7202958</v>
      </c>
      <c r="F90" s="32">
        <f t="shared" si="18"/>
        <v>0</v>
      </c>
      <c r="G90" s="32">
        <f t="shared" si="18"/>
        <v>4122516</v>
      </c>
      <c r="H90" s="32">
        <f t="shared" si="18"/>
        <v>0</v>
      </c>
      <c r="I90" s="32">
        <f t="shared" si="18"/>
        <v>221520</v>
      </c>
      <c r="J90" s="32">
        <f t="shared" si="18"/>
        <v>0</v>
      </c>
      <c r="K90" s="32">
        <f t="shared" si="18"/>
        <v>0</v>
      </c>
      <c r="L90" s="32">
        <f t="shared" si="18"/>
        <v>0</v>
      </c>
      <c r="M90" s="32">
        <f t="shared" si="18"/>
        <v>0</v>
      </c>
      <c r="N90" s="32">
        <f t="shared" si="18"/>
        <v>0</v>
      </c>
      <c r="O90" s="32">
        <f>SUM(D90:N90)</f>
        <v>21527362</v>
      </c>
      <c r="P90" s="46">
        <f t="shared" si="12"/>
        <v>444.82615972724454</v>
      </c>
      <c r="Q90" s="9"/>
    </row>
    <row r="91" spans="1:17">
      <c r="A91" s="12"/>
      <c r="B91" s="25">
        <v>381</v>
      </c>
      <c r="C91" s="20" t="s">
        <v>93</v>
      </c>
      <c r="D91" s="47">
        <v>7687246</v>
      </c>
      <c r="E91" s="47">
        <v>4870969</v>
      </c>
      <c r="F91" s="47">
        <v>0</v>
      </c>
      <c r="G91" s="47">
        <v>4122516</v>
      </c>
      <c r="H91" s="47">
        <v>0</v>
      </c>
      <c r="I91" s="47">
        <v>221520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>SUM(D91:N91)</f>
        <v>16902251</v>
      </c>
      <c r="P91" s="48">
        <f t="shared" si="12"/>
        <v>349.25614216344661</v>
      </c>
      <c r="Q91" s="9"/>
    </row>
    <row r="92" spans="1:17">
      <c r="A92" s="12"/>
      <c r="B92" s="25">
        <v>383.1</v>
      </c>
      <c r="C92" s="20" t="s">
        <v>247</v>
      </c>
      <c r="D92" s="47">
        <v>756149</v>
      </c>
      <c r="E92" s="47">
        <v>2221516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>SUM(D92:N92)</f>
        <v>2977665</v>
      </c>
      <c r="P92" s="48">
        <f t="shared" si="12"/>
        <v>61.528360367806592</v>
      </c>
      <c r="Q92" s="9"/>
    </row>
    <row r="93" spans="1:17">
      <c r="A93" s="12"/>
      <c r="B93" s="25">
        <v>386.1</v>
      </c>
      <c r="C93" s="20" t="s">
        <v>241</v>
      </c>
      <c r="D93" s="47">
        <v>93268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ref="O93:O96" si="19">SUM(D93:N93)</f>
        <v>93268</v>
      </c>
      <c r="P93" s="48">
        <f t="shared" si="12"/>
        <v>1.9272238867651617</v>
      </c>
      <c r="Q93" s="9"/>
    </row>
    <row r="94" spans="1:17">
      <c r="A94" s="12"/>
      <c r="B94" s="25">
        <v>386.4</v>
      </c>
      <c r="C94" s="20" t="s">
        <v>242</v>
      </c>
      <c r="D94" s="47">
        <v>0</v>
      </c>
      <c r="E94" s="47">
        <v>110473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9"/>
        <v>110473</v>
      </c>
      <c r="P94" s="48">
        <f t="shared" si="12"/>
        <v>2.2827358198160965</v>
      </c>
      <c r="Q94" s="9"/>
    </row>
    <row r="95" spans="1:17">
      <c r="A95" s="12"/>
      <c r="B95" s="25">
        <v>386.6</v>
      </c>
      <c r="C95" s="20" t="s">
        <v>243</v>
      </c>
      <c r="D95" s="47">
        <v>92514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9"/>
        <v>92514</v>
      </c>
      <c r="P95" s="48">
        <f t="shared" si="12"/>
        <v>1.9116437648517408</v>
      </c>
      <c r="Q95" s="9"/>
    </row>
    <row r="96" spans="1:17">
      <c r="A96" s="12"/>
      <c r="B96" s="25">
        <v>386.7</v>
      </c>
      <c r="C96" s="20" t="s">
        <v>244</v>
      </c>
      <c r="D96" s="47">
        <v>69091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9"/>
        <v>69091</v>
      </c>
      <c r="P96" s="48">
        <f t="shared" si="12"/>
        <v>1.4276474842442402</v>
      </c>
      <c r="Q96" s="9"/>
    </row>
    <row r="97" spans="1:120" ht="15.75" thickBot="1">
      <c r="A97" s="49"/>
      <c r="B97" s="50">
        <v>393</v>
      </c>
      <c r="C97" s="20" t="s">
        <v>245</v>
      </c>
      <c r="D97" s="47">
        <v>1282100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>SUM(D97:N97)</f>
        <v>1282100</v>
      </c>
      <c r="P97" s="48">
        <f t="shared" ref="P97:P98" si="20">(O97/P$100)</f>
        <v>26.492406240314082</v>
      </c>
      <c r="Q97" s="9"/>
    </row>
    <row r="98" spans="1:120" ht="16.5" thickBot="1">
      <c r="A98" s="14" t="s">
        <v>67</v>
      </c>
      <c r="B98" s="23"/>
      <c r="C98" s="22"/>
      <c r="D98" s="15">
        <f t="shared" ref="D98:N98" si="21">SUM(D5,D12,D17,D43,D75,D82,D90)</f>
        <v>35998295</v>
      </c>
      <c r="E98" s="15">
        <f t="shared" si="21"/>
        <v>36161842</v>
      </c>
      <c r="F98" s="15">
        <f t="shared" si="21"/>
        <v>930</v>
      </c>
      <c r="G98" s="15">
        <f t="shared" si="21"/>
        <v>12354548</v>
      </c>
      <c r="H98" s="15">
        <f t="shared" si="21"/>
        <v>0</v>
      </c>
      <c r="I98" s="15">
        <f t="shared" si="21"/>
        <v>4276033</v>
      </c>
      <c r="J98" s="15">
        <f t="shared" si="21"/>
        <v>0</v>
      </c>
      <c r="K98" s="15">
        <f t="shared" si="21"/>
        <v>0</v>
      </c>
      <c r="L98" s="15">
        <f t="shared" si="21"/>
        <v>0</v>
      </c>
      <c r="M98" s="15">
        <f t="shared" si="21"/>
        <v>45086709</v>
      </c>
      <c r="N98" s="15">
        <f t="shared" si="21"/>
        <v>0</v>
      </c>
      <c r="O98" s="15">
        <f>SUM(D98:N98)</f>
        <v>133878357</v>
      </c>
      <c r="P98" s="38">
        <f t="shared" si="20"/>
        <v>2766.3675379687984</v>
      </c>
      <c r="Q98" s="6"/>
      <c r="R98" s="2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</row>
    <row r="99" spans="1:120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9"/>
    </row>
    <row r="100" spans="1:120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43"/>
      <c r="M100" s="51" t="s">
        <v>246</v>
      </c>
      <c r="N100" s="51"/>
      <c r="O100" s="51"/>
      <c r="P100" s="44">
        <v>48395</v>
      </c>
    </row>
    <row r="101" spans="1:120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4"/>
    </row>
    <row r="102" spans="1:120" ht="15.75" customHeight="1" thickBot="1">
      <c r="A102" s="55" t="s">
        <v>121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7"/>
    </row>
  </sheetData>
  <mergeCells count="10">
    <mergeCell ref="M100:O100"/>
    <mergeCell ref="A101:P101"/>
    <mergeCell ref="A102:P10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1"/>
      <c r="M3" s="72"/>
      <c r="N3" s="36"/>
      <c r="O3" s="37"/>
      <c r="P3" s="73" t="s">
        <v>216</v>
      </c>
      <c r="Q3" s="11"/>
      <c r="R3"/>
    </row>
    <row r="4" spans="1:134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217</v>
      </c>
      <c r="N4" s="35" t="s">
        <v>11</v>
      </c>
      <c r="O4" s="35" t="s">
        <v>218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219</v>
      </c>
      <c r="B5" s="26"/>
      <c r="C5" s="26"/>
      <c r="D5" s="27">
        <f t="shared" ref="D5:N5" si="0">SUM(D6:D12)</f>
        <v>1358076</v>
      </c>
      <c r="E5" s="27">
        <f t="shared" si="0"/>
        <v>20200115</v>
      </c>
      <c r="F5" s="27">
        <f t="shared" si="0"/>
        <v>0</v>
      </c>
      <c r="G5" s="27">
        <f t="shared" si="0"/>
        <v>578296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9" si="1">SUM(D5:N5)</f>
        <v>22136487</v>
      </c>
      <c r="P5" s="33">
        <f t="shared" ref="P5:P36" si="2">(O5/P$98)</f>
        <v>469.01324208652909</v>
      </c>
      <c r="Q5" s="6"/>
    </row>
    <row r="6" spans="1:134">
      <c r="A6" s="12"/>
      <c r="B6" s="25">
        <v>311</v>
      </c>
      <c r="C6" s="20" t="s">
        <v>2</v>
      </c>
      <c r="D6" s="47">
        <v>1205613</v>
      </c>
      <c r="E6" s="47">
        <v>9958268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11163881</v>
      </c>
      <c r="P6" s="48">
        <f t="shared" si="2"/>
        <v>236.53292512394594</v>
      </c>
      <c r="Q6" s="9"/>
    </row>
    <row r="7" spans="1:134">
      <c r="A7" s="12"/>
      <c r="B7" s="25">
        <v>312.13</v>
      </c>
      <c r="C7" s="20" t="s">
        <v>220</v>
      </c>
      <c r="D7" s="47">
        <v>0</v>
      </c>
      <c r="E7" s="47">
        <v>510468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510468</v>
      </c>
      <c r="P7" s="48">
        <f t="shared" si="2"/>
        <v>10.815458282130599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578296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578296</v>
      </c>
      <c r="P8" s="48">
        <f t="shared" si="2"/>
        <v>12.252553074282808</v>
      </c>
      <c r="Q8" s="9"/>
    </row>
    <row r="9" spans="1:134">
      <c r="A9" s="12"/>
      <c r="B9" s="25">
        <v>312.41000000000003</v>
      </c>
      <c r="C9" s="20" t="s">
        <v>221</v>
      </c>
      <c r="D9" s="47">
        <v>0</v>
      </c>
      <c r="E9" s="47">
        <v>2449528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2449528</v>
      </c>
      <c r="P9" s="48">
        <f t="shared" si="2"/>
        <v>51.898978770286874</v>
      </c>
      <c r="Q9" s="9"/>
    </row>
    <row r="10" spans="1:134">
      <c r="A10" s="12"/>
      <c r="B10" s="25">
        <v>312.63</v>
      </c>
      <c r="C10" s="20" t="s">
        <v>222</v>
      </c>
      <c r="D10" s="47">
        <v>0</v>
      </c>
      <c r="E10" s="47">
        <v>4504965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4504965</v>
      </c>
      <c r="P10" s="48">
        <f t="shared" si="2"/>
        <v>95.448218144836645</v>
      </c>
      <c r="Q10" s="9"/>
    </row>
    <row r="11" spans="1:134">
      <c r="A11" s="12"/>
      <c r="B11" s="25">
        <v>315.10000000000002</v>
      </c>
      <c r="C11" s="20" t="s">
        <v>223</v>
      </c>
      <c r="D11" s="47">
        <v>152463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152463</v>
      </c>
      <c r="P11" s="48">
        <f t="shared" si="2"/>
        <v>3.2302851815754905</v>
      </c>
      <c r="Q11" s="9"/>
    </row>
    <row r="12" spans="1:134">
      <c r="A12" s="12"/>
      <c r="B12" s="25">
        <v>319.89999999999998</v>
      </c>
      <c r="C12" s="20" t="s">
        <v>212</v>
      </c>
      <c r="D12" s="47">
        <v>0</v>
      </c>
      <c r="E12" s="47">
        <v>2776886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1"/>
        <v>2776886</v>
      </c>
      <c r="P12" s="48">
        <f t="shared" si="2"/>
        <v>58.834823509470738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SUM(D14:D16)</f>
        <v>2390567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 t="shared" si="1"/>
        <v>2390567</v>
      </c>
      <c r="P13" s="46">
        <f t="shared" si="2"/>
        <v>50.649752108140177</v>
      </c>
      <c r="Q13" s="10"/>
    </row>
    <row r="14" spans="1:134">
      <c r="A14" s="12"/>
      <c r="B14" s="25">
        <v>322</v>
      </c>
      <c r="C14" s="20" t="s">
        <v>224</v>
      </c>
      <c r="D14" s="47">
        <v>348483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348483</v>
      </c>
      <c r="P14" s="48">
        <f t="shared" si="2"/>
        <v>7.3834272638671132</v>
      </c>
      <c r="Q14" s="9"/>
    </row>
    <row r="15" spans="1:134">
      <c r="A15" s="12"/>
      <c r="B15" s="25">
        <v>323.7</v>
      </c>
      <c r="C15" s="20" t="s">
        <v>19</v>
      </c>
      <c r="D15" s="47">
        <v>1972744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1"/>
        <v>1972744</v>
      </c>
      <c r="P15" s="48">
        <f t="shared" si="2"/>
        <v>41.797194796389675</v>
      </c>
      <c r="Q15" s="9"/>
    </row>
    <row r="16" spans="1:134">
      <c r="A16" s="12"/>
      <c r="B16" s="25">
        <v>329.5</v>
      </c>
      <c r="C16" s="20" t="s">
        <v>225</v>
      </c>
      <c r="D16" s="47">
        <v>69340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1"/>
        <v>69340</v>
      </c>
      <c r="P16" s="48">
        <f t="shared" si="2"/>
        <v>1.4691300478833849</v>
      </c>
      <c r="Q16" s="9"/>
    </row>
    <row r="17" spans="1:17" ht="15.75">
      <c r="A17" s="29" t="s">
        <v>226</v>
      </c>
      <c r="B17" s="30"/>
      <c r="C17" s="31"/>
      <c r="D17" s="32">
        <f t="shared" ref="D17:N17" si="4">SUM(D18:D44)</f>
        <v>11925751</v>
      </c>
      <c r="E17" s="32">
        <f t="shared" si="4"/>
        <v>8196370</v>
      </c>
      <c r="F17" s="32">
        <f t="shared" si="4"/>
        <v>0</v>
      </c>
      <c r="G17" s="32">
        <f t="shared" si="4"/>
        <v>4972950</v>
      </c>
      <c r="H17" s="32">
        <f t="shared" si="4"/>
        <v>0</v>
      </c>
      <c r="I17" s="32">
        <f t="shared" si="4"/>
        <v>926575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5">
        <f t="shared" si="1"/>
        <v>26021646</v>
      </c>
      <c r="P17" s="46">
        <f t="shared" si="2"/>
        <v>551.32942073816685</v>
      </c>
      <c r="Q17" s="10"/>
    </row>
    <row r="18" spans="1:17">
      <c r="A18" s="12"/>
      <c r="B18" s="25">
        <v>331.1</v>
      </c>
      <c r="C18" s="20" t="s">
        <v>106</v>
      </c>
      <c r="D18" s="47">
        <v>67657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1"/>
        <v>67657</v>
      </c>
      <c r="P18" s="48">
        <f t="shared" si="2"/>
        <v>1.4334717572778508</v>
      </c>
      <c r="Q18" s="9"/>
    </row>
    <row r="19" spans="1:17">
      <c r="A19" s="12"/>
      <c r="B19" s="25">
        <v>331.2</v>
      </c>
      <c r="C19" s="20" t="s">
        <v>21</v>
      </c>
      <c r="D19" s="47">
        <v>2204917</v>
      </c>
      <c r="E19" s="47">
        <v>84648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1"/>
        <v>2289565</v>
      </c>
      <c r="P19" s="48">
        <f t="shared" si="2"/>
        <v>48.509788550362302</v>
      </c>
      <c r="Q19" s="9"/>
    </row>
    <row r="20" spans="1:17">
      <c r="A20" s="12"/>
      <c r="B20" s="25">
        <v>331.39</v>
      </c>
      <c r="C20" s="20" t="s">
        <v>26</v>
      </c>
      <c r="D20" s="47">
        <v>1196639</v>
      </c>
      <c r="E20" s="47">
        <v>2960404</v>
      </c>
      <c r="F20" s="47">
        <v>0</v>
      </c>
      <c r="G20" s="47">
        <v>0</v>
      </c>
      <c r="H20" s="47">
        <v>0</v>
      </c>
      <c r="I20" s="47">
        <v>120792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37" si="5">SUM(D20:N20)</f>
        <v>4277835</v>
      </c>
      <c r="P20" s="48">
        <f t="shared" si="2"/>
        <v>90.635937963473026</v>
      </c>
      <c r="Q20" s="9"/>
    </row>
    <row r="21" spans="1:17">
      <c r="A21" s="12"/>
      <c r="B21" s="25">
        <v>331.5</v>
      </c>
      <c r="C21" s="20" t="s">
        <v>23</v>
      </c>
      <c r="D21" s="47">
        <v>0</v>
      </c>
      <c r="E21" s="47">
        <v>20252</v>
      </c>
      <c r="F21" s="47">
        <v>0</v>
      </c>
      <c r="G21" s="47">
        <v>26546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46798</v>
      </c>
      <c r="P21" s="48">
        <f t="shared" si="2"/>
        <v>0.99152506462138223</v>
      </c>
      <c r="Q21" s="9"/>
    </row>
    <row r="22" spans="1:17">
      <c r="A22" s="12"/>
      <c r="B22" s="25">
        <v>331.65</v>
      </c>
      <c r="C22" s="20" t="s">
        <v>27</v>
      </c>
      <c r="D22" s="47">
        <v>123323</v>
      </c>
      <c r="E22" s="47">
        <v>141689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265012</v>
      </c>
      <c r="P22" s="48">
        <f t="shared" si="2"/>
        <v>5.6148989363956101</v>
      </c>
      <c r="Q22" s="9"/>
    </row>
    <row r="23" spans="1:17">
      <c r="A23" s="12"/>
      <c r="B23" s="25">
        <v>333</v>
      </c>
      <c r="C23" s="20" t="s">
        <v>3</v>
      </c>
      <c r="D23" s="47">
        <v>47252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47252</v>
      </c>
      <c r="P23" s="48">
        <f t="shared" si="2"/>
        <v>1.0011441162761134</v>
      </c>
      <c r="Q23" s="9"/>
    </row>
    <row r="24" spans="1:17">
      <c r="A24" s="12"/>
      <c r="B24" s="25">
        <v>334.2</v>
      </c>
      <c r="C24" s="20" t="s">
        <v>25</v>
      </c>
      <c r="D24" s="47">
        <v>107068</v>
      </c>
      <c r="E24" s="47">
        <v>112240</v>
      </c>
      <c r="F24" s="47">
        <v>0</v>
      </c>
      <c r="G24" s="47">
        <v>0</v>
      </c>
      <c r="H24" s="47">
        <v>0</v>
      </c>
      <c r="I24" s="47">
        <v>236100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455408</v>
      </c>
      <c r="P24" s="48">
        <f t="shared" si="2"/>
        <v>9.6488834272638666</v>
      </c>
      <c r="Q24" s="9"/>
    </row>
    <row r="25" spans="1:17">
      <c r="A25" s="12"/>
      <c r="B25" s="25">
        <v>334.39</v>
      </c>
      <c r="C25" s="20" t="s">
        <v>28</v>
      </c>
      <c r="D25" s="47">
        <v>441212</v>
      </c>
      <c r="E25" s="47">
        <v>2113762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2554974</v>
      </c>
      <c r="P25" s="48">
        <f t="shared" si="2"/>
        <v>54.133098860121194</v>
      </c>
      <c r="Q25" s="9"/>
    </row>
    <row r="26" spans="1:17">
      <c r="A26" s="12"/>
      <c r="B26" s="25">
        <v>334.49</v>
      </c>
      <c r="C26" s="20" t="s">
        <v>29</v>
      </c>
      <c r="D26" s="47">
        <v>94220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94220</v>
      </c>
      <c r="P26" s="48">
        <f t="shared" si="2"/>
        <v>1.9962710284334082</v>
      </c>
      <c r="Q26" s="9"/>
    </row>
    <row r="27" spans="1:17">
      <c r="A27" s="12"/>
      <c r="B27" s="25">
        <v>334.5</v>
      </c>
      <c r="C27" s="20" t="s">
        <v>109</v>
      </c>
      <c r="D27" s="47">
        <v>0</v>
      </c>
      <c r="E27" s="47">
        <v>2251227</v>
      </c>
      <c r="F27" s="47">
        <v>0</v>
      </c>
      <c r="G27" s="47">
        <v>2654503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4905730</v>
      </c>
      <c r="P27" s="48">
        <f t="shared" si="2"/>
        <v>103.93936183736599</v>
      </c>
      <c r="Q27" s="9"/>
    </row>
    <row r="28" spans="1:17">
      <c r="A28" s="12"/>
      <c r="B28" s="25">
        <v>334.7</v>
      </c>
      <c r="C28" s="20" t="s">
        <v>30</v>
      </c>
      <c r="D28" s="47">
        <v>0</v>
      </c>
      <c r="E28" s="47">
        <v>185124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185124</v>
      </c>
      <c r="P28" s="48">
        <f t="shared" si="2"/>
        <v>3.9222848425780752</v>
      </c>
      <c r="Q28" s="9"/>
    </row>
    <row r="29" spans="1:17">
      <c r="A29" s="12"/>
      <c r="B29" s="25">
        <v>334.82</v>
      </c>
      <c r="C29" s="20" t="s">
        <v>227</v>
      </c>
      <c r="D29" s="47">
        <v>390312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390312</v>
      </c>
      <c r="P29" s="48">
        <f t="shared" si="2"/>
        <v>8.2696724437476163</v>
      </c>
      <c r="Q29" s="9"/>
    </row>
    <row r="30" spans="1:17">
      <c r="A30" s="12"/>
      <c r="B30" s="25">
        <v>334.9</v>
      </c>
      <c r="C30" s="20" t="s">
        <v>31</v>
      </c>
      <c r="D30" s="47">
        <v>0</v>
      </c>
      <c r="E30" s="47">
        <v>242313</v>
      </c>
      <c r="F30" s="47">
        <v>0</v>
      </c>
      <c r="G30" s="47">
        <v>0</v>
      </c>
      <c r="H30" s="47">
        <v>0</v>
      </c>
      <c r="I30" s="47">
        <v>569683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811996</v>
      </c>
      <c r="P30" s="48">
        <f t="shared" si="2"/>
        <v>17.204034069240222</v>
      </c>
      <c r="Q30" s="9"/>
    </row>
    <row r="31" spans="1:17">
      <c r="A31" s="12"/>
      <c r="B31" s="25">
        <v>335.12099999999998</v>
      </c>
      <c r="C31" s="20" t="s">
        <v>228</v>
      </c>
      <c r="D31" s="47">
        <v>1118694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1118694</v>
      </c>
      <c r="P31" s="48">
        <f t="shared" si="2"/>
        <v>23.702148396118481</v>
      </c>
      <c r="Q31" s="9"/>
    </row>
    <row r="32" spans="1:17">
      <c r="A32" s="12"/>
      <c r="B32" s="25">
        <v>335.13</v>
      </c>
      <c r="C32" s="20" t="s">
        <v>139</v>
      </c>
      <c r="D32" s="47">
        <v>22036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22036</v>
      </c>
      <c r="P32" s="48">
        <f t="shared" si="2"/>
        <v>0.4668841900080512</v>
      </c>
      <c r="Q32" s="9"/>
    </row>
    <row r="33" spans="1:17">
      <c r="A33" s="12"/>
      <c r="B33" s="25">
        <v>335.14</v>
      </c>
      <c r="C33" s="20" t="s">
        <v>140</v>
      </c>
      <c r="D33" s="47">
        <v>22137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22137</v>
      </c>
      <c r="P33" s="48">
        <f t="shared" si="2"/>
        <v>0.46902411119115217</v>
      </c>
      <c r="Q33" s="9"/>
    </row>
    <row r="34" spans="1:17">
      <c r="A34" s="12"/>
      <c r="B34" s="25">
        <v>335.15</v>
      </c>
      <c r="C34" s="20" t="s">
        <v>141</v>
      </c>
      <c r="D34" s="47">
        <v>7612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7612</v>
      </c>
      <c r="P34" s="48">
        <f t="shared" si="2"/>
        <v>0.16127802025509555</v>
      </c>
      <c r="Q34" s="9"/>
    </row>
    <row r="35" spans="1:17">
      <c r="A35" s="12"/>
      <c r="B35" s="25">
        <v>335.16</v>
      </c>
      <c r="C35" s="20" t="s">
        <v>229</v>
      </c>
      <c r="D35" s="47">
        <v>57000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5"/>
        <v>57000</v>
      </c>
      <c r="P35" s="48">
        <f t="shared" si="2"/>
        <v>1.2076782914530277</v>
      </c>
      <c r="Q35" s="9"/>
    </row>
    <row r="36" spans="1:17">
      <c r="A36" s="12"/>
      <c r="B36" s="25">
        <v>335.18</v>
      </c>
      <c r="C36" s="20" t="s">
        <v>230</v>
      </c>
      <c r="D36" s="47">
        <v>4565879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5"/>
        <v>4565879</v>
      </c>
      <c r="P36" s="48">
        <f t="shared" si="2"/>
        <v>96.738823678969453</v>
      </c>
      <c r="Q36" s="9"/>
    </row>
    <row r="37" spans="1:17">
      <c r="A37" s="12"/>
      <c r="B37" s="25">
        <v>335.29</v>
      </c>
      <c r="C37" s="20" t="s">
        <v>38</v>
      </c>
      <c r="D37" s="47">
        <v>426038</v>
      </c>
      <c r="E37" s="47">
        <v>29640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5"/>
        <v>455678</v>
      </c>
      <c r="P37" s="48">
        <f t="shared" ref="P37:P68" si="6">(O37/P$98)</f>
        <v>9.6546040086444336</v>
      </c>
      <c r="Q37" s="9"/>
    </row>
    <row r="38" spans="1:17">
      <c r="A38" s="12"/>
      <c r="B38" s="25">
        <v>335.43</v>
      </c>
      <c r="C38" s="20" t="s">
        <v>231</v>
      </c>
      <c r="D38" s="47">
        <v>0</v>
      </c>
      <c r="E38" s="47">
        <v>0</v>
      </c>
      <c r="F38" s="47">
        <v>0</v>
      </c>
      <c r="G38" s="47">
        <v>1616998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ref="O38:O44" si="7">SUM(D38:N38)</f>
        <v>1616998</v>
      </c>
      <c r="P38" s="48">
        <f t="shared" si="6"/>
        <v>34.259883893385314</v>
      </c>
      <c r="Q38" s="9"/>
    </row>
    <row r="39" spans="1:17">
      <c r="A39" s="12"/>
      <c r="B39" s="25">
        <v>335.44</v>
      </c>
      <c r="C39" s="20" t="s">
        <v>232</v>
      </c>
      <c r="D39" s="47">
        <v>0</v>
      </c>
      <c r="E39" s="47">
        <v>0</v>
      </c>
      <c r="F39" s="47">
        <v>0</v>
      </c>
      <c r="G39" s="47">
        <v>674903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674903</v>
      </c>
      <c r="P39" s="48">
        <f t="shared" si="6"/>
        <v>14.299398279588118</v>
      </c>
      <c r="Q39" s="9"/>
    </row>
    <row r="40" spans="1:17">
      <c r="A40" s="12"/>
      <c r="B40" s="25">
        <v>335.48</v>
      </c>
      <c r="C40" s="20" t="s">
        <v>39</v>
      </c>
      <c r="D40" s="47">
        <v>0</v>
      </c>
      <c r="E40" s="47">
        <v>51423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51423</v>
      </c>
      <c r="P40" s="48">
        <f t="shared" si="6"/>
        <v>1.0895165049366498</v>
      </c>
      <c r="Q40" s="9"/>
    </row>
    <row r="41" spans="1:17">
      <c r="A41" s="12"/>
      <c r="B41" s="25">
        <v>335.7</v>
      </c>
      <c r="C41" s="20" t="s">
        <v>40</v>
      </c>
      <c r="D41" s="47">
        <v>12454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12454</v>
      </c>
      <c r="P41" s="48">
        <f t="shared" si="6"/>
        <v>0.26386711301326327</v>
      </c>
      <c r="Q41" s="9"/>
    </row>
    <row r="42" spans="1:17">
      <c r="A42" s="12"/>
      <c r="B42" s="25">
        <v>335.9</v>
      </c>
      <c r="C42" s="20" t="s">
        <v>184</v>
      </c>
      <c r="D42" s="47">
        <v>1018870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1018870</v>
      </c>
      <c r="P42" s="48">
        <f t="shared" si="6"/>
        <v>21.587143523030637</v>
      </c>
      <c r="Q42" s="9"/>
    </row>
    <row r="43" spans="1:17">
      <c r="A43" s="12"/>
      <c r="B43" s="25">
        <v>336</v>
      </c>
      <c r="C43" s="20" t="s">
        <v>4</v>
      </c>
      <c r="D43" s="47">
        <v>2431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2431</v>
      </c>
      <c r="P43" s="48">
        <f t="shared" si="6"/>
        <v>5.1506419763549305E-2</v>
      </c>
      <c r="Q43" s="9"/>
    </row>
    <row r="44" spans="1:17">
      <c r="A44" s="12"/>
      <c r="B44" s="25">
        <v>337.3</v>
      </c>
      <c r="C44" s="20" t="s">
        <v>185</v>
      </c>
      <c r="D44" s="47">
        <v>0</v>
      </c>
      <c r="E44" s="47">
        <v>3648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7"/>
        <v>3648</v>
      </c>
      <c r="P44" s="48">
        <f t="shared" si="6"/>
        <v>7.7291410652993775E-2</v>
      </c>
      <c r="Q44" s="9"/>
    </row>
    <row r="45" spans="1:17" ht="15.75">
      <c r="A45" s="29" t="s">
        <v>46</v>
      </c>
      <c r="B45" s="30"/>
      <c r="C45" s="31"/>
      <c r="D45" s="32">
        <f t="shared" ref="D45:N45" si="8">SUM(D46:D76)</f>
        <v>6210179</v>
      </c>
      <c r="E45" s="32">
        <f t="shared" si="8"/>
        <v>1030252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1355125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8"/>
        <v>0</v>
      </c>
      <c r="O45" s="32">
        <f>SUM(D45:N45)</f>
        <v>8595556</v>
      </c>
      <c r="P45" s="46">
        <f t="shared" si="6"/>
        <v>182.11695410822492</v>
      </c>
      <c r="Q45" s="10"/>
    </row>
    <row r="46" spans="1:17">
      <c r="A46" s="12"/>
      <c r="B46" s="25">
        <v>341.1</v>
      </c>
      <c r="C46" s="20" t="s">
        <v>145</v>
      </c>
      <c r="D46" s="47">
        <v>149300</v>
      </c>
      <c r="E46" s="47">
        <v>69376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>SUM(D46:N46)</f>
        <v>218676</v>
      </c>
      <c r="P46" s="48">
        <f t="shared" si="6"/>
        <v>4.6331624221365315</v>
      </c>
      <c r="Q46" s="9"/>
    </row>
    <row r="47" spans="1:17">
      <c r="A47" s="12"/>
      <c r="B47" s="25">
        <v>341.15</v>
      </c>
      <c r="C47" s="20" t="s">
        <v>146</v>
      </c>
      <c r="D47" s="47">
        <v>0</v>
      </c>
      <c r="E47" s="47">
        <v>88032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76" si="9">SUM(D47:N47)</f>
        <v>88032</v>
      </c>
      <c r="P47" s="48">
        <f t="shared" si="6"/>
        <v>1.8651637781261918</v>
      </c>
      <c r="Q47" s="9"/>
    </row>
    <row r="48" spans="1:17">
      <c r="A48" s="12"/>
      <c r="B48" s="25">
        <v>341.8</v>
      </c>
      <c r="C48" s="20" t="s">
        <v>147</v>
      </c>
      <c r="D48" s="47">
        <v>1120297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9"/>
        <v>1120297</v>
      </c>
      <c r="P48" s="48">
        <f t="shared" si="6"/>
        <v>23.736111699648291</v>
      </c>
      <c r="Q48" s="9"/>
    </row>
    <row r="49" spans="1:17">
      <c r="A49" s="12"/>
      <c r="B49" s="25">
        <v>341.9</v>
      </c>
      <c r="C49" s="20" t="s">
        <v>148</v>
      </c>
      <c r="D49" s="47">
        <v>2865</v>
      </c>
      <c r="E49" s="47">
        <v>4891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7756</v>
      </c>
      <c r="P49" s="48">
        <f t="shared" si="6"/>
        <v>0.16432899699139794</v>
      </c>
      <c r="Q49" s="9"/>
    </row>
    <row r="50" spans="1:17">
      <c r="A50" s="12"/>
      <c r="B50" s="25">
        <v>342.2</v>
      </c>
      <c r="C50" s="20" t="s">
        <v>55</v>
      </c>
      <c r="D50" s="47">
        <v>13900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13900</v>
      </c>
      <c r="P50" s="48">
        <f t="shared" si="6"/>
        <v>0.29450400440696639</v>
      </c>
      <c r="Q50" s="9"/>
    </row>
    <row r="51" spans="1:17">
      <c r="A51" s="12"/>
      <c r="B51" s="25">
        <v>342.3</v>
      </c>
      <c r="C51" s="20" t="s">
        <v>56</v>
      </c>
      <c r="D51" s="47">
        <v>0</v>
      </c>
      <c r="E51" s="47">
        <v>133601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133601</v>
      </c>
      <c r="P51" s="48">
        <f t="shared" si="6"/>
        <v>2.830649603796771</v>
      </c>
      <c r="Q51" s="9"/>
    </row>
    <row r="52" spans="1:17">
      <c r="A52" s="12"/>
      <c r="B52" s="25">
        <v>342.4</v>
      </c>
      <c r="C52" s="20" t="s">
        <v>57</v>
      </c>
      <c r="D52" s="47">
        <v>0</v>
      </c>
      <c r="E52" s="47">
        <v>205971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205971</v>
      </c>
      <c r="P52" s="48">
        <f t="shared" si="6"/>
        <v>4.363977287173185</v>
      </c>
      <c r="Q52" s="9"/>
    </row>
    <row r="53" spans="1:17">
      <c r="A53" s="12"/>
      <c r="B53" s="25">
        <v>342.6</v>
      </c>
      <c r="C53" s="20" t="s">
        <v>58</v>
      </c>
      <c r="D53" s="47">
        <v>4212612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4212612</v>
      </c>
      <c r="P53" s="48">
        <f t="shared" si="6"/>
        <v>89.254036187974066</v>
      </c>
      <c r="Q53" s="9"/>
    </row>
    <row r="54" spans="1:17">
      <c r="A54" s="12"/>
      <c r="B54" s="25">
        <v>342.9</v>
      </c>
      <c r="C54" s="20" t="s">
        <v>59</v>
      </c>
      <c r="D54" s="47">
        <v>46053</v>
      </c>
      <c r="E54" s="47">
        <v>262405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308458</v>
      </c>
      <c r="P54" s="48">
        <f t="shared" si="6"/>
        <v>6.535404042544176</v>
      </c>
      <c r="Q54" s="9"/>
    </row>
    <row r="55" spans="1:17">
      <c r="A55" s="12"/>
      <c r="B55" s="25">
        <v>343.3</v>
      </c>
      <c r="C55" s="20" t="s">
        <v>60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1160618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1160618</v>
      </c>
      <c r="P55" s="48">
        <f t="shared" si="6"/>
        <v>24.590406373151406</v>
      </c>
      <c r="Q55" s="9"/>
    </row>
    <row r="56" spans="1:17">
      <c r="A56" s="12"/>
      <c r="B56" s="25">
        <v>343.6</v>
      </c>
      <c r="C56" s="20" t="s">
        <v>62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55655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9"/>
        <v>55655</v>
      </c>
      <c r="P56" s="48">
        <f t="shared" si="6"/>
        <v>1.1791813212424256</v>
      </c>
      <c r="Q56" s="9"/>
    </row>
    <row r="57" spans="1:17">
      <c r="A57" s="12"/>
      <c r="B57" s="25">
        <v>346.4</v>
      </c>
      <c r="C57" s="20" t="s">
        <v>63</v>
      </c>
      <c r="D57" s="47">
        <v>2205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9"/>
        <v>2205</v>
      </c>
      <c r="P57" s="48">
        <f t="shared" si="6"/>
        <v>4.6718081274630278E-2</v>
      </c>
      <c r="Q57" s="9"/>
    </row>
    <row r="58" spans="1:17">
      <c r="A58" s="12"/>
      <c r="B58" s="25">
        <v>347.2</v>
      </c>
      <c r="C58" s="20" t="s">
        <v>64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107142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9"/>
        <v>107142</v>
      </c>
      <c r="P58" s="48">
        <f t="shared" si="6"/>
        <v>2.2700538158396544</v>
      </c>
      <c r="Q58" s="9"/>
    </row>
    <row r="59" spans="1:17">
      <c r="A59" s="12"/>
      <c r="B59" s="25">
        <v>347.4</v>
      </c>
      <c r="C59" s="20" t="s">
        <v>65</v>
      </c>
      <c r="D59" s="47">
        <v>0</v>
      </c>
      <c r="E59" s="47">
        <v>12963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9"/>
        <v>12963</v>
      </c>
      <c r="P59" s="48">
        <f t="shared" si="6"/>
        <v>0.27465146828255432</v>
      </c>
      <c r="Q59" s="9"/>
    </row>
    <row r="60" spans="1:17">
      <c r="A60" s="12"/>
      <c r="B60" s="25">
        <v>347.5</v>
      </c>
      <c r="C60" s="20" t="s">
        <v>66</v>
      </c>
      <c r="D60" s="47">
        <v>0</v>
      </c>
      <c r="E60" s="47">
        <v>6872</v>
      </c>
      <c r="F60" s="47">
        <v>0</v>
      </c>
      <c r="G60" s="47">
        <v>0</v>
      </c>
      <c r="H60" s="47">
        <v>0</v>
      </c>
      <c r="I60" s="47">
        <v>20072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9"/>
        <v>26944</v>
      </c>
      <c r="P60" s="48">
        <f t="shared" si="6"/>
        <v>0.57087164710369087</v>
      </c>
      <c r="Q60" s="9"/>
    </row>
    <row r="61" spans="1:17">
      <c r="A61" s="12"/>
      <c r="B61" s="25">
        <v>348.12</v>
      </c>
      <c r="C61" s="20" t="s">
        <v>149</v>
      </c>
      <c r="D61" s="47">
        <v>2543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74" si="10">SUM(D61:N61)</f>
        <v>2543</v>
      </c>
      <c r="P61" s="48">
        <f t="shared" si="6"/>
        <v>5.3879401669562267E-2</v>
      </c>
      <c r="Q61" s="9"/>
    </row>
    <row r="62" spans="1:17">
      <c r="A62" s="12"/>
      <c r="B62" s="25">
        <v>348.13</v>
      </c>
      <c r="C62" s="20" t="s">
        <v>150</v>
      </c>
      <c r="D62" s="47">
        <v>5078</v>
      </c>
      <c r="E62" s="47">
        <v>13054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18132</v>
      </c>
      <c r="P62" s="48">
        <f t="shared" si="6"/>
        <v>0.38416882071274205</v>
      </c>
      <c r="Q62" s="9"/>
    </row>
    <row r="63" spans="1:17">
      <c r="A63" s="12"/>
      <c r="B63" s="25">
        <v>348.22</v>
      </c>
      <c r="C63" s="20" t="s">
        <v>151</v>
      </c>
      <c r="D63" s="47">
        <v>14300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14300</v>
      </c>
      <c r="P63" s="48">
        <f t="shared" si="6"/>
        <v>0.30297893978558416</v>
      </c>
      <c r="Q63" s="9"/>
    </row>
    <row r="64" spans="1:17">
      <c r="A64" s="12"/>
      <c r="B64" s="25">
        <v>348.23</v>
      </c>
      <c r="C64" s="20" t="s">
        <v>152</v>
      </c>
      <c r="D64" s="47">
        <v>52743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52743</v>
      </c>
      <c r="P64" s="48">
        <f t="shared" si="6"/>
        <v>1.1174837916860885</v>
      </c>
      <c r="Q64" s="9"/>
    </row>
    <row r="65" spans="1:17">
      <c r="A65" s="12"/>
      <c r="B65" s="25">
        <v>348.31</v>
      </c>
      <c r="C65" s="20" t="s">
        <v>153</v>
      </c>
      <c r="D65" s="47">
        <v>159030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159030</v>
      </c>
      <c r="P65" s="48">
        <f t="shared" si="6"/>
        <v>3.3694224331539471</v>
      </c>
      <c r="Q65" s="9"/>
    </row>
    <row r="66" spans="1:17">
      <c r="A66" s="12"/>
      <c r="B66" s="25">
        <v>348.32</v>
      </c>
      <c r="C66" s="20" t="s">
        <v>154</v>
      </c>
      <c r="D66" s="47">
        <v>4670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4670</v>
      </c>
      <c r="P66" s="48">
        <f t="shared" si="6"/>
        <v>9.8944870545362093E-2</v>
      </c>
      <c r="Q66" s="9"/>
    </row>
    <row r="67" spans="1:17">
      <c r="A67" s="12"/>
      <c r="B67" s="25">
        <v>348.41</v>
      </c>
      <c r="C67" s="20" t="s">
        <v>155</v>
      </c>
      <c r="D67" s="47">
        <v>115273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115273</v>
      </c>
      <c r="P67" s="48">
        <f t="shared" si="6"/>
        <v>2.4423280647485064</v>
      </c>
      <c r="Q67" s="9"/>
    </row>
    <row r="68" spans="1:17">
      <c r="A68" s="12"/>
      <c r="B68" s="25">
        <v>348.42</v>
      </c>
      <c r="C68" s="20" t="s">
        <v>156</v>
      </c>
      <c r="D68" s="47">
        <v>26202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26202</v>
      </c>
      <c r="P68" s="48">
        <f t="shared" si="6"/>
        <v>0.55515064197635489</v>
      </c>
      <c r="Q68" s="9"/>
    </row>
    <row r="69" spans="1:17">
      <c r="A69" s="12"/>
      <c r="B69" s="25">
        <v>348.52</v>
      </c>
      <c r="C69" s="20" t="s">
        <v>233</v>
      </c>
      <c r="D69" s="47">
        <v>26112</v>
      </c>
      <c r="E69" s="47">
        <v>187343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213455</v>
      </c>
      <c r="P69" s="48">
        <f t="shared" ref="P69:P96" si="11">(O69/P$98)</f>
        <v>4.5225433281071235</v>
      </c>
      <c r="Q69" s="9"/>
    </row>
    <row r="70" spans="1:17">
      <c r="A70" s="12"/>
      <c r="B70" s="25">
        <v>348.53</v>
      </c>
      <c r="C70" s="20" t="s">
        <v>234</v>
      </c>
      <c r="D70" s="47">
        <v>196053</v>
      </c>
      <c r="E70" s="47">
        <v>45140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241193</v>
      </c>
      <c r="P70" s="48">
        <f t="shared" si="11"/>
        <v>5.11023772193737</v>
      </c>
      <c r="Q70" s="9"/>
    </row>
    <row r="71" spans="1:17">
      <c r="A71" s="12"/>
      <c r="B71" s="25">
        <v>348.61</v>
      </c>
      <c r="C71" s="20" t="s">
        <v>203</v>
      </c>
      <c r="D71" s="47">
        <v>780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780</v>
      </c>
      <c r="P71" s="48">
        <f t="shared" si="11"/>
        <v>1.6526123988304588E-2</v>
      </c>
      <c r="Q71" s="9"/>
    </row>
    <row r="72" spans="1:17">
      <c r="A72" s="12"/>
      <c r="B72" s="25">
        <v>348.62</v>
      </c>
      <c r="C72" s="20" t="s">
        <v>159</v>
      </c>
      <c r="D72" s="47">
        <v>67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67</v>
      </c>
      <c r="P72" s="48">
        <f t="shared" si="11"/>
        <v>1.4195516759184712E-3</v>
      </c>
      <c r="Q72" s="9"/>
    </row>
    <row r="73" spans="1:17">
      <c r="A73" s="12"/>
      <c r="B73" s="25">
        <v>348.71</v>
      </c>
      <c r="C73" s="20" t="s">
        <v>160</v>
      </c>
      <c r="D73" s="47">
        <v>57190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57190</v>
      </c>
      <c r="P73" s="48">
        <f t="shared" si="11"/>
        <v>1.211703885757871</v>
      </c>
      <c r="Q73" s="9"/>
    </row>
    <row r="74" spans="1:17">
      <c r="A74" s="12"/>
      <c r="B74" s="25">
        <v>348.72</v>
      </c>
      <c r="C74" s="20" t="s">
        <v>161</v>
      </c>
      <c r="D74" s="47">
        <v>2534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2534</v>
      </c>
      <c r="P74" s="48">
        <f t="shared" si="11"/>
        <v>5.3688715623543368E-2</v>
      </c>
      <c r="Q74" s="9"/>
    </row>
    <row r="75" spans="1:17">
      <c r="A75" s="12"/>
      <c r="B75" s="25">
        <v>348.99</v>
      </c>
      <c r="C75" s="20" t="s">
        <v>167</v>
      </c>
      <c r="D75" s="47">
        <v>0</v>
      </c>
      <c r="E75" s="47">
        <v>604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>SUM(D75:N75)</f>
        <v>604</v>
      </c>
      <c r="P75" s="48">
        <f t="shared" si="11"/>
        <v>1.2797152421712784E-2</v>
      </c>
      <c r="Q75" s="9"/>
    </row>
    <row r="76" spans="1:17">
      <c r="A76" s="12"/>
      <c r="B76" s="25">
        <v>349</v>
      </c>
      <c r="C76" s="20" t="s">
        <v>235</v>
      </c>
      <c r="D76" s="47">
        <v>372</v>
      </c>
      <c r="E76" s="47">
        <v>0</v>
      </c>
      <c r="F76" s="47">
        <v>0</v>
      </c>
      <c r="G76" s="47">
        <v>0</v>
      </c>
      <c r="H76" s="47">
        <v>0</v>
      </c>
      <c r="I76" s="47">
        <v>11638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9"/>
        <v>12010</v>
      </c>
      <c r="P76" s="48">
        <f t="shared" si="11"/>
        <v>0.25445993474299761</v>
      </c>
      <c r="Q76" s="9"/>
    </row>
    <row r="77" spans="1:17" ht="15.75">
      <c r="A77" s="29" t="s">
        <v>47</v>
      </c>
      <c r="B77" s="30"/>
      <c r="C77" s="31"/>
      <c r="D77" s="32">
        <f t="shared" ref="D77:N77" si="12">SUM(D78:D84)</f>
        <v>307189</v>
      </c>
      <c r="E77" s="32">
        <f t="shared" si="12"/>
        <v>144694</v>
      </c>
      <c r="F77" s="32">
        <f t="shared" si="12"/>
        <v>0</v>
      </c>
      <c r="G77" s="32">
        <f t="shared" si="12"/>
        <v>0</v>
      </c>
      <c r="H77" s="32">
        <f t="shared" si="12"/>
        <v>0</v>
      </c>
      <c r="I77" s="32">
        <f t="shared" si="12"/>
        <v>0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 t="shared" si="12"/>
        <v>0</v>
      </c>
      <c r="O77" s="32">
        <f>SUM(D77:N77)</f>
        <v>451883</v>
      </c>
      <c r="P77" s="46">
        <f t="shared" si="11"/>
        <v>9.5741980592397979</v>
      </c>
      <c r="Q77" s="10"/>
    </row>
    <row r="78" spans="1:17">
      <c r="A78" s="13"/>
      <c r="B78" s="40">
        <v>351.1</v>
      </c>
      <c r="C78" s="21" t="s">
        <v>82</v>
      </c>
      <c r="D78" s="47">
        <v>21593</v>
      </c>
      <c r="E78" s="47">
        <v>94411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>SUM(D78:N78)</f>
        <v>116004</v>
      </c>
      <c r="P78" s="48">
        <f t="shared" si="11"/>
        <v>2.4578160091529302</v>
      </c>
      <c r="Q78" s="9"/>
    </row>
    <row r="79" spans="1:17">
      <c r="A79" s="13"/>
      <c r="B79" s="40">
        <v>351.2</v>
      </c>
      <c r="C79" s="21" t="s">
        <v>83</v>
      </c>
      <c r="D79" s="47">
        <v>49674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ref="O79:O84" si="13">SUM(D79:N79)</f>
        <v>49674</v>
      </c>
      <c r="P79" s="48">
        <f t="shared" si="11"/>
        <v>1.0524598499936437</v>
      </c>
      <c r="Q79" s="9"/>
    </row>
    <row r="80" spans="1:17">
      <c r="A80" s="13"/>
      <c r="B80" s="40">
        <v>351.3</v>
      </c>
      <c r="C80" s="21" t="s">
        <v>118</v>
      </c>
      <c r="D80" s="47">
        <v>676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3"/>
        <v>676</v>
      </c>
      <c r="P80" s="48">
        <f t="shared" si="11"/>
        <v>1.4322640789863977E-2</v>
      </c>
      <c r="Q80" s="9"/>
    </row>
    <row r="81" spans="1:120">
      <c r="A81" s="13"/>
      <c r="B81" s="40">
        <v>351.5</v>
      </c>
      <c r="C81" s="21" t="s">
        <v>168</v>
      </c>
      <c r="D81" s="47">
        <v>232898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232898</v>
      </c>
      <c r="P81" s="48">
        <f t="shared" si="11"/>
        <v>4.9344887495232852</v>
      </c>
      <c r="Q81" s="9"/>
    </row>
    <row r="82" spans="1:120">
      <c r="A82" s="13"/>
      <c r="B82" s="40">
        <v>352</v>
      </c>
      <c r="C82" s="21" t="s">
        <v>84</v>
      </c>
      <c r="D82" s="47">
        <v>1853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1853</v>
      </c>
      <c r="P82" s="48">
        <f t="shared" si="11"/>
        <v>3.9260138141446674E-2</v>
      </c>
      <c r="Q82" s="9"/>
    </row>
    <row r="83" spans="1:120">
      <c r="A83" s="13"/>
      <c r="B83" s="40">
        <v>354</v>
      </c>
      <c r="C83" s="21" t="s">
        <v>85</v>
      </c>
      <c r="D83" s="47">
        <v>495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3"/>
        <v>495</v>
      </c>
      <c r="P83" s="48">
        <f t="shared" si="11"/>
        <v>1.0487732531039452E-2</v>
      </c>
      <c r="Q83" s="9"/>
    </row>
    <row r="84" spans="1:120">
      <c r="A84" s="13"/>
      <c r="B84" s="40">
        <v>359</v>
      </c>
      <c r="C84" s="21" t="s">
        <v>86</v>
      </c>
      <c r="D84" s="47">
        <v>0</v>
      </c>
      <c r="E84" s="47">
        <v>50283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3"/>
        <v>50283</v>
      </c>
      <c r="P84" s="48">
        <f t="shared" si="11"/>
        <v>1.0653629391075894</v>
      </c>
      <c r="Q84" s="9"/>
    </row>
    <row r="85" spans="1:120" ht="15.75">
      <c r="A85" s="29" t="s">
        <v>5</v>
      </c>
      <c r="B85" s="30"/>
      <c r="C85" s="31"/>
      <c r="D85" s="32">
        <f t="shared" ref="D85:N85" si="14">SUM(D86:D92)</f>
        <v>1309753</v>
      </c>
      <c r="E85" s="32">
        <f t="shared" si="14"/>
        <v>401666</v>
      </c>
      <c r="F85" s="32">
        <f t="shared" si="14"/>
        <v>170</v>
      </c>
      <c r="G85" s="32">
        <f t="shared" si="14"/>
        <v>341</v>
      </c>
      <c r="H85" s="32">
        <f t="shared" si="14"/>
        <v>0</v>
      </c>
      <c r="I85" s="32">
        <f t="shared" si="14"/>
        <v>15762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4"/>
        <v>0</v>
      </c>
      <c r="O85" s="32">
        <f>SUM(D85:N85)</f>
        <v>1727692</v>
      </c>
      <c r="P85" s="46">
        <f t="shared" si="11"/>
        <v>36.605195135387092</v>
      </c>
      <c r="Q85" s="10"/>
    </row>
    <row r="86" spans="1:120">
      <c r="A86" s="12"/>
      <c r="B86" s="25">
        <v>361.1</v>
      </c>
      <c r="C86" s="20" t="s">
        <v>87</v>
      </c>
      <c r="D86" s="47">
        <v>2618</v>
      </c>
      <c r="E86" s="47">
        <v>9136</v>
      </c>
      <c r="F86" s="47">
        <v>170</v>
      </c>
      <c r="G86" s="47">
        <v>341</v>
      </c>
      <c r="H86" s="47">
        <v>0</v>
      </c>
      <c r="I86" s="47">
        <v>14798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>SUM(D86:N86)</f>
        <v>27063</v>
      </c>
      <c r="P86" s="48">
        <f t="shared" si="11"/>
        <v>0.5733929403788296</v>
      </c>
      <c r="Q86" s="9"/>
    </row>
    <row r="87" spans="1:120">
      <c r="A87" s="12"/>
      <c r="B87" s="25">
        <v>362</v>
      </c>
      <c r="C87" s="20" t="s">
        <v>88</v>
      </c>
      <c r="D87" s="47">
        <v>71676</v>
      </c>
      <c r="E87" s="47">
        <v>133567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ref="O87:O92" si="15">SUM(D87:N87)</f>
        <v>205243</v>
      </c>
      <c r="P87" s="48">
        <f t="shared" si="11"/>
        <v>4.3485529047841007</v>
      </c>
      <c r="Q87" s="9"/>
    </row>
    <row r="88" spans="1:120">
      <c r="A88" s="12"/>
      <c r="B88" s="25">
        <v>364</v>
      </c>
      <c r="C88" s="20" t="s">
        <v>170</v>
      </c>
      <c r="D88" s="47">
        <v>24498</v>
      </c>
      <c r="E88" s="47">
        <v>77770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5"/>
        <v>102268</v>
      </c>
      <c r="P88" s="48">
        <f t="shared" si="11"/>
        <v>2.1667867282511972</v>
      </c>
      <c r="Q88" s="9"/>
    </row>
    <row r="89" spans="1:120">
      <c r="A89" s="12"/>
      <c r="B89" s="25">
        <v>365</v>
      </c>
      <c r="C89" s="20" t="s">
        <v>171</v>
      </c>
      <c r="D89" s="47">
        <v>82278</v>
      </c>
      <c r="E89" s="47">
        <v>1380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5"/>
        <v>83658</v>
      </c>
      <c r="P89" s="48">
        <f t="shared" si="11"/>
        <v>1.7724903597610069</v>
      </c>
      <c r="Q89" s="9"/>
    </row>
    <row r="90" spans="1:120">
      <c r="A90" s="12"/>
      <c r="B90" s="25">
        <v>366</v>
      </c>
      <c r="C90" s="20" t="s">
        <v>90</v>
      </c>
      <c r="D90" s="47">
        <v>1403</v>
      </c>
      <c r="E90" s="47">
        <v>15280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5"/>
        <v>16683</v>
      </c>
      <c r="P90" s="48">
        <f t="shared" si="11"/>
        <v>0.35346836730369929</v>
      </c>
      <c r="Q90" s="9"/>
    </row>
    <row r="91" spans="1:120">
      <c r="A91" s="12"/>
      <c r="B91" s="25">
        <v>369.3</v>
      </c>
      <c r="C91" s="20" t="s">
        <v>91</v>
      </c>
      <c r="D91" s="47">
        <v>813117</v>
      </c>
      <c r="E91" s="47">
        <v>47507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5"/>
        <v>860624</v>
      </c>
      <c r="P91" s="48">
        <f t="shared" si="11"/>
        <v>18.234331963218782</v>
      </c>
      <c r="Q91" s="9"/>
    </row>
    <row r="92" spans="1:120">
      <c r="A92" s="12"/>
      <c r="B92" s="25">
        <v>369.9</v>
      </c>
      <c r="C92" s="20" t="s">
        <v>92</v>
      </c>
      <c r="D92" s="47">
        <v>314163</v>
      </c>
      <c r="E92" s="47">
        <v>117026</v>
      </c>
      <c r="F92" s="47">
        <v>0</v>
      </c>
      <c r="G92" s="47">
        <v>0</v>
      </c>
      <c r="H92" s="47">
        <v>0</v>
      </c>
      <c r="I92" s="47">
        <v>964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5"/>
        <v>432153</v>
      </c>
      <c r="P92" s="48">
        <f t="shared" si="11"/>
        <v>9.1561718716894784</v>
      </c>
      <c r="Q92" s="9"/>
    </row>
    <row r="93" spans="1:120" ht="15.75">
      <c r="A93" s="29" t="s">
        <v>48</v>
      </c>
      <c r="B93" s="30"/>
      <c r="C93" s="31"/>
      <c r="D93" s="32">
        <f t="shared" ref="D93:N93" si="16">SUM(D94:D95)</f>
        <v>8136487</v>
      </c>
      <c r="E93" s="32">
        <f t="shared" si="16"/>
        <v>2695665</v>
      </c>
      <c r="F93" s="32">
        <f t="shared" si="16"/>
        <v>0</v>
      </c>
      <c r="G93" s="32">
        <f t="shared" si="16"/>
        <v>16654789</v>
      </c>
      <c r="H93" s="32">
        <f t="shared" si="16"/>
        <v>0</v>
      </c>
      <c r="I93" s="32">
        <f t="shared" si="16"/>
        <v>957742</v>
      </c>
      <c r="J93" s="32">
        <f t="shared" si="16"/>
        <v>0</v>
      </c>
      <c r="K93" s="32">
        <f t="shared" si="16"/>
        <v>0</v>
      </c>
      <c r="L93" s="32">
        <f t="shared" si="16"/>
        <v>0</v>
      </c>
      <c r="M93" s="32">
        <f t="shared" si="16"/>
        <v>0</v>
      </c>
      <c r="N93" s="32">
        <f t="shared" si="16"/>
        <v>0</v>
      </c>
      <c r="O93" s="32">
        <f>SUM(D93:N93)</f>
        <v>28444683</v>
      </c>
      <c r="P93" s="46">
        <f t="shared" si="11"/>
        <v>602.66712572566632</v>
      </c>
      <c r="Q93" s="9"/>
    </row>
    <row r="94" spans="1:120">
      <c r="A94" s="12"/>
      <c r="B94" s="25">
        <v>381</v>
      </c>
      <c r="C94" s="20" t="s">
        <v>93</v>
      </c>
      <c r="D94" s="47">
        <v>8136487</v>
      </c>
      <c r="E94" s="47">
        <v>2695665</v>
      </c>
      <c r="F94" s="47">
        <v>0</v>
      </c>
      <c r="G94" s="47">
        <v>2830488</v>
      </c>
      <c r="H94" s="47">
        <v>0</v>
      </c>
      <c r="I94" s="47">
        <v>957742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>SUM(D94:N94)</f>
        <v>14620382</v>
      </c>
      <c r="P94" s="48">
        <f t="shared" si="11"/>
        <v>309.76698165176492</v>
      </c>
      <c r="Q94" s="9"/>
    </row>
    <row r="95" spans="1:120" ht="15.75" thickBot="1">
      <c r="A95" s="12"/>
      <c r="B95" s="25">
        <v>384</v>
      </c>
      <c r="C95" s="20" t="s">
        <v>94</v>
      </c>
      <c r="D95" s="47">
        <v>0</v>
      </c>
      <c r="E95" s="47">
        <v>0</v>
      </c>
      <c r="F95" s="47">
        <v>0</v>
      </c>
      <c r="G95" s="47">
        <v>13824301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>SUM(D95:N95)</f>
        <v>13824301</v>
      </c>
      <c r="P95" s="48">
        <f t="shared" si="11"/>
        <v>292.90014407390146</v>
      </c>
      <c r="Q95" s="9"/>
    </row>
    <row r="96" spans="1:120" ht="16.5" thickBot="1">
      <c r="A96" s="14" t="s">
        <v>67</v>
      </c>
      <c r="B96" s="23"/>
      <c r="C96" s="22"/>
      <c r="D96" s="15">
        <f t="shared" ref="D96:N96" si="17">SUM(D5,D13,D17,D45,D77,D85,D93)</f>
        <v>31638002</v>
      </c>
      <c r="E96" s="15">
        <f t="shared" si="17"/>
        <v>32668762</v>
      </c>
      <c r="F96" s="15">
        <f t="shared" si="17"/>
        <v>170</v>
      </c>
      <c r="G96" s="15">
        <f t="shared" si="17"/>
        <v>22206376</v>
      </c>
      <c r="H96" s="15">
        <f t="shared" si="17"/>
        <v>0</v>
      </c>
      <c r="I96" s="15">
        <f t="shared" si="17"/>
        <v>3255204</v>
      </c>
      <c r="J96" s="15">
        <f t="shared" si="17"/>
        <v>0</v>
      </c>
      <c r="K96" s="15">
        <f t="shared" si="17"/>
        <v>0</v>
      </c>
      <c r="L96" s="15">
        <f t="shared" si="17"/>
        <v>0</v>
      </c>
      <c r="M96" s="15">
        <f t="shared" si="17"/>
        <v>0</v>
      </c>
      <c r="N96" s="15">
        <f t="shared" si="17"/>
        <v>0</v>
      </c>
      <c r="O96" s="15">
        <f>SUM(D96:N96)</f>
        <v>89768514</v>
      </c>
      <c r="P96" s="38">
        <f t="shared" si="11"/>
        <v>1901.9558879613544</v>
      </c>
      <c r="Q96" s="6"/>
      <c r="R96" s="2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</row>
    <row r="97" spans="1:16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9"/>
    </row>
    <row r="98" spans="1:16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3"/>
      <c r="M98" s="51" t="s">
        <v>215</v>
      </c>
      <c r="N98" s="51"/>
      <c r="O98" s="51"/>
      <c r="P98" s="44">
        <v>47198</v>
      </c>
    </row>
    <row r="99" spans="1:16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4"/>
    </row>
    <row r="100" spans="1:16" ht="15.75" customHeight="1" thickBot="1">
      <c r="A100" s="55" t="s">
        <v>121</v>
      </c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7"/>
    </row>
  </sheetData>
  <mergeCells count="10">
    <mergeCell ref="M98:O98"/>
    <mergeCell ref="A99:P99"/>
    <mergeCell ref="A100:P10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211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944993</v>
      </c>
      <c r="E5" s="27">
        <f t="shared" si="0"/>
        <v>19906043</v>
      </c>
      <c r="F5" s="27">
        <f t="shared" si="0"/>
        <v>0</v>
      </c>
      <c r="G5" s="27">
        <f t="shared" si="0"/>
        <v>570488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21421524</v>
      </c>
      <c r="O5" s="33">
        <f t="shared" ref="O5:O36" si="1">(N5/O$98)</f>
        <v>459.81763152810868</v>
      </c>
      <c r="P5" s="6"/>
    </row>
    <row r="6" spans="1:133">
      <c r="A6" s="12"/>
      <c r="B6" s="25">
        <v>311</v>
      </c>
      <c r="C6" s="20" t="s">
        <v>2</v>
      </c>
      <c r="D6" s="47">
        <v>775658</v>
      </c>
      <c r="E6" s="47">
        <v>10219143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10994801</v>
      </c>
      <c r="O6" s="48">
        <f t="shared" si="1"/>
        <v>236.00577414300128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383930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383930</v>
      </c>
      <c r="O7" s="48">
        <f t="shared" si="1"/>
        <v>8.2411402322536329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570488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570488</v>
      </c>
      <c r="O8" s="48">
        <f t="shared" si="1"/>
        <v>12.245647927533431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2358020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2358020</v>
      </c>
      <c r="O9" s="48">
        <f t="shared" si="1"/>
        <v>50.615407731770667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4077701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4077701</v>
      </c>
      <c r="O10" s="48">
        <f t="shared" si="1"/>
        <v>87.528731191104811</v>
      </c>
      <c r="P10" s="9"/>
    </row>
    <row r="11" spans="1:133">
      <c r="A11" s="12"/>
      <c r="B11" s="25">
        <v>315</v>
      </c>
      <c r="C11" s="20" t="s">
        <v>137</v>
      </c>
      <c r="D11" s="47">
        <v>169335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169335</v>
      </c>
      <c r="O11" s="48">
        <f t="shared" si="1"/>
        <v>3.6348122866894199</v>
      </c>
      <c r="P11" s="9"/>
    </row>
    <row r="12" spans="1:133">
      <c r="A12" s="12"/>
      <c r="B12" s="25">
        <v>319</v>
      </c>
      <c r="C12" s="20" t="s">
        <v>212</v>
      </c>
      <c r="D12" s="47">
        <v>0</v>
      </c>
      <c r="E12" s="47">
        <v>2867249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2867249</v>
      </c>
      <c r="O12" s="48">
        <f t="shared" si="1"/>
        <v>61.546118015755468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2616851</v>
      </c>
      <c r="E13" s="32">
        <f t="shared" si="3"/>
        <v>100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2616951</v>
      </c>
      <c r="O13" s="46">
        <f t="shared" si="1"/>
        <v>56.173417476978557</v>
      </c>
      <c r="P13" s="10"/>
    </row>
    <row r="14" spans="1:133">
      <c r="A14" s="12"/>
      <c r="B14" s="25">
        <v>322</v>
      </c>
      <c r="C14" s="20" t="s">
        <v>105</v>
      </c>
      <c r="D14" s="47">
        <v>469700</v>
      </c>
      <c r="E14" s="47">
        <v>100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469800</v>
      </c>
      <c r="O14" s="48">
        <f t="shared" si="1"/>
        <v>10.084358297379097</v>
      </c>
      <c r="P14" s="9"/>
    </row>
    <row r="15" spans="1:133">
      <c r="A15" s="12"/>
      <c r="B15" s="25">
        <v>323.7</v>
      </c>
      <c r="C15" s="20" t="s">
        <v>19</v>
      </c>
      <c r="D15" s="47">
        <v>2080458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2080458</v>
      </c>
      <c r="O15" s="48">
        <f t="shared" si="1"/>
        <v>44.657479554382121</v>
      </c>
      <c r="P15" s="9"/>
    </row>
    <row r="16" spans="1:133">
      <c r="A16" s="12"/>
      <c r="B16" s="25">
        <v>329</v>
      </c>
      <c r="C16" s="20" t="s">
        <v>20</v>
      </c>
      <c r="D16" s="47">
        <v>66693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66693</v>
      </c>
      <c r="O16" s="48">
        <f t="shared" si="1"/>
        <v>1.4315796252173354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SUM(D18:D43)</f>
        <v>20367431</v>
      </c>
      <c r="E17" s="32">
        <f t="shared" si="5"/>
        <v>2887862</v>
      </c>
      <c r="F17" s="32">
        <f t="shared" si="5"/>
        <v>0</v>
      </c>
      <c r="G17" s="32">
        <f t="shared" si="5"/>
        <v>11308111</v>
      </c>
      <c r="H17" s="32">
        <f t="shared" si="5"/>
        <v>0</v>
      </c>
      <c r="I17" s="32">
        <f t="shared" si="5"/>
        <v>1287953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35851357</v>
      </c>
      <c r="O17" s="46">
        <f t="shared" si="1"/>
        <v>769.55710820615195</v>
      </c>
      <c r="P17" s="10"/>
    </row>
    <row r="18" spans="1:16">
      <c r="A18" s="12"/>
      <c r="B18" s="25">
        <v>331.1</v>
      </c>
      <c r="C18" s="20" t="s">
        <v>106</v>
      </c>
      <c r="D18" s="47">
        <v>138385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138385</v>
      </c>
      <c r="O18" s="48">
        <f t="shared" si="1"/>
        <v>2.9704638633095071</v>
      </c>
      <c r="P18" s="9"/>
    </row>
    <row r="19" spans="1:16">
      <c r="A19" s="12"/>
      <c r="B19" s="25">
        <v>331.2</v>
      </c>
      <c r="C19" s="20" t="s">
        <v>21</v>
      </c>
      <c r="D19" s="47">
        <v>5668264</v>
      </c>
      <c r="E19" s="47">
        <v>105402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5773666</v>
      </c>
      <c r="O19" s="48">
        <f t="shared" si="1"/>
        <v>123.93298559684033</v>
      </c>
      <c r="P19" s="9"/>
    </row>
    <row r="20" spans="1:16">
      <c r="A20" s="12"/>
      <c r="B20" s="25">
        <v>331.39</v>
      </c>
      <c r="C20" s="20" t="s">
        <v>26</v>
      </c>
      <c r="D20" s="47">
        <v>7059215</v>
      </c>
      <c r="E20" s="47">
        <v>405564</v>
      </c>
      <c r="F20" s="47">
        <v>0</v>
      </c>
      <c r="G20" s="47">
        <v>0</v>
      </c>
      <c r="H20" s="47">
        <v>0</v>
      </c>
      <c r="I20" s="47">
        <v>131890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7596669</v>
      </c>
      <c r="O20" s="48">
        <f t="shared" si="1"/>
        <v>163.06413806426684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15000</v>
      </c>
      <c r="F21" s="47">
        <v>0</v>
      </c>
      <c r="G21" s="47">
        <v>371758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386758</v>
      </c>
      <c r="O21" s="48">
        <f t="shared" si="1"/>
        <v>8.3018438620215935</v>
      </c>
      <c r="P21" s="9"/>
    </row>
    <row r="22" spans="1:16">
      <c r="A22" s="12"/>
      <c r="B22" s="25">
        <v>331.65</v>
      </c>
      <c r="C22" s="20" t="s">
        <v>27</v>
      </c>
      <c r="D22" s="47">
        <v>115843</v>
      </c>
      <c r="E22" s="47">
        <v>2340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118183</v>
      </c>
      <c r="O22" s="48">
        <f t="shared" si="1"/>
        <v>2.5368235773928349</v>
      </c>
      <c r="P22" s="9"/>
    </row>
    <row r="23" spans="1:16">
      <c r="A23" s="12"/>
      <c r="B23" s="25">
        <v>333</v>
      </c>
      <c r="C23" s="20" t="s">
        <v>3</v>
      </c>
      <c r="D23" s="47">
        <v>47245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47245</v>
      </c>
      <c r="O23" s="48">
        <f t="shared" si="1"/>
        <v>1.0141241118767037</v>
      </c>
      <c r="P23" s="9"/>
    </row>
    <row r="24" spans="1:16">
      <c r="A24" s="12"/>
      <c r="B24" s="25">
        <v>334.1</v>
      </c>
      <c r="C24" s="20" t="s">
        <v>24</v>
      </c>
      <c r="D24" s="47">
        <v>0</v>
      </c>
      <c r="E24" s="47">
        <v>1000000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1000000</v>
      </c>
      <c r="O24" s="48">
        <f t="shared" si="1"/>
        <v>21.465215618090884</v>
      </c>
      <c r="P24" s="9"/>
    </row>
    <row r="25" spans="1:16">
      <c r="A25" s="12"/>
      <c r="B25" s="25">
        <v>334.2</v>
      </c>
      <c r="C25" s="20" t="s">
        <v>25</v>
      </c>
      <c r="D25" s="47">
        <v>19041</v>
      </c>
      <c r="E25" s="47">
        <v>346866</v>
      </c>
      <c r="F25" s="47">
        <v>0</v>
      </c>
      <c r="G25" s="47">
        <v>0</v>
      </c>
      <c r="H25" s="47">
        <v>0</v>
      </c>
      <c r="I25" s="47">
        <v>417700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783607</v>
      </c>
      <c r="O25" s="48">
        <f t="shared" si="1"/>
        <v>16.820293214845343</v>
      </c>
      <c r="P25" s="9"/>
    </row>
    <row r="26" spans="1:16">
      <c r="A26" s="12"/>
      <c r="B26" s="25">
        <v>334.39</v>
      </c>
      <c r="C26" s="20" t="s">
        <v>28</v>
      </c>
      <c r="D26" s="47">
        <v>894292</v>
      </c>
      <c r="E26" s="47">
        <v>419869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7">SUM(D26:M26)</f>
        <v>1314161</v>
      </c>
      <c r="O26" s="48">
        <f t="shared" si="1"/>
        <v>28.208749221885935</v>
      </c>
      <c r="P26" s="9"/>
    </row>
    <row r="27" spans="1:16">
      <c r="A27" s="12"/>
      <c r="B27" s="25">
        <v>334.49</v>
      </c>
      <c r="C27" s="20" t="s">
        <v>29</v>
      </c>
      <c r="D27" s="47">
        <v>85935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85935</v>
      </c>
      <c r="O27" s="48">
        <f t="shared" si="1"/>
        <v>1.8446133041406401</v>
      </c>
      <c r="P27" s="9"/>
    </row>
    <row r="28" spans="1:16">
      <c r="A28" s="12"/>
      <c r="B28" s="25">
        <v>334.5</v>
      </c>
      <c r="C28" s="20" t="s">
        <v>109</v>
      </c>
      <c r="D28" s="47">
        <v>0</v>
      </c>
      <c r="E28" s="47">
        <v>198813</v>
      </c>
      <c r="F28" s="47">
        <v>0</v>
      </c>
      <c r="G28" s="47">
        <v>8803315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9002128</v>
      </c>
      <c r="O28" s="48">
        <f t="shared" si="1"/>
        <v>193.23261854165324</v>
      </c>
      <c r="P28" s="9"/>
    </row>
    <row r="29" spans="1:16">
      <c r="A29" s="12"/>
      <c r="B29" s="25">
        <v>334.7</v>
      </c>
      <c r="C29" s="20" t="s">
        <v>30</v>
      </c>
      <c r="D29" s="47">
        <v>101698</v>
      </c>
      <c r="E29" s="47">
        <v>131454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233152</v>
      </c>
      <c r="O29" s="48">
        <f t="shared" si="1"/>
        <v>5.0046579517891256</v>
      </c>
      <c r="P29" s="9"/>
    </row>
    <row r="30" spans="1:16">
      <c r="A30" s="12"/>
      <c r="B30" s="25">
        <v>334.82</v>
      </c>
      <c r="C30" s="20" t="s">
        <v>181</v>
      </c>
      <c r="D30" s="47">
        <v>138572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138572</v>
      </c>
      <c r="O30" s="48">
        <f t="shared" si="1"/>
        <v>2.97447785863009</v>
      </c>
      <c r="P30" s="9"/>
    </row>
    <row r="31" spans="1:16">
      <c r="A31" s="12"/>
      <c r="B31" s="25">
        <v>334.9</v>
      </c>
      <c r="C31" s="20" t="s">
        <v>31</v>
      </c>
      <c r="D31" s="47">
        <v>0</v>
      </c>
      <c r="E31" s="47">
        <v>191280</v>
      </c>
      <c r="F31" s="47">
        <v>0</v>
      </c>
      <c r="G31" s="47">
        <v>0</v>
      </c>
      <c r="H31" s="47">
        <v>0</v>
      </c>
      <c r="I31" s="47">
        <v>738363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929643</v>
      </c>
      <c r="O31" s="48">
        <f t="shared" si="1"/>
        <v>19.954987442848864</v>
      </c>
      <c r="P31" s="9"/>
    </row>
    <row r="32" spans="1:16">
      <c r="A32" s="12"/>
      <c r="B32" s="25">
        <v>335.12</v>
      </c>
      <c r="C32" s="20" t="s">
        <v>138</v>
      </c>
      <c r="D32" s="47">
        <v>980364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980364</v>
      </c>
      <c r="O32" s="48">
        <f t="shared" si="1"/>
        <v>21.043724644214052</v>
      </c>
      <c r="P32" s="9"/>
    </row>
    <row r="33" spans="1:16">
      <c r="A33" s="12"/>
      <c r="B33" s="25">
        <v>335.13</v>
      </c>
      <c r="C33" s="20" t="s">
        <v>139</v>
      </c>
      <c r="D33" s="47">
        <v>27063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27063</v>
      </c>
      <c r="O33" s="48">
        <f t="shared" si="1"/>
        <v>0.58091313027239355</v>
      </c>
      <c r="P33" s="9"/>
    </row>
    <row r="34" spans="1:16">
      <c r="A34" s="12"/>
      <c r="B34" s="25">
        <v>335.14</v>
      </c>
      <c r="C34" s="20" t="s">
        <v>140</v>
      </c>
      <c r="D34" s="47">
        <v>21978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21978</v>
      </c>
      <c r="O34" s="48">
        <f t="shared" si="1"/>
        <v>0.47176250885440146</v>
      </c>
      <c r="P34" s="9"/>
    </row>
    <row r="35" spans="1:16">
      <c r="A35" s="12"/>
      <c r="B35" s="25">
        <v>335.15</v>
      </c>
      <c r="C35" s="20" t="s">
        <v>141</v>
      </c>
      <c r="D35" s="47">
        <v>8456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8456</v>
      </c>
      <c r="O35" s="48">
        <f t="shared" si="1"/>
        <v>0.1815098632665765</v>
      </c>
      <c r="P35" s="9"/>
    </row>
    <row r="36" spans="1:16">
      <c r="A36" s="12"/>
      <c r="B36" s="25">
        <v>335.16</v>
      </c>
      <c r="C36" s="20" t="s">
        <v>142</v>
      </c>
      <c r="D36" s="47">
        <v>57000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57000</v>
      </c>
      <c r="O36" s="48">
        <f t="shared" si="1"/>
        <v>1.2235172902311804</v>
      </c>
      <c r="P36" s="9"/>
    </row>
    <row r="37" spans="1:16">
      <c r="A37" s="12"/>
      <c r="B37" s="25">
        <v>335.18</v>
      </c>
      <c r="C37" s="20" t="s">
        <v>143</v>
      </c>
      <c r="D37" s="47">
        <v>4031296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4031296</v>
      </c>
      <c r="O37" s="48">
        <f t="shared" ref="O37:O68" si="8">(N37/O$98)</f>
        <v>86.532637860347307</v>
      </c>
      <c r="P37" s="9"/>
    </row>
    <row r="38" spans="1:16">
      <c r="A38" s="12"/>
      <c r="B38" s="25">
        <v>335.29</v>
      </c>
      <c r="C38" s="20" t="s">
        <v>38</v>
      </c>
      <c r="D38" s="47">
        <v>954</v>
      </c>
      <c r="E38" s="47">
        <v>21090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22044</v>
      </c>
      <c r="O38" s="48">
        <f t="shared" si="8"/>
        <v>0.47317921308519545</v>
      </c>
      <c r="P38" s="9"/>
    </row>
    <row r="39" spans="1:16">
      <c r="A39" s="12"/>
      <c r="B39" s="25">
        <v>335.49</v>
      </c>
      <c r="C39" s="20" t="s">
        <v>39</v>
      </c>
      <c r="D39" s="47">
        <v>0</v>
      </c>
      <c r="E39" s="47">
        <v>49584</v>
      </c>
      <c r="F39" s="47">
        <v>0</v>
      </c>
      <c r="G39" s="47">
        <v>2133038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2182622</v>
      </c>
      <c r="O39" s="48">
        <f t="shared" si="8"/>
        <v>46.850451842788758</v>
      </c>
      <c r="P39" s="9"/>
    </row>
    <row r="40" spans="1:16">
      <c r="A40" s="12"/>
      <c r="B40" s="25">
        <v>335.7</v>
      </c>
      <c r="C40" s="20" t="s">
        <v>40</v>
      </c>
      <c r="D40" s="47">
        <v>11547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11547</v>
      </c>
      <c r="O40" s="48">
        <f t="shared" si="8"/>
        <v>0.24785884474209544</v>
      </c>
      <c r="P40" s="9"/>
    </row>
    <row r="41" spans="1:16">
      <c r="A41" s="12"/>
      <c r="B41" s="25">
        <v>335.9</v>
      </c>
      <c r="C41" s="20" t="s">
        <v>184</v>
      </c>
      <c r="D41" s="47">
        <v>957969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957969</v>
      </c>
      <c r="O41" s="48">
        <f t="shared" si="8"/>
        <v>20.563011140446907</v>
      </c>
      <c r="P41" s="9"/>
    </row>
    <row r="42" spans="1:16">
      <c r="A42" s="12"/>
      <c r="B42" s="25">
        <v>336</v>
      </c>
      <c r="C42" s="20" t="s">
        <v>4</v>
      </c>
      <c r="D42" s="47">
        <v>2314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2314</v>
      </c>
      <c r="O42" s="48">
        <f t="shared" si="8"/>
        <v>4.9670508940262308E-2</v>
      </c>
      <c r="P42" s="9"/>
    </row>
    <row r="43" spans="1:16">
      <c r="A43" s="12"/>
      <c r="B43" s="25">
        <v>337.3</v>
      </c>
      <c r="C43" s="20" t="s">
        <v>185</v>
      </c>
      <c r="D43" s="47">
        <v>0</v>
      </c>
      <c r="E43" s="47">
        <v>600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600</v>
      </c>
      <c r="O43" s="48">
        <f t="shared" si="8"/>
        <v>1.2879129370854531E-2</v>
      </c>
      <c r="P43" s="9"/>
    </row>
    <row r="44" spans="1:16" ht="15.75">
      <c r="A44" s="29" t="s">
        <v>46</v>
      </c>
      <c r="B44" s="30"/>
      <c r="C44" s="31"/>
      <c r="D44" s="32">
        <f t="shared" ref="D44:M44" si="9">SUM(D45:D75)</f>
        <v>5647591</v>
      </c>
      <c r="E44" s="32">
        <f t="shared" si="9"/>
        <v>871902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1313084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7832577</v>
      </c>
      <c r="O44" s="46">
        <f t="shared" si="8"/>
        <v>168.12795415029944</v>
      </c>
      <c r="P44" s="10"/>
    </row>
    <row r="45" spans="1:16">
      <c r="A45" s="12"/>
      <c r="B45" s="25">
        <v>341.1</v>
      </c>
      <c r="C45" s="20" t="s">
        <v>145</v>
      </c>
      <c r="D45" s="47">
        <v>113560</v>
      </c>
      <c r="E45" s="47">
        <v>52304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165864</v>
      </c>
      <c r="O45" s="48">
        <f t="shared" si="8"/>
        <v>3.5603065232790265</v>
      </c>
      <c r="P45" s="9"/>
    </row>
    <row r="46" spans="1:16">
      <c r="A46" s="12"/>
      <c r="B46" s="25">
        <v>341.15</v>
      </c>
      <c r="C46" s="20" t="s">
        <v>146</v>
      </c>
      <c r="D46" s="47">
        <v>0</v>
      </c>
      <c r="E46" s="47">
        <v>66613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75" si="10">SUM(D46:M46)</f>
        <v>66613</v>
      </c>
      <c r="O46" s="48">
        <f t="shared" si="8"/>
        <v>1.4298624079678881</v>
      </c>
      <c r="P46" s="9"/>
    </row>
    <row r="47" spans="1:16">
      <c r="A47" s="12"/>
      <c r="B47" s="25">
        <v>341.8</v>
      </c>
      <c r="C47" s="20" t="s">
        <v>147</v>
      </c>
      <c r="D47" s="47">
        <v>1048831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1048831</v>
      </c>
      <c r="O47" s="48">
        <f t="shared" si="8"/>
        <v>22.513383561937879</v>
      </c>
      <c r="P47" s="9"/>
    </row>
    <row r="48" spans="1:16">
      <c r="A48" s="12"/>
      <c r="B48" s="25">
        <v>341.9</v>
      </c>
      <c r="C48" s="20" t="s">
        <v>148</v>
      </c>
      <c r="D48" s="47">
        <v>3318</v>
      </c>
      <c r="E48" s="47">
        <v>5795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9113</v>
      </c>
      <c r="O48" s="48">
        <f t="shared" si="8"/>
        <v>0.19561250992766221</v>
      </c>
      <c r="P48" s="9"/>
    </row>
    <row r="49" spans="1:16">
      <c r="A49" s="12"/>
      <c r="B49" s="25">
        <v>342.2</v>
      </c>
      <c r="C49" s="20" t="s">
        <v>55</v>
      </c>
      <c r="D49" s="47">
        <v>10850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10850</v>
      </c>
      <c r="O49" s="48">
        <f t="shared" si="8"/>
        <v>0.23289758945628608</v>
      </c>
      <c r="P49" s="9"/>
    </row>
    <row r="50" spans="1:16">
      <c r="A50" s="12"/>
      <c r="B50" s="25">
        <v>342.3</v>
      </c>
      <c r="C50" s="20" t="s">
        <v>56</v>
      </c>
      <c r="D50" s="47">
        <v>0</v>
      </c>
      <c r="E50" s="47">
        <v>126315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126315</v>
      </c>
      <c r="O50" s="48">
        <f t="shared" si="8"/>
        <v>2.71137871079915</v>
      </c>
      <c r="P50" s="9"/>
    </row>
    <row r="51" spans="1:16">
      <c r="A51" s="12"/>
      <c r="B51" s="25">
        <v>342.4</v>
      </c>
      <c r="C51" s="20" t="s">
        <v>57</v>
      </c>
      <c r="D51" s="47">
        <v>0</v>
      </c>
      <c r="E51" s="47">
        <v>225600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225600</v>
      </c>
      <c r="O51" s="48">
        <f t="shared" si="8"/>
        <v>4.8425526434413033</v>
      </c>
      <c r="P51" s="9"/>
    </row>
    <row r="52" spans="1:16">
      <c r="A52" s="12"/>
      <c r="B52" s="25">
        <v>342.6</v>
      </c>
      <c r="C52" s="20" t="s">
        <v>58</v>
      </c>
      <c r="D52" s="47">
        <v>3804732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3804732</v>
      </c>
      <c r="O52" s="48">
        <f t="shared" si="8"/>
        <v>81.669392749050161</v>
      </c>
      <c r="P52" s="9"/>
    </row>
    <row r="53" spans="1:16">
      <c r="A53" s="12"/>
      <c r="B53" s="25">
        <v>342.9</v>
      </c>
      <c r="C53" s="20" t="s">
        <v>59</v>
      </c>
      <c r="D53" s="47">
        <v>44339</v>
      </c>
      <c r="E53" s="47">
        <v>189768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234107</v>
      </c>
      <c r="O53" s="48">
        <f t="shared" si="8"/>
        <v>5.0251572327044025</v>
      </c>
      <c r="P53" s="9"/>
    </row>
    <row r="54" spans="1:16">
      <c r="A54" s="12"/>
      <c r="B54" s="25">
        <v>343.3</v>
      </c>
      <c r="C54" s="20" t="s">
        <v>60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1154113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1154113</v>
      </c>
      <c r="O54" s="48">
        <f t="shared" si="8"/>
        <v>24.773284392641724</v>
      </c>
      <c r="P54" s="9"/>
    </row>
    <row r="55" spans="1:16">
      <c r="A55" s="12"/>
      <c r="B55" s="25">
        <v>343.6</v>
      </c>
      <c r="C55" s="20" t="s">
        <v>62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22782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22782</v>
      </c>
      <c r="O55" s="48">
        <f t="shared" si="8"/>
        <v>0.4890205422113465</v>
      </c>
      <c r="P55" s="9"/>
    </row>
    <row r="56" spans="1:16">
      <c r="A56" s="12"/>
      <c r="B56" s="25">
        <v>346.4</v>
      </c>
      <c r="C56" s="20" t="s">
        <v>63</v>
      </c>
      <c r="D56" s="47">
        <v>1662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1662</v>
      </c>
      <c r="O56" s="48">
        <f t="shared" si="8"/>
        <v>3.5675188357267046E-2</v>
      </c>
      <c r="P56" s="9"/>
    </row>
    <row r="57" spans="1:16">
      <c r="A57" s="12"/>
      <c r="B57" s="25">
        <v>347.2</v>
      </c>
      <c r="C57" s="20" t="s">
        <v>64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105864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105864</v>
      </c>
      <c r="O57" s="48">
        <f t="shared" si="8"/>
        <v>2.2723935861935733</v>
      </c>
      <c r="P57" s="9"/>
    </row>
    <row r="58" spans="1:16">
      <c r="A58" s="12"/>
      <c r="B58" s="25">
        <v>347.4</v>
      </c>
      <c r="C58" s="20" t="s">
        <v>65</v>
      </c>
      <c r="D58" s="47">
        <v>0</v>
      </c>
      <c r="E58" s="47">
        <v>18317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18317</v>
      </c>
      <c r="O58" s="48">
        <f t="shared" si="8"/>
        <v>0.39317835447657073</v>
      </c>
      <c r="P58" s="9"/>
    </row>
    <row r="59" spans="1:16">
      <c r="A59" s="12"/>
      <c r="B59" s="25">
        <v>347.5</v>
      </c>
      <c r="C59" s="20" t="s">
        <v>66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19780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19780</v>
      </c>
      <c r="O59" s="48">
        <f t="shared" si="8"/>
        <v>0.42458196492583766</v>
      </c>
      <c r="P59" s="9"/>
    </row>
    <row r="60" spans="1:16">
      <c r="A60" s="12"/>
      <c r="B60" s="25">
        <v>348.12</v>
      </c>
      <c r="C60" s="20" t="s">
        <v>149</v>
      </c>
      <c r="D60" s="47">
        <v>1751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73" si="11">SUM(D60:M60)</f>
        <v>1751</v>
      </c>
      <c r="O60" s="48">
        <f t="shared" si="8"/>
        <v>3.7585592547277134E-2</v>
      </c>
      <c r="P60" s="9"/>
    </row>
    <row r="61" spans="1:16">
      <c r="A61" s="12"/>
      <c r="B61" s="25">
        <v>348.13</v>
      </c>
      <c r="C61" s="20" t="s">
        <v>150</v>
      </c>
      <c r="D61" s="47">
        <v>5024</v>
      </c>
      <c r="E61" s="47">
        <v>9329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14353</v>
      </c>
      <c r="O61" s="48">
        <f t="shared" si="8"/>
        <v>0.30809023976645844</v>
      </c>
      <c r="P61" s="9"/>
    </row>
    <row r="62" spans="1:16">
      <c r="A62" s="12"/>
      <c r="B62" s="25">
        <v>348.22</v>
      </c>
      <c r="C62" s="20" t="s">
        <v>151</v>
      </c>
      <c r="D62" s="47">
        <v>13628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13628</v>
      </c>
      <c r="O62" s="48">
        <f t="shared" si="8"/>
        <v>0.29252795844334256</v>
      </c>
      <c r="P62" s="9"/>
    </row>
    <row r="63" spans="1:16">
      <c r="A63" s="12"/>
      <c r="B63" s="25">
        <v>348.23</v>
      </c>
      <c r="C63" s="20" t="s">
        <v>152</v>
      </c>
      <c r="D63" s="47">
        <v>39331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39331</v>
      </c>
      <c r="O63" s="48">
        <f t="shared" si="8"/>
        <v>0.84424839547513253</v>
      </c>
      <c r="P63" s="9"/>
    </row>
    <row r="64" spans="1:16">
      <c r="A64" s="12"/>
      <c r="B64" s="25">
        <v>348.31</v>
      </c>
      <c r="C64" s="20" t="s">
        <v>153</v>
      </c>
      <c r="D64" s="47">
        <v>178440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178440</v>
      </c>
      <c r="O64" s="48">
        <f t="shared" si="8"/>
        <v>3.8302530748921373</v>
      </c>
      <c r="P64" s="9"/>
    </row>
    <row r="65" spans="1:16">
      <c r="A65" s="12"/>
      <c r="B65" s="25">
        <v>348.32</v>
      </c>
      <c r="C65" s="20" t="s">
        <v>154</v>
      </c>
      <c r="D65" s="47">
        <v>3807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3807</v>
      </c>
      <c r="O65" s="48">
        <f t="shared" si="8"/>
        <v>8.171807585807199E-2</v>
      </c>
      <c r="P65" s="9"/>
    </row>
    <row r="66" spans="1:16">
      <c r="A66" s="12"/>
      <c r="B66" s="25">
        <v>348.41</v>
      </c>
      <c r="C66" s="20" t="s">
        <v>155</v>
      </c>
      <c r="D66" s="47">
        <v>131575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131575</v>
      </c>
      <c r="O66" s="48">
        <f t="shared" si="8"/>
        <v>2.8242857449503078</v>
      </c>
      <c r="P66" s="9"/>
    </row>
    <row r="67" spans="1:16">
      <c r="A67" s="12"/>
      <c r="B67" s="25">
        <v>348.42</v>
      </c>
      <c r="C67" s="20" t="s">
        <v>156</v>
      </c>
      <c r="D67" s="47">
        <v>17948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17948</v>
      </c>
      <c r="O67" s="48">
        <f t="shared" si="8"/>
        <v>0.38525768991349518</v>
      </c>
      <c r="P67" s="9"/>
    </row>
    <row r="68" spans="1:16">
      <c r="A68" s="12"/>
      <c r="B68" s="25">
        <v>348.52</v>
      </c>
      <c r="C68" s="20" t="s">
        <v>157</v>
      </c>
      <c r="D68" s="47">
        <v>19602</v>
      </c>
      <c r="E68" s="47">
        <v>144688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164290</v>
      </c>
      <c r="O68" s="48">
        <f t="shared" si="8"/>
        <v>3.5265202738961512</v>
      </c>
      <c r="P68" s="9"/>
    </row>
    <row r="69" spans="1:16">
      <c r="A69" s="12"/>
      <c r="B69" s="25">
        <v>348.53</v>
      </c>
      <c r="C69" s="20" t="s">
        <v>158</v>
      </c>
      <c r="D69" s="47">
        <v>151932</v>
      </c>
      <c r="E69" s="47">
        <v>32832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184764</v>
      </c>
      <c r="O69" s="48">
        <f t="shared" ref="O69:O96" si="12">(N69/O$98)</f>
        <v>3.9659990984609439</v>
      </c>
      <c r="P69" s="9"/>
    </row>
    <row r="70" spans="1:16">
      <c r="A70" s="12"/>
      <c r="B70" s="25">
        <v>348.61</v>
      </c>
      <c r="C70" s="20" t="s">
        <v>203</v>
      </c>
      <c r="D70" s="47">
        <v>2145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2145</v>
      </c>
      <c r="O70" s="48">
        <f t="shared" si="12"/>
        <v>4.6042887500804944E-2</v>
      </c>
      <c r="P70" s="9"/>
    </row>
    <row r="71" spans="1:16">
      <c r="A71" s="12"/>
      <c r="B71" s="25">
        <v>348.62</v>
      </c>
      <c r="C71" s="20" t="s">
        <v>159</v>
      </c>
      <c r="D71" s="47">
        <v>69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69</v>
      </c>
      <c r="O71" s="48">
        <f t="shared" si="12"/>
        <v>1.4810998776482709E-3</v>
      </c>
      <c r="P71" s="9"/>
    </row>
    <row r="72" spans="1:16">
      <c r="A72" s="12"/>
      <c r="B72" s="25">
        <v>348.71</v>
      </c>
      <c r="C72" s="20" t="s">
        <v>160</v>
      </c>
      <c r="D72" s="47">
        <v>51525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51525</v>
      </c>
      <c r="O72" s="48">
        <f t="shared" si="12"/>
        <v>1.1059952347221327</v>
      </c>
      <c r="P72" s="9"/>
    </row>
    <row r="73" spans="1:16">
      <c r="A73" s="12"/>
      <c r="B73" s="25">
        <v>348.72</v>
      </c>
      <c r="C73" s="20" t="s">
        <v>161</v>
      </c>
      <c r="D73" s="47">
        <v>3522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3522</v>
      </c>
      <c r="O73" s="48">
        <f t="shared" si="12"/>
        <v>7.5600489406916091E-2</v>
      </c>
      <c r="P73" s="9"/>
    </row>
    <row r="74" spans="1:16">
      <c r="A74" s="12"/>
      <c r="B74" s="25">
        <v>348.99</v>
      </c>
      <c r="C74" s="20" t="s">
        <v>167</v>
      </c>
      <c r="D74" s="47">
        <v>0</v>
      </c>
      <c r="E74" s="47">
        <v>341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341</v>
      </c>
      <c r="O74" s="48">
        <f t="shared" si="12"/>
        <v>7.3196385257689916E-3</v>
      </c>
      <c r="P74" s="9"/>
    </row>
    <row r="75" spans="1:16">
      <c r="A75" s="12"/>
      <c r="B75" s="25">
        <v>349</v>
      </c>
      <c r="C75" s="20" t="s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10545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10545</v>
      </c>
      <c r="O75" s="48">
        <f t="shared" si="12"/>
        <v>0.22635069869276836</v>
      </c>
      <c r="P75" s="9"/>
    </row>
    <row r="76" spans="1:16" ht="15.75">
      <c r="A76" s="29" t="s">
        <v>47</v>
      </c>
      <c r="B76" s="30"/>
      <c r="C76" s="31"/>
      <c r="D76" s="32">
        <f t="shared" ref="D76:M76" si="13">SUM(D77:D84)</f>
        <v>239848</v>
      </c>
      <c r="E76" s="32">
        <f t="shared" si="13"/>
        <v>74384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0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>SUM(D76:M76)</f>
        <v>314232</v>
      </c>
      <c r="O76" s="46">
        <f t="shared" si="12"/>
        <v>6.7450576341039348</v>
      </c>
      <c r="P76" s="10"/>
    </row>
    <row r="77" spans="1:16">
      <c r="A77" s="13"/>
      <c r="B77" s="40">
        <v>351.1</v>
      </c>
      <c r="C77" s="21" t="s">
        <v>82</v>
      </c>
      <c r="D77" s="47">
        <v>13940</v>
      </c>
      <c r="E77" s="47">
        <v>73290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87230</v>
      </c>
      <c r="O77" s="48">
        <f t="shared" si="12"/>
        <v>1.8724107583660679</v>
      </c>
      <c r="P77" s="9"/>
    </row>
    <row r="78" spans="1:16">
      <c r="A78" s="13"/>
      <c r="B78" s="40">
        <v>351.2</v>
      </c>
      <c r="C78" s="21" t="s">
        <v>83</v>
      </c>
      <c r="D78" s="47">
        <v>79264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84" si="14">SUM(D78:M78)</f>
        <v>79264</v>
      </c>
      <c r="O78" s="48">
        <f t="shared" si="12"/>
        <v>1.7014188507523558</v>
      </c>
      <c r="P78" s="9"/>
    </row>
    <row r="79" spans="1:16">
      <c r="A79" s="13"/>
      <c r="B79" s="40">
        <v>351.3</v>
      </c>
      <c r="C79" s="21" t="s">
        <v>118</v>
      </c>
      <c r="D79" s="47">
        <v>346</v>
      </c>
      <c r="E79" s="47">
        <v>75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421</v>
      </c>
      <c r="O79" s="48">
        <f t="shared" si="12"/>
        <v>9.0368557752162626E-3</v>
      </c>
      <c r="P79" s="9"/>
    </row>
    <row r="80" spans="1:16">
      <c r="A80" s="13"/>
      <c r="B80" s="40">
        <v>351.5</v>
      </c>
      <c r="C80" s="21" t="s">
        <v>168</v>
      </c>
      <c r="D80" s="47">
        <v>144293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144293</v>
      </c>
      <c r="O80" s="48">
        <f t="shared" si="12"/>
        <v>3.0972803571811878</v>
      </c>
      <c r="P80" s="9"/>
    </row>
    <row r="81" spans="1:119">
      <c r="A81" s="13"/>
      <c r="B81" s="40">
        <v>351.6</v>
      </c>
      <c r="C81" s="21" t="s">
        <v>208</v>
      </c>
      <c r="D81" s="47">
        <v>12</v>
      </c>
      <c r="E81" s="47">
        <v>48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60</v>
      </c>
      <c r="O81" s="48">
        <f t="shared" si="12"/>
        <v>1.2879129370854531E-3</v>
      </c>
      <c r="P81" s="9"/>
    </row>
    <row r="82" spans="1:119">
      <c r="A82" s="13"/>
      <c r="B82" s="40">
        <v>352</v>
      </c>
      <c r="C82" s="21" t="s">
        <v>84</v>
      </c>
      <c r="D82" s="47">
        <v>1803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1803</v>
      </c>
      <c r="O82" s="48">
        <f t="shared" si="12"/>
        <v>3.8701783759417865E-2</v>
      </c>
      <c r="P82" s="9"/>
    </row>
    <row r="83" spans="1:119">
      <c r="A83" s="13"/>
      <c r="B83" s="40">
        <v>354</v>
      </c>
      <c r="C83" s="21" t="s">
        <v>85</v>
      </c>
      <c r="D83" s="47">
        <v>190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190</v>
      </c>
      <c r="O83" s="48">
        <f t="shared" si="12"/>
        <v>4.0783909674372678E-3</v>
      </c>
      <c r="P83" s="9"/>
    </row>
    <row r="84" spans="1:119">
      <c r="A84" s="13"/>
      <c r="B84" s="40">
        <v>359</v>
      </c>
      <c r="C84" s="21" t="s">
        <v>86</v>
      </c>
      <c r="D84" s="47">
        <v>0</v>
      </c>
      <c r="E84" s="47">
        <v>971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971</v>
      </c>
      <c r="O84" s="48">
        <f t="shared" si="12"/>
        <v>2.0842724365166248E-2</v>
      </c>
      <c r="P84" s="9"/>
    </row>
    <row r="85" spans="1:119" ht="15.75">
      <c r="A85" s="29" t="s">
        <v>5</v>
      </c>
      <c r="B85" s="30"/>
      <c r="C85" s="31"/>
      <c r="D85" s="32">
        <f t="shared" ref="D85:M85" si="15">SUM(D86:D92)</f>
        <v>948792</v>
      </c>
      <c r="E85" s="32">
        <f t="shared" si="15"/>
        <v>1069715</v>
      </c>
      <c r="F85" s="32">
        <f t="shared" si="15"/>
        <v>1279</v>
      </c>
      <c r="G85" s="32">
        <f t="shared" si="15"/>
        <v>3655</v>
      </c>
      <c r="H85" s="32">
        <f t="shared" si="15"/>
        <v>0</v>
      </c>
      <c r="I85" s="32">
        <f t="shared" si="15"/>
        <v>15389</v>
      </c>
      <c r="J85" s="32">
        <f t="shared" si="15"/>
        <v>0</v>
      </c>
      <c r="K85" s="32">
        <f t="shared" si="15"/>
        <v>0</v>
      </c>
      <c r="L85" s="32">
        <f t="shared" si="15"/>
        <v>0</v>
      </c>
      <c r="M85" s="32">
        <f t="shared" si="15"/>
        <v>0</v>
      </c>
      <c r="N85" s="32">
        <f>SUM(D85:M85)</f>
        <v>2038830</v>
      </c>
      <c r="O85" s="46">
        <f t="shared" si="12"/>
        <v>43.763925558632238</v>
      </c>
      <c r="P85" s="10"/>
    </row>
    <row r="86" spans="1:119">
      <c r="A86" s="12"/>
      <c r="B86" s="25">
        <v>361.1</v>
      </c>
      <c r="C86" s="20" t="s">
        <v>87</v>
      </c>
      <c r="D86" s="47">
        <v>68901</v>
      </c>
      <c r="E86" s="47">
        <v>115122</v>
      </c>
      <c r="F86" s="47">
        <v>1279</v>
      </c>
      <c r="G86" s="47">
        <v>1269</v>
      </c>
      <c r="H86" s="47">
        <v>0</v>
      </c>
      <c r="I86" s="47">
        <v>9918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196489</v>
      </c>
      <c r="O86" s="48">
        <f t="shared" si="12"/>
        <v>4.21767875158306</v>
      </c>
      <c r="P86" s="9"/>
    </row>
    <row r="87" spans="1:119">
      <c r="A87" s="12"/>
      <c r="B87" s="25">
        <v>362</v>
      </c>
      <c r="C87" s="20" t="s">
        <v>88</v>
      </c>
      <c r="D87" s="47">
        <v>75958</v>
      </c>
      <c r="E87" s="47">
        <v>133718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92" si="16">SUM(D87:M87)</f>
        <v>209676</v>
      </c>
      <c r="O87" s="48">
        <f t="shared" si="12"/>
        <v>4.5007405499388238</v>
      </c>
      <c r="P87" s="9"/>
    </row>
    <row r="88" spans="1:119">
      <c r="A88" s="12"/>
      <c r="B88" s="25">
        <v>364</v>
      </c>
      <c r="C88" s="20" t="s">
        <v>170</v>
      </c>
      <c r="D88" s="47">
        <v>273550</v>
      </c>
      <c r="E88" s="47">
        <v>573298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846848</v>
      </c>
      <c r="O88" s="48">
        <f t="shared" si="12"/>
        <v>18.17777491574903</v>
      </c>
      <c r="P88" s="9"/>
    </row>
    <row r="89" spans="1:119">
      <c r="A89" s="12"/>
      <c r="B89" s="25">
        <v>365</v>
      </c>
      <c r="C89" s="20" t="s">
        <v>171</v>
      </c>
      <c r="D89" s="47">
        <v>436</v>
      </c>
      <c r="E89" s="47">
        <v>1106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1542</v>
      </c>
      <c r="O89" s="48">
        <f t="shared" si="12"/>
        <v>3.309936248309614E-2</v>
      </c>
      <c r="P89" s="9"/>
    </row>
    <row r="90" spans="1:119">
      <c r="A90" s="12"/>
      <c r="B90" s="25">
        <v>366</v>
      </c>
      <c r="C90" s="20" t="s">
        <v>90</v>
      </c>
      <c r="D90" s="47">
        <v>1797</v>
      </c>
      <c r="E90" s="47">
        <v>25194</v>
      </c>
      <c r="F90" s="47">
        <v>0</v>
      </c>
      <c r="G90" s="47">
        <v>0</v>
      </c>
      <c r="H90" s="47">
        <v>0</v>
      </c>
      <c r="I90" s="47">
        <v>4463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31454</v>
      </c>
      <c r="O90" s="48">
        <f t="shared" si="12"/>
        <v>0.67516689205143066</v>
      </c>
      <c r="P90" s="9"/>
    </row>
    <row r="91" spans="1:119">
      <c r="A91" s="12"/>
      <c r="B91" s="25">
        <v>369.3</v>
      </c>
      <c r="C91" s="20" t="s">
        <v>91</v>
      </c>
      <c r="D91" s="47">
        <v>402162</v>
      </c>
      <c r="E91" s="47">
        <v>71625</v>
      </c>
      <c r="F91" s="47">
        <v>0</v>
      </c>
      <c r="G91" s="47">
        <v>2386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476173</v>
      </c>
      <c r="O91" s="48">
        <f t="shared" si="12"/>
        <v>10.221156116513191</v>
      </c>
      <c r="P91" s="9"/>
    </row>
    <row r="92" spans="1:119">
      <c r="A92" s="12"/>
      <c r="B92" s="25">
        <v>369.9</v>
      </c>
      <c r="C92" s="20" t="s">
        <v>92</v>
      </c>
      <c r="D92" s="47">
        <v>125988</v>
      </c>
      <c r="E92" s="47">
        <v>149652</v>
      </c>
      <c r="F92" s="47">
        <v>0</v>
      </c>
      <c r="G92" s="47">
        <v>0</v>
      </c>
      <c r="H92" s="47">
        <v>0</v>
      </c>
      <c r="I92" s="47">
        <v>1008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276648</v>
      </c>
      <c r="O92" s="48">
        <f t="shared" si="12"/>
        <v>5.9383089703136065</v>
      </c>
      <c r="P92" s="9"/>
    </row>
    <row r="93" spans="1:119" ht="15.75">
      <c r="A93" s="29" t="s">
        <v>48</v>
      </c>
      <c r="B93" s="30"/>
      <c r="C93" s="31"/>
      <c r="D93" s="32">
        <f t="shared" ref="D93:M93" si="17">SUM(D94:D95)</f>
        <v>8330905</v>
      </c>
      <c r="E93" s="32">
        <f t="shared" si="17"/>
        <v>4321878</v>
      </c>
      <c r="F93" s="32">
        <f t="shared" si="17"/>
        <v>0</v>
      </c>
      <c r="G93" s="32">
        <f t="shared" si="17"/>
        <v>2580596</v>
      </c>
      <c r="H93" s="32">
        <f t="shared" si="17"/>
        <v>0</v>
      </c>
      <c r="I93" s="32">
        <f t="shared" si="17"/>
        <v>498677</v>
      </c>
      <c r="J93" s="32">
        <f t="shared" si="17"/>
        <v>0</v>
      </c>
      <c r="K93" s="32">
        <f t="shared" si="17"/>
        <v>0</v>
      </c>
      <c r="L93" s="32">
        <f t="shared" si="17"/>
        <v>0</v>
      </c>
      <c r="M93" s="32">
        <f t="shared" si="17"/>
        <v>0</v>
      </c>
      <c r="N93" s="32">
        <f>SUM(D93:M93)</f>
        <v>15732056</v>
      </c>
      <c r="O93" s="46">
        <f t="shared" si="12"/>
        <v>337.69197415588042</v>
      </c>
      <c r="P93" s="9"/>
    </row>
    <row r="94" spans="1:119">
      <c r="A94" s="12"/>
      <c r="B94" s="25">
        <v>381</v>
      </c>
      <c r="C94" s="20" t="s">
        <v>93</v>
      </c>
      <c r="D94" s="47">
        <v>8330905</v>
      </c>
      <c r="E94" s="47">
        <v>3592352</v>
      </c>
      <c r="F94" s="47">
        <v>0</v>
      </c>
      <c r="G94" s="47">
        <v>2580596</v>
      </c>
      <c r="H94" s="47">
        <v>0</v>
      </c>
      <c r="I94" s="47">
        <v>498677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15002530</v>
      </c>
      <c r="O94" s="48">
        <f t="shared" si="12"/>
        <v>322.03254126687705</v>
      </c>
      <c r="P94" s="9"/>
    </row>
    <row r="95" spans="1:119" ht="15.75" thickBot="1">
      <c r="A95" s="12"/>
      <c r="B95" s="25">
        <v>384</v>
      </c>
      <c r="C95" s="20" t="s">
        <v>94</v>
      </c>
      <c r="D95" s="47">
        <v>0</v>
      </c>
      <c r="E95" s="47">
        <v>729526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729526</v>
      </c>
      <c r="O95" s="48">
        <f t="shared" si="12"/>
        <v>15.659432889003369</v>
      </c>
      <c r="P95" s="9"/>
    </row>
    <row r="96" spans="1:119" ht="16.5" thickBot="1">
      <c r="A96" s="14" t="s">
        <v>67</v>
      </c>
      <c r="B96" s="23"/>
      <c r="C96" s="22"/>
      <c r="D96" s="15">
        <f t="shared" ref="D96:M96" si="18">SUM(D5,D13,D17,D44,D76,D85,D93)</f>
        <v>39096411</v>
      </c>
      <c r="E96" s="15">
        <f t="shared" si="18"/>
        <v>29131884</v>
      </c>
      <c r="F96" s="15">
        <f t="shared" si="18"/>
        <v>1279</v>
      </c>
      <c r="G96" s="15">
        <f t="shared" si="18"/>
        <v>14462850</v>
      </c>
      <c r="H96" s="15">
        <f t="shared" si="18"/>
        <v>0</v>
      </c>
      <c r="I96" s="15">
        <f t="shared" si="18"/>
        <v>3115103</v>
      </c>
      <c r="J96" s="15">
        <f t="shared" si="18"/>
        <v>0</v>
      </c>
      <c r="K96" s="15">
        <f t="shared" si="18"/>
        <v>0</v>
      </c>
      <c r="L96" s="15">
        <f t="shared" si="18"/>
        <v>0</v>
      </c>
      <c r="M96" s="15">
        <f t="shared" si="18"/>
        <v>0</v>
      </c>
      <c r="N96" s="15">
        <f>SUM(D96:M96)</f>
        <v>85807527</v>
      </c>
      <c r="O96" s="38">
        <f t="shared" si="12"/>
        <v>1841.8770687101553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51" t="s">
        <v>213</v>
      </c>
      <c r="M98" s="51"/>
      <c r="N98" s="51"/>
      <c r="O98" s="44">
        <v>46587</v>
      </c>
    </row>
    <row r="99" spans="1:15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4"/>
    </row>
    <row r="100" spans="1:15" ht="15.75" customHeight="1" thickBot="1">
      <c r="A100" s="55" t="s">
        <v>121</v>
      </c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7"/>
    </row>
  </sheetData>
  <mergeCells count="10">
    <mergeCell ref="L98:N98"/>
    <mergeCell ref="A99:O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207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2234587</v>
      </c>
      <c r="E5" s="27">
        <f t="shared" si="0"/>
        <v>19779368</v>
      </c>
      <c r="F5" s="27">
        <f t="shared" si="0"/>
        <v>0</v>
      </c>
      <c r="G5" s="27">
        <f t="shared" si="0"/>
        <v>577023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22590978</v>
      </c>
      <c r="O5" s="33">
        <f t="shared" ref="O5:O36" si="1">(N5/O$107)</f>
        <v>480.97634610061954</v>
      </c>
      <c r="P5" s="6"/>
    </row>
    <row r="6" spans="1:133">
      <c r="A6" s="12"/>
      <c r="B6" s="25">
        <v>311</v>
      </c>
      <c r="C6" s="20" t="s">
        <v>2</v>
      </c>
      <c r="D6" s="47">
        <v>2077973</v>
      </c>
      <c r="E6" s="47">
        <v>9616014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11693987</v>
      </c>
      <c r="O6" s="48">
        <f t="shared" si="1"/>
        <v>248.97244991377292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663103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663103</v>
      </c>
      <c r="O7" s="48">
        <f t="shared" si="1"/>
        <v>14.1178862654091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577023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577023</v>
      </c>
      <c r="O8" s="48">
        <f t="shared" si="1"/>
        <v>12.285188102791203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2406475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2406475</v>
      </c>
      <c r="O9" s="48">
        <f t="shared" si="1"/>
        <v>51.235389299325085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4347491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4347491</v>
      </c>
      <c r="O10" s="48">
        <f t="shared" si="1"/>
        <v>92.560859290170114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2746285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2746285</v>
      </c>
      <c r="O11" s="48">
        <f t="shared" si="1"/>
        <v>58.470161170133494</v>
      </c>
      <c r="P11" s="9"/>
    </row>
    <row r="12" spans="1:133">
      <c r="A12" s="12"/>
      <c r="B12" s="25">
        <v>315</v>
      </c>
      <c r="C12" s="20" t="s">
        <v>137</v>
      </c>
      <c r="D12" s="47">
        <v>156614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156614</v>
      </c>
      <c r="O12" s="48">
        <f t="shared" si="1"/>
        <v>3.3344120590176498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2902171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2902171</v>
      </c>
      <c r="O13" s="46">
        <f t="shared" si="1"/>
        <v>61.789073644318592</v>
      </c>
      <c r="P13" s="10"/>
    </row>
    <row r="14" spans="1:133">
      <c r="A14" s="12"/>
      <c r="B14" s="25">
        <v>322</v>
      </c>
      <c r="C14" s="20" t="s">
        <v>105</v>
      </c>
      <c r="D14" s="47">
        <v>316262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316262</v>
      </c>
      <c r="O14" s="48">
        <f t="shared" si="1"/>
        <v>6.7334199152632586</v>
      </c>
      <c r="P14" s="9"/>
    </row>
    <row r="15" spans="1:133">
      <c r="A15" s="12"/>
      <c r="B15" s="25">
        <v>323.7</v>
      </c>
      <c r="C15" s="20" t="s">
        <v>19</v>
      </c>
      <c r="D15" s="47">
        <v>2510460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2510460</v>
      </c>
      <c r="O15" s="48">
        <f t="shared" si="1"/>
        <v>53.449296344397368</v>
      </c>
      <c r="P15" s="9"/>
    </row>
    <row r="16" spans="1:133">
      <c r="A16" s="12"/>
      <c r="B16" s="25">
        <v>329</v>
      </c>
      <c r="C16" s="20" t="s">
        <v>20</v>
      </c>
      <c r="D16" s="47">
        <v>75449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75449</v>
      </c>
      <c r="O16" s="48">
        <f t="shared" si="1"/>
        <v>1.606357384657966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SUM(D18:D47)</f>
        <v>14641569</v>
      </c>
      <c r="E17" s="32">
        <f t="shared" si="5"/>
        <v>1202426</v>
      </c>
      <c r="F17" s="32">
        <f t="shared" si="5"/>
        <v>0</v>
      </c>
      <c r="G17" s="32">
        <f t="shared" si="5"/>
        <v>3598798</v>
      </c>
      <c r="H17" s="32">
        <f t="shared" si="5"/>
        <v>0</v>
      </c>
      <c r="I17" s="32">
        <f t="shared" si="5"/>
        <v>1558363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21001156</v>
      </c>
      <c r="O17" s="46">
        <f t="shared" si="1"/>
        <v>447.12802060933808</v>
      </c>
      <c r="P17" s="10"/>
    </row>
    <row r="18" spans="1:16">
      <c r="A18" s="12"/>
      <c r="B18" s="25">
        <v>331.1</v>
      </c>
      <c r="C18" s="20" t="s">
        <v>106</v>
      </c>
      <c r="D18" s="47">
        <v>39173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39173</v>
      </c>
      <c r="O18" s="48">
        <f t="shared" si="1"/>
        <v>0.83401818220528434</v>
      </c>
      <c r="P18" s="9"/>
    </row>
    <row r="19" spans="1:16">
      <c r="A19" s="12"/>
      <c r="B19" s="25">
        <v>331.2</v>
      </c>
      <c r="C19" s="20" t="s">
        <v>21</v>
      </c>
      <c r="D19" s="47">
        <v>231055</v>
      </c>
      <c r="E19" s="47">
        <v>60021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291076</v>
      </c>
      <c r="O19" s="48">
        <f t="shared" si="1"/>
        <v>6.1971938938448767</v>
      </c>
      <c r="P19" s="9"/>
    </row>
    <row r="20" spans="1:16">
      <c r="A20" s="12"/>
      <c r="B20" s="25">
        <v>331.39</v>
      </c>
      <c r="C20" s="20" t="s">
        <v>26</v>
      </c>
      <c r="D20" s="47">
        <v>6300757</v>
      </c>
      <c r="E20" s="47">
        <v>-71220</v>
      </c>
      <c r="F20" s="47">
        <v>0</v>
      </c>
      <c r="G20" s="47">
        <v>0</v>
      </c>
      <c r="H20" s="47">
        <v>0</v>
      </c>
      <c r="I20" s="47">
        <v>656680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6886217</v>
      </c>
      <c r="O20" s="48">
        <f t="shared" si="1"/>
        <v>146.61195682258511</v>
      </c>
      <c r="P20" s="9"/>
    </row>
    <row r="21" spans="1:16">
      <c r="A21" s="12"/>
      <c r="B21" s="25">
        <v>331.49</v>
      </c>
      <c r="C21" s="20" t="s">
        <v>107</v>
      </c>
      <c r="D21" s="47">
        <v>0</v>
      </c>
      <c r="E21" s="47">
        <v>15704</v>
      </c>
      <c r="F21" s="47">
        <v>0</v>
      </c>
      <c r="G21" s="47">
        <v>121909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137613</v>
      </c>
      <c r="O21" s="48">
        <f t="shared" si="1"/>
        <v>2.9298686367604163</v>
      </c>
      <c r="P21" s="9"/>
    </row>
    <row r="22" spans="1:16">
      <c r="A22" s="12"/>
      <c r="B22" s="25">
        <v>331.65</v>
      </c>
      <c r="C22" s="20" t="s">
        <v>27</v>
      </c>
      <c r="D22" s="47">
        <v>116177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116177</v>
      </c>
      <c r="O22" s="48">
        <f t="shared" si="1"/>
        <v>2.4734825097404669</v>
      </c>
      <c r="P22" s="9"/>
    </row>
    <row r="23" spans="1:16">
      <c r="A23" s="12"/>
      <c r="B23" s="25">
        <v>333</v>
      </c>
      <c r="C23" s="20" t="s">
        <v>3</v>
      </c>
      <c r="D23" s="47">
        <v>45922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45922</v>
      </c>
      <c r="O23" s="48">
        <f t="shared" si="1"/>
        <v>0.9777087014839575</v>
      </c>
      <c r="P23" s="9"/>
    </row>
    <row r="24" spans="1:16">
      <c r="A24" s="12"/>
      <c r="B24" s="25">
        <v>334.1</v>
      </c>
      <c r="C24" s="20" t="s">
        <v>24</v>
      </c>
      <c r="D24" s="47">
        <v>256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256</v>
      </c>
      <c r="O24" s="48">
        <f t="shared" si="1"/>
        <v>5.4504034575996937E-3</v>
      </c>
      <c r="P24" s="9"/>
    </row>
    <row r="25" spans="1:16">
      <c r="A25" s="12"/>
      <c r="B25" s="25">
        <v>334.2</v>
      </c>
      <c r="C25" s="20" t="s">
        <v>25</v>
      </c>
      <c r="D25" s="47">
        <v>628951</v>
      </c>
      <c r="E25" s="47">
        <v>536382</v>
      </c>
      <c r="F25" s="47">
        <v>0</v>
      </c>
      <c r="G25" s="47">
        <v>0</v>
      </c>
      <c r="H25" s="47">
        <v>0</v>
      </c>
      <c r="I25" s="47">
        <v>75400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1240733</v>
      </c>
      <c r="O25" s="48">
        <f t="shared" si="1"/>
        <v>26.415997785773595</v>
      </c>
      <c r="P25" s="9"/>
    </row>
    <row r="26" spans="1:16">
      <c r="A26" s="12"/>
      <c r="B26" s="25">
        <v>334.39</v>
      </c>
      <c r="C26" s="20" t="s">
        <v>28</v>
      </c>
      <c r="D26" s="47">
        <v>281823</v>
      </c>
      <c r="E26" s="47">
        <v>75044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7">SUM(D26:M26)</f>
        <v>356867</v>
      </c>
      <c r="O26" s="48">
        <f t="shared" si="1"/>
        <v>7.5979262918094914</v>
      </c>
      <c r="P26" s="9"/>
    </row>
    <row r="27" spans="1:16">
      <c r="A27" s="12"/>
      <c r="B27" s="25">
        <v>334.49</v>
      </c>
      <c r="C27" s="20" t="s">
        <v>29</v>
      </c>
      <c r="D27" s="47">
        <v>0</v>
      </c>
      <c r="E27" s="47">
        <v>0</v>
      </c>
      <c r="F27" s="47">
        <v>0</v>
      </c>
      <c r="G27" s="47">
        <v>1128643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1128643</v>
      </c>
      <c r="O27" s="48">
        <f t="shared" si="1"/>
        <v>24.029530115608168</v>
      </c>
      <c r="P27" s="9"/>
    </row>
    <row r="28" spans="1:16">
      <c r="A28" s="12"/>
      <c r="B28" s="25">
        <v>334.5</v>
      </c>
      <c r="C28" s="20" t="s">
        <v>109</v>
      </c>
      <c r="D28" s="47">
        <v>0</v>
      </c>
      <c r="E28" s="47">
        <v>159076</v>
      </c>
      <c r="F28" s="47">
        <v>0</v>
      </c>
      <c r="G28" s="47">
        <v>0</v>
      </c>
      <c r="H28" s="47">
        <v>0</v>
      </c>
      <c r="I28" s="47">
        <v>826283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985359</v>
      </c>
      <c r="O28" s="48">
        <f t="shared" si="1"/>
        <v>20.978922267878815</v>
      </c>
      <c r="P28" s="9"/>
    </row>
    <row r="29" spans="1:16">
      <c r="A29" s="12"/>
      <c r="B29" s="25">
        <v>334.7</v>
      </c>
      <c r="C29" s="20" t="s">
        <v>30</v>
      </c>
      <c r="D29" s="47">
        <v>0</v>
      </c>
      <c r="E29" s="47">
        <v>95725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95725</v>
      </c>
      <c r="O29" s="48">
        <f t="shared" si="1"/>
        <v>2.0380463710106667</v>
      </c>
      <c r="P29" s="9"/>
    </row>
    <row r="30" spans="1:16">
      <c r="A30" s="12"/>
      <c r="B30" s="25">
        <v>334.82</v>
      </c>
      <c r="C30" s="20" t="s">
        <v>181</v>
      </c>
      <c r="D30" s="47">
        <v>135228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135228</v>
      </c>
      <c r="O30" s="48">
        <f t="shared" si="1"/>
        <v>2.879090463923013</v>
      </c>
      <c r="P30" s="9"/>
    </row>
    <row r="31" spans="1:16">
      <c r="A31" s="12"/>
      <c r="B31" s="25">
        <v>335.12</v>
      </c>
      <c r="C31" s="20" t="s">
        <v>138</v>
      </c>
      <c r="D31" s="47">
        <v>1054321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1054321</v>
      </c>
      <c r="O31" s="48">
        <f t="shared" si="1"/>
        <v>22.447167280546743</v>
      </c>
      <c r="P31" s="9"/>
    </row>
    <row r="32" spans="1:16">
      <c r="A32" s="12"/>
      <c r="B32" s="25">
        <v>335.13</v>
      </c>
      <c r="C32" s="20" t="s">
        <v>139</v>
      </c>
      <c r="D32" s="47">
        <v>22088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22088</v>
      </c>
      <c r="O32" s="48">
        <f t="shared" si="1"/>
        <v>0.47026762332602356</v>
      </c>
      <c r="P32" s="9"/>
    </row>
    <row r="33" spans="1:16">
      <c r="A33" s="12"/>
      <c r="B33" s="25">
        <v>335.14</v>
      </c>
      <c r="C33" s="20" t="s">
        <v>140</v>
      </c>
      <c r="D33" s="47">
        <v>19160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19160</v>
      </c>
      <c r="O33" s="48">
        <f t="shared" si="1"/>
        <v>0.40792863377972705</v>
      </c>
      <c r="P33" s="9"/>
    </row>
    <row r="34" spans="1:16">
      <c r="A34" s="12"/>
      <c r="B34" s="25">
        <v>335.15</v>
      </c>
      <c r="C34" s="20" t="s">
        <v>141</v>
      </c>
      <c r="D34" s="47">
        <v>4417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4417</v>
      </c>
      <c r="O34" s="48">
        <f t="shared" si="1"/>
        <v>9.404075028210096E-2</v>
      </c>
      <c r="P34" s="9"/>
    </row>
    <row r="35" spans="1:16">
      <c r="A35" s="12"/>
      <c r="B35" s="25">
        <v>335.16</v>
      </c>
      <c r="C35" s="20" t="s">
        <v>142</v>
      </c>
      <c r="D35" s="47">
        <v>57000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57000</v>
      </c>
      <c r="O35" s="48">
        <f t="shared" si="1"/>
        <v>1.2135663948561817</v>
      </c>
      <c r="P35" s="9"/>
    </row>
    <row r="36" spans="1:16">
      <c r="A36" s="12"/>
      <c r="B36" s="25">
        <v>335.18</v>
      </c>
      <c r="C36" s="20" t="s">
        <v>143</v>
      </c>
      <c r="D36" s="47">
        <v>4640760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4640760</v>
      </c>
      <c r="O36" s="48">
        <f t="shared" si="1"/>
        <v>98.80474355425919</v>
      </c>
      <c r="P36" s="9"/>
    </row>
    <row r="37" spans="1:16">
      <c r="A37" s="12"/>
      <c r="B37" s="25">
        <v>335.19</v>
      </c>
      <c r="C37" s="20" t="s">
        <v>144</v>
      </c>
      <c r="D37" s="47">
        <v>1011923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1011923</v>
      </c>
      <c r="O37" s="48">
        <f t="shared" ref="O37:O68" si="8">(N37/O$107)</f>
        <v>21.544486789158807</v>
      </c>
      <c r="P37" s="9"/>
    </row>
    <row r="38" spans="1:16">
      <c r="A38" s="12"/>
      <c r="B38" s="25">
        <v>335.29</v>
      </c>
      <c r="C38" s="20" t="s">
        <v>38</v>
      </c>
      <c r="D38" s="47">
        <v>1261</v>
      </c>
      <c r="E38" s="47">
        <v>21000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22261</v>
      </c>
      <c r="O38" s="48">
        <f t="shared" si="8"/>
        <v>0.47395090378760457</v>
      </c>
      <c r="P38" s="9"/>
    </row>
    <row r="39" spans="1:16">
      <c r="A39" s="12"/>
      <c r="B39" s="25">
        <v>335.49</v>
      </c>
      <c r="C39" s="20" t="s">
        <v>39</v>
      </c>
      <c r="D39" s="47">
        <v>0</v>
      </c>
      <c r="E39" s="47">
        <v>49498</v>
      </c>
      <c r="F39" s="47">
        <v>0</v>
      </c>
      <c r="G39" s="47">
        <v>2348246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2397744</v>
      </c>
      <c r="O39" s="48">
        <f t="shared" si="8"/>
        <v>51.04950073452703</v>
      </c>
      <c r="P39" s="9"/>
    </row>
    <row r="40" spans="1:16">
      <c r="A40" s="12"/>
      <c r="B40" s="25">
        <v>335.7</v>
      </c>
      <c r="C40" s="20" t="s">
        <v>40</v>
      </c>
      <c r="D40" s="47">
        <v>17385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17385</v>
      </c>
      <c r="O40" s="48">
        <f t="shared" si="8"/>
        <v>0.37013775043113545</v>
      </c>
      <c r="P40" s="9"/>
    </row>
    <row r="41" spans="1:16">
      <c r="A41" s="12"/>
      <c r="B41" s="25">
        <v>335.9</v>
      </c>
      <c r="C41" s="20" t="s">
        <v>184</v>
      </c>
      <c r="D41" s="47">
        <v>31552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31552</v>
      </c>
      <c r="O41" s="48">
        <f t="shared" si="8"/>
        <v>0.67176222614916226</v>
      </c>
      <c r="P41" s="9"/>
    </row>
    <row r="42" spans="1:16">
      <c r="A42" s="12"/>
      <c r="B42" s="25">
        <v>336</v>
      </c>
      <c r="C42" s="20" t="s">
        <v>4</v>
      </c>
      <c r="D42" s="47">
        <v>2360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2360</v>
      </c>
      <c r="O42" s="48">
        <f t="shared" si="8"/>
        <v>5.024590687474717E-2</v>
      </c>
      <c r="P42" s="9"/>
    </row>
    <row r="43" spans="1:16">
      <c r="A43" s="12"/>
      <c r="B43" s="25">
        <v>337.1</v>
      </c>
      <c r="C43" s="20" t="s">
        <v>110</v>
      </c>
      <c r="D43" s="47">
        <v>0</v>
      </c>
      <c r="E43" s="47">
        <v>41472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49" si="9">SUM(D43:M43)</f>
        <v>41472</v>
      </c>
      <c r="O43" s="48">
        <f t="shared" si="8"/>
        <v>0.88296536013115035</v>
      </c>
      <c r="P43" s="9"/>
    </row>
    <row r="44" spans="1:16">
      <c r="A44" s="12"/>
      <c r="B44" s="25">
        <v>337.2</v>
      </c>
      <c r="C44" s="20" t="s">
        <v>41</v>
      </c>
      <c r="D44" s="47">
        <v>0</v>
      </c>
      <c r="E44" s="47">
        <v>152822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152822</v>
      </c>
      <c r="O44" s="48">
        <f t="shared" si="8"/>
        <v>3.2536779578019543</v>
      </c>
      <c r="P44" s="9"/>
    </row>
    <row r="45" spans="1:16">
      <c r="A45" s="12"/>
      <c r="B45" s="25">
        <v>337.3</v>
      </c>
      <c r="C45" s="20" t="s">
        <v>185</v>
      </c>
      <c r="D45" s="47">
        <v>0</v>
      </c>
      <c r="E45" s="47">
        <v>600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600</v>
      </c>
      <c r="O45" s="48">
        <f t="shared" si="8"/>
        <v>1.2774383103749282E-2</v>
      </c>
      <c r="P45" s="9"/>
    </row>
    <row r="46" spans="1:16">
      <c r="A46" s="12"/>
      <c r="B46" s="25">
        <v>337.4</v>
      </c>
      <c r="C46" s="20" t="s">
        <v>186</v>
      </c>
      <c r="D46" s="47">
        <v>0</v>
      </c>
      <c r="E46" s="47">
        <v>4000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4000</v>
      </c>
      <c r="O46" s="48">
        <f t="shared" si="8"/>
        <v>8.5162554024995216E-2</v>
      </c>
      <c r="P46" s="9"/>
    </row>
    <row r="47" spans="1:16">
      <c r="A47" s="12"/>
      <c r="B47" s="25">
        <v>337.5</v>
      </c>
      <c r="C47" s="20" t="s">
        <v>187</v>
      </c>
      <c r="D47" s="47">
        <v>0</v>
      </c>
      <c r="E47" s="47">
        <v>62302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62302</v>
      </c>
      <c r="O47" s="48">
        <f t="shared" si="8"/>
        <v>1.326449360216313</v>
      </c>
      <c r="P47" s="9"/>
    </row>
    <row r="48" spans="1:16" ht="15.75">
      <c r="A48" s="29" t="s">
        <v>46</v>
      </c>
      <c r="B48" s="30"/>
      <c r="C48" s="31"/>
      <c r="D48" s="32">
        <f t="shared" ref="D48:M48" si="10">SUM(D49:D85)</f>
        <v>5410789</v>
      </c>
      <c r="E48" s="32">
        <f t="shared" si="10"/>
        <v>876507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1322461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9"/>
        <v>7609757</v>
      </c>
      <c r="O48" s="46">
        <f t="shared" si="8"/>
        <v>162.01658540739638</v>
      </c>
      <c r="P48" s="10"/>
    </row>
    <row r="49" spans="1:16">
      <c r="A49" s="12"/>
      <c r="B49" s="25">
        <v>341.1</v>
      </c>
      <c r="C49" s="20" t="s">
        <v>145</v>
      </c>
      <c r="D49" s="47">
        <v>105834</v>
      </c>
      <c r="E49" s="47">
        <v>47894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153728</v>
      </c>
      <c r="O49" s="48">
        <f t="shared" si="8"/>
        <v>3.2729672762886159</v>
      </c>
      <c r="P49" s="9"/>
    </row>
    <row r="50" spans="1:16">
      <c r="A50" s="12"/>
      <c r="B50" s="25">
        <v>341.15</v>
      </c>
      <c r="C50" s="20" t="s">
        <v>146</v>
      </c>
      <c r="D50" s="47">
        <v>0</v>
      </c>
      <c r="E50" s="47">
        <v>62305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85" si="11">SUM(D50:M50)</f>
        <v>62305</v>
      </c>
      <c r="O50" s="48">
        <f t="shared" si="8"/>
        <v>1.3265132321318316</v>
      </c>
      <c r="P50" s="9"/>
    </row>
    <row r="51" spans="1:16">
      <c r="A51" s="12"/>
      <c r="B51" s="25">
        <v>341.8</v>
      </c>
      <c r="C51" s="20" t="s">
        <v>147</v>
      </c>
      <c r="D51" s="47">
        <v>1083998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1083998</v>
      </c>
      <c r="O51" s="48">
        <f t="shared" si="8"/>
        <v>23.07900955949669</v>
      </c>
      <c r="P51" s="9"/>
    </row>
    <row r="52" spans="1:16">
      <c r="A52" s="12"/>
      <c r="B52" s="25">
        <v>341.9</v>
      </c>
      <c r="C52" s="20" t="s">
        <v>148</v>
      </c>
      <c r="D52" s="47">
        <v>8388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8388</v>
      </c>
      <c r="O52" s="48">
        <f t="shared" si="8"/>
        <v>0.17858587579041496</v>
      </c>
      <c r="P52" s="9"/>
    </row>
    <row r="53" spans="1:16">
      <c r="A53" s="12"/>
      <c r="B53" s="25">
        <v>342.1</v>
      </c>
      <c r="C53" s="20" t="s">
        <v>111</v>
      </c>
      <c r="D53" s="47">
        <v>0</v>
      </c>
      <c r="E53" s="47">
        <v>8930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8930</v>
      </c>
      <c r="O53" s="48">
        <f t="shared" si="8"/>
        <v>0.19012540186080182</v>
      </c>
      <c r="P53" s="9"/>
    </row>
    <row r="54" spans="1:16">
      <c r="A54" s="12"/>
      <c r="B54" s="25">
        <v>342.2</v>
      </c>
      <c r="C54" s="20" t="s">
        <v>55</v>
      </c>
      <c r="D54" s="47">
        <v>11400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11400</v>
      </c>
      <c r="O54" s="48">
        <f t="shared" si="8"/>
        <v>0.24271327897123635</v>
      </c>
      <c r="P54" s="9"/>
    </row>
    <row r="55" spans="1:16">
      <c r="A55" s="12"/>
      <c r="B55" s="25">
        <v>342.3</v>
      </c>
      <c r="C55" s="20" t="s">
        <v>56</v>
      </c>
      <c r="D55" s="47">
        <v>0</v>
      </c>
      <c r="E55" s="47">
        <v>103959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103959</v>
      </c>
      <c r="O55" s="48">
        <f t="shared" si="8"/>
        <v>2.2133534884711192</v>
      </c>
      <c r="P55" s="9"/>
    </row>
    <row r="56" spans="1:16">
      <c r="A56" s="12"/>
      <c r="B56" s="25">
        <v>342.4</v>
      </c>
      <c r="C56" s="20" t="s">
        <v>57</v>
      </c>
      <c r="D56" s="47">
        <v>0</v>
      </c>
      <c r="E56" s="47">
        <v>189251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189251</v>
      </c>
      <c r="O56" s="48">
        <f t="shared" si="8"/>
        <v>4.0292746279460925</v>
      </c>
      <c r="P56" s="9"/>
    </row>
    <row r="57" spans="1:16">
      <c r="A57" s="12"/>
      <c r="B57" s="25">
        <v>342.6</v>
      </c>
      <c r="C57" s="20" t="s">
        <v>58</v>
      </c>
      <c r="D57" s="47">
        <v>3481174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3481174</v>
      </c>
      <c r="O57" s="48">
        <f t="shared" si="8"/>
        <v>74.116417211352172</v>
      </c>
      <c r="P57" s="9"/>
    </row>
    <row r="58" spans="1:16">
      <c r="A58" s="12"/>
      <c r="B58" s="25">
        <v>342.9</v>
      </c>
      <c r="C58" s="20" t="s">
        <v>59</v>
      </c>
      <c r="D58" s="47">
        <v>53422</v>
      </c>
      <c r="E58" s="47">
        <v>208216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261638</v>
      </c>
      <c r="O58" s="48">
        <f t="shared" si="8"/>
        <v>5.5704400774979241</v>
      </c>
      <c r="P58" s="9"/>
    </row>
    <row r="59" spans="1:16">
      <c r="A59" s="12"/>
      <c r="B59" s="25">
        <v>343.4</v>
      </c>
      <c r="C59" s="20" t="s">
        <v>61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24743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24743</v>
      </c>
      <c r="O59" s="48">
        <f t="shared" si="8"/>
        <v>0.52679426856011413</v>
      </c>
      <c r="P59" s="9"/>
    </row>
    <row r="60" spans="1:16">
      <c r="A60" s="12"/>
      <c r="B60" s="25">
        <v>343.6</v>
      </c>
      <c r="C60" s="20" t="s">
        <v>62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1219002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1219002</v>
      </c>
      <c r="O60" s="48">
        <f t="shared" si="8"/>
        <v>25.953330920394304</v>
      </c>
      <c r="P60" s="9"/>
    </row>
    <row r="61" spans="1:16">
      <c r="A61" s="12"/>
      <c r="B61" s="25">
        <v>346.4</v>
      </c>
      <c r="C61" s="20" t="s">
        <v>63</v>
      </c>
      <c r="D61" s="47">
        <v>1907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1907</v>
      </c>
      <c r="O61" s="48">
        <f t="shared" si="8"/>
        <v>4.0601247631416468E-2</v>
      </c>
      <c r="P61" s="9"/>
    </row>
    <row r="62" spans="1:16">
      <c r="A62" s="12"/>
      <c r="B62" s="25">
        <v>347.2</v>
      </c>
      <c r="C62" s="20" t="s">
        <v>64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78716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78716</v>
      </c>
      <c r="O62" s="48">
        <f t="shared" si="8"/>
        <v>1.6759139006578807</v>
      </c>
      <c r="P62" s="9"/>
    </row>
    <row r="63" spans="1:16">
      <c r="A63" s="12"/>
      <c r="B63" s="25">
        <v>347.4</v>
      </c>
      <c r="C63" s="20" t="s">
        <v>65</v>
      </c>
      <c r="D63" s="47">
        <v>0</v>
      </c>
      <c r="E63" s="47">
        <v>18780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18780</v>
      </c>
      <c r="O63" s="48">
        <f t="shared" si="8"/>
        <v>0.39983819114735253</v>
      </c>
      <c r="P63" s="9"/>
    </row>
    <row r="64" spans="1:16">
      <c r="A64" s="12"/>
      <c r="B64" s="25">
        <v>348.12</v>
      </c>
      <c r="C64" s="20" t="s">
        <v>149</v>
      </c>
      <c r="D64" s="47">
        <v>3513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77" si="12">SUM(D64:M64)</f>
        <v>3513</v>
      </c>
      <c r="O64" s="48">
        <f t="shared" si="8"/>
        <v>7.4794013072452037E-2</v>
      </c>
      <c r="P64" s="9"/>
    </row>
    <row r="65" spans="1:16">
      <c r="A65" s="12"/>
      <c r="B65" s="25">
        <v>348.13</v>
      </c>
      <c r="C65" s="20" t="s">
        <v>150</v>
      </c>
      <c r="D65" s="47">
        <v>7255</v>
      </c>
      <c r="E65" s="47">
        <v>5867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13122</v>
      </c>
      <c r="O65" s="48">
        <f t="shared" si="8"/>
        <v>0.27937575847899676</v>
      </c>
      <c r="P65" s="9"/>
    </row>
    <row r="66" spans="1:16">
      <c r="A66" s="12"/>
      <c r="B66" s="25">
        <v>348.22</v>
      </c>
      <c r="C66" s="20" t="s">
        <v>151</v>
      </c>
      <c r="D66" s="47">
        <v>8182</v>
      </c>
      <c r="E66" s="47">
        <v>3969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12151</v>
      </c>
      <c r="O66" s="48">
        <f t="shared" si="8"/>
        <v>0.2587025484894292</v>
      </c>
      <c r="P66" s="9"/>
    </row>
    <row r="67" spans="1:16">
      <c r="A67" s="12"/>
      <c r="B67" s="25">
        <v>348.23</v>
      </c>
      <c r="C67" s="20" t="s">
        <v>152</v>
      </c>
      <c r="D67" s="47">
        <v>48294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48294</v>
      </c>
      <c r="O67" s="48">
        <f t="shared" si="8"/>
        <v>1.0282100960207796</v>
      </c>
      <c r="P67" s="9"/>
    </row>
    <row r="68" spans="1:16">
      <c r="A68" s="12"/>
      <c r="B68" s="25">
        <v>348.31</v>
      </c>
      <c r="C68" s="20" t="s">
        <v>153</v>
      </c>
      <c r="D68" s="47">
        <v>174350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174350</v>
      </c>
      <c r="O68" s="48">
        <f t="shared" si="8"/>
        <v>3.7120228235644785</v>
      </c>
      <c r="P68" s="9"/>
    </row>
    <row r="69" spans="1:16">
      <c r="A69" s="12"/>
      <c r="B69" s="25">
        <v>348.32</v>
      </c>
      <c r="C69" s="20" t="s">
        <v>154</v>
      </c>
      <c r="D69" s="47">
        <v>2785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2785</v>
      </c>
      <c r="O69" s="48">
        <f t="shared" ref="O69:O100" si="13">(N69/O$107)</f>
        <v>5.9294428239902913E-2</v>
      </c>
      <c r="P69" s="9"/>
    </row>
    <row r="70" spans="1:16">
      <c r="A70" s="12"/>
      <c r="B70" s="25">
        <v>348.41</v>
      </c>
      <c r="C70" s="20" t="s">
        <v>155</v>
      </c>
      <c r="D70" s="47">
        <v>156652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156652</v>
      </c>
      <c r="O70" s="48">
        <f t="shared" si="13"/>
        <v>3.3352211032808876</v>
      </c>
      <c r="P70" s="9"/>
    </row>
    <row r="71" spans="1:16">
      <c r="A71" s="12"/>
      <c r="B71" s="25">
        <v>348.42</v>
      </c>
      <c r="C71" s="20" t="s">
        <v>156</v>
      </c>
      <c r="D71" s="47">
        <v>20480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20480</v>
      </c>
      <c r="O71" s="48">
        <f t="shared" si="13"/>
        <v>0.4360322766079755</v>
      </c>
      <c r="P71" s="9"/>
    </row>
    <row r="72" spans="1:16">
      <c r="A72" s="12"/>
      <c r="B72" s="25">
        <v>348.52</v>
      </c>
      <c r="C72" s="20" t="s">
        <v>157</v>
      </c>
      <c r="D72" s="47">
        <v>20121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20121</v>
      </c>
      <c r="O72" s="48">
        <f t="shared" si="13"/>
        <v>0.42838893738423217</v>
      </c>
      <c r="P72" s="9"/>
    </row>
    <row r="73" spans="1:16">
      <c r="A73" s="12"/>
      <c r="B73" s="25">
        <v>348.53</v>
      </c>
      <c r="C73" s="20" t="s">
        <v>158</v>
      </c>
      <c r="D73" s="47">
        <v>173381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173381</v>
      </c>
      <c r="O73" s="48">
        <f t="shared" si="13"/>
        <v>3.6913921948519235</v>
      </c>
      <c r="P73" s="9"/>
    </row>
    <row r="74" spans="1:16">
      <c r="A74" s="12"/>
      <c r="B74" s="25">
        <v>348.61</v>
      </c>
      <c r="C74" s="20" t="s">
        <v>203</v>
      </c>
      <c r="D74" s="47">
        <v>2535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2535</v>
      </c>
      <c r="O74" s="48">
        <f t="shared" si="13"/>
        <v>5.3971768613340715E-2</v>
      </c>
      <c r="P74" s="9"/>
    </row>
    <row r="75" spans="1:16">
      <c r="A75" s="12"/>
      <c r="B75" s="25">
        <v>348.62</v>
      </c>
      <c r="C75" s="20" t="s">
        <v>159</v>
      </c>
      <c r="D75" s="47">
        <v>12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12</v>
      </c>
      <c r="O75" s="48">
        <f t="shared" si="13"/>
        <v>2.5548766207498564E-4</v>
      </c>
      <c r="P75" s="9"/>
    </row>
    <row r="76" spans="1:16">
      <c r="A76" s="12"/>
      <c r="B76" s="25">
        <v>348.71</v>
      </c>
      <c r="C76" s="20" t="s">
        <v>160</v>
      </c>
      <c r="D76" s="47">
        <v>45120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45120</v>
      </c>
      <c r="O76" s="48">
        <f t="shared" si="13"/>
        <v>0.96063360940194598</v>
      </c>
      <c r="P76" s="9"/>
    </row>
    <row r="77" spans="1:16">
      <c r="A77" s="12"/>
      <c r="B77" s="25">
        <v>348.72</v>
      </c>
      <c r="C77" s="20" t="s">
        <v>161</v>
      </c>
      <c r="D77" s="47">
        <v>1986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1986</v>
      </c>
      <c r="O77" s="48">
        <f t="shared" si="13"/>
        <v>4.2283208073410121E-2</v>
      </c>
      <c r="P77" s="9"/>
    </row>
    <row r="78" spans="1:16">
      <c r="A78" s="12"/>
      <c r="B78" s="25">
        <v>348.92099999999999</v>
      </c>
      <c r="C78" s="20" t="s">
        <v>162</v>
      </c>
      <c r="D78" s="47">
        <v>0</v>
      </c>
      <c r="E78" s="47">
        <v>9379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9379</v>
      </c>
      <c r="O78" s="48">
        <f t="shared" si="13"/>
        <v>0.19968489855010751</v>
      </c>
      <c r="P78" s="9"/>
    </row>
    <row r="79" spans="1:16">
      <c r="A79" s="12"/>
      <c r="B79" s="25">
        <v>348.92200000000003</v>
      </c>
      <c r="C79" s="20" t="s">
        <v>163</v>
      </c>
      <c r="D79" s="47">
        <v>0</v>
      </c>
      <c r="E79" s="47">
        <v>9379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9379</v>
      </c>
      <c r="O79" s="48">
        <f t="shared" si="13"/>
        <v>0.19968489855010751</v>
      </c>
      <c r="P79" s="9"/>
    </row>
    <row r="80" spans="1:16">
      <c r="A80" s="12"/>
      <c r="B80" s="25">
        <v>348.923</v>
      </c>
      <c r="C80" s="20" t="s">
        <v>164</v>
      </c>
      <c r="D80" s="47">
        <v>0</v>
      </c>
      <c r="E80" s="47">
        <v>9379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9379</v>
      </c>
      <c r="O80" s="48">
        <f t="shared" si="13"/>
        <v>0.19968489855010751</v>
      </c>
      <c r="P80" s="9"/>
    </row>
    <row r="81" spans="1:16">
      <c r="A81" s="12"/>
      <c r="B81" s="25">
        <v>348.92399999999998</v>
      </c>
      <c r="C81" s="20" t="s">
        <v>165</v>
      </c>
      <c r="D81" s="47">
        <v>0</v>
      </c>
      <c r="E81" s="47">
        <v>9379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9379</v>
      </c>
      <c r="O81" s="48">
        <f t="shared" si="13"/>
        <v>0.19968489855010751</v>
      </c>
      <c r="P81" s="9"/>
    </row>
    <row r="82" spans="1:16">
      <c r="A82" s="12"/>
      <c r="B82" s="25">
        <v>348.93</v>
      </c>
      <c r="C82" s="20" t="s">
        <v>166</v>
      </c>
      <c r="D82" s="47">
        <v>0</v>
      </c>
      <c r="E82" s="47">
        <v>160957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160957</v>
      </c>
      <c r="O82" s="48">
        <f t="shared" si="13"/>
        <v>3.4268773020502885</v>
      </c>
      <c r="P82" s="9"/>
    </row>
    <row r="83" spans="1:16">
      <c r="A83" s="12"/>
      <c r="B83" s="25">
        <v>348.93099999999998</v>
      </c>
      <c r="C83" s="20" t="s">
        <v>204</v>
      </c>
      <c r="D83" s="47">
        <v>0</v>
      </c>
      <c r="E83" s="47">
        <v>25647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25647</v>
      </c>
      <c r="O83" s="48">
        <f t="shared" si="13"/>
        <v>0.546041005769763</v>
      </c>
      <c r="P83" s="9"/>
    </row>
    <row r="84" spans="1:16">
      <c r="A84" s="12"/>
      <c r="B84" s="25">
        <v>348.93200000000002</v>
      </c>
      <c r="C84" s="20" t="s">
        <v>205</v>
      </c>
      <c r="D84" s="47">
        <v>0</v>
      </c>
      <c r="E84" s="47">
        <v>2731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2731</v>
      </c>
      <c r="O84" s="48">
        <f t="shared" si="13"/>
        <v>5.8144733760565483E-2</v>
      </c>
      <c r="P84" s="9"/>
    </row>
    <row r="85" spans="1:16">
      <c r="A85" s="12"/>
      <c r="B85" s="25">
        <v>348.99</v>
      </c>
      <c r="C85" s="20" t="s">
        <v>167</v>
      </c>
      <c r="D85" s="47">
        <v>0</v>
      </c>
      <c r="E85" s="47">
        <v>485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485</v>
      </c>
      <c r="O85" s="48">
        <f t="shared" si="13"/>
        <v>1.0325959675530669E-2</v>
      </c>
      <c r="P85" s="9"/>
    </row>
    <row r="86" spans="1:16" ht="15.75">
      <c r="A86" s="29" t="s">
        <v>47</v>
      </c>
      <c r="B86" s="30"/>
      <c r="C86" s="31"/>
      <c r="D86" s="32">
        <f t="shared" ref="D86:M86" si="14">SUM(D87:D93)</f>
        <v>190395</v>
      </c>
      <c r="E86" s="32">
        <f t="shared" si="14"/>
        <v>63141</v>
      </c>
      <c r="F86" s="32">
        <f t="shared" si="14"/>
        <v>0</v>
      </c>
      <c r="G86" s="32">
        <f t="shared" si="14"/>
        <v>0</v>
      </c>
      <c r="H86" s="32">
        <f t="shared" si="14"/>
        <v>0</v>
      </c>
      <c r="I86" s="32">
        <f t="shared" si="14"/>
        <v>0</v>
      </c>
      <c r="J86" s="32">
        <f t="shared" si="14"/>
        <v>0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>SUM(D86:M86)</f>
        <v>253536</v>
      </c>
      <c r="O86" s="46">
        <f t="shared" si="13"/>
        <v>5.3979433243202966</v>
      </c>
      <c r="P86" s="10"/>
    </row>
    <row r="87" spans="1:16">
      <c r="A87" s="13"/>
      <c r="B87" s="40">
        <v>351.1</v>
      </c>
      <c r="C87" s="21" t="s">
        <v>82</v>
      </c>
      <c r="D87" s="47">
        <v>15003</v>
      </c>
      <c r="E87" s="47">
        <v>49673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64676</v>
      </c>
      <c r="O87" s="48">
        <f t="shared" si="13"/>
        <v>1.3769933360301476</v>
      </c>
      <c r="P87" s="9"/>
    </row>
    <row r="88" spans="1:16">
      <c r="A88" s="13"/>
      <c r="B88" s="40">
        <v>351.2</v>
      </c>
      <c r="C88" s="21" t="s">
        <v>83</v>
      </c>
      <c r="D88" s="47">
        <v>32132</v>
      </c>
      <c r="E88" s="47">
        <v>1002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3" si="15">SUM(D88:M88)</f>
        <v>33134</v>
      </c>
      <c r="O88" s="48">
        <f t="shared" si="13"/>
        <v>0.7054440162660478</v>
      </c>
      <c r="P88" s="9"/>
    </row>
    <row r="89" spans="1:16">
      <c r="A89" s="13"/>
      <c r="B89" s="40">
        <v>351.3</v>
      </c>
      <c r="C89" s="21" t="s">
        <v>118</v>
      </c>
      <c r="D89" s="47">
        <v>47</v>
      </c>
      <c r="E89" s="47">
        <v>183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230</v>
      </c>
      <c r="O89" s="48">
        <f t="shared" si="13"/>
        <v>4.8968468564372248E-3</v>
      </c>
      <c r="P89" s="9"/>
    </row>
    <row r="90" spans="1:16">
      <c r="A90" s="13"/>
      <c r="B90" s="40">
        <v>351.5</v>
      </c>
      <c r="C90" s="21" t="s">
        <v>168</v>
      </c>
      <c r="D90" s="47">
        <v>139228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139228</v>
      </c>
      <c r="O90" s="48">
        <f t="shared" si="13"/>
        <v>2.9642530179480082</v>
      </c>
      <c r="P90" s="9"/>
    </row>
    <row r="91" spans="1:16">
      <c r="A91" s="13"/>
      <c r="B91" s="40">
        <v>351.6</v>
      </c>
      <c r="C91" s="21" t="s">
        <v>208</v>
      </c>
      <c r="D91" s="47">
        <v>12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12</v>
      </c>
      <c r="O91" s="48">
        <f t="shared" si="13"/>
        <v>2.5548766207498564E-4</v>
      </c>
      <c r="P91" s="9"/>
    </row>
    <row r="92" spans="1:16">
      <c r="A92" s="13"/>
      <c r="B92" s="40">
        <v>352</v>
      </c>
      <c r="C92" s="21" t="s">
        <v>84</v>
      </c>
      <c r="D92" s="47">
        <v>3973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3973</v>
      </c>
      <c r="O92" s="48">
        <f t="shared" si="13"/>
        <v>8.4587706785326497E-2</v>
      </c>
      <c r="P92" s="9"/>
    </row>
    <row r="93" spans="1:16">
      <c r="A93" s="13"/>
      <c r="B93" s="40">
        <v>359</v>
      </c>
      <c r="C93" s="21" t="s">
        <v>86</v>
      </c>
      <c r="D93" s="47">
        <v>0</v>
      </c>
      <c r="E93" s="47">
        <v>12283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12283</v>
      </c>
      <c r="O93" s="48">
        <f t="shared" si="13"/>
        <v>0.26151291277225402</v>
      </c>
      <c r="P93" s="9"/>
    </row>
    <row r="94" spans="1:16" ht="15.75">
      <c r="A94" s="29" t="s">
        <v>5</v>
      </c>
      <c r="B94" s="30"/>
      <c r="C94" s="31"/>
      <c r="D94" s="32">
        <f t="shared" ref="D94:M94" si="16">SUM(D95:D100)</f>
        <v>610509</v>
      </c>
      <c r="E94" s="32">
        <f t="shared" si="16"/>
        <v>499583</v>
      </c>
      <c r="F94" s="32">
        <f t="shared" si="16"/>
        <v>2684</v>
      </c>
      <c r="G94" s="32">
        <f t="shared" si="16"/>
        <v>1606</v>
      </c>
      <c r="H94" s="32">
        <f t="shared" si="16"/>
        <v>0</v>
      </c>
      <c r="I94" s="32">
        <f t="shared" si="16"/>
        <v>9390</v>
      </c>
      <c r="J94" s="32">
        <f t="shared" si="16"/>
        <v>0</v>
      </c>
      <c r="K94" s="32">
        <f t="shared" si="16"/>
        <v>0</v>
      </c>
      <c r="L94" s="32">
        <f t="shared" si="16"/>
        <v>0</v>
      </c>
      <c r="M94" s="32">
        <f t="shared" si="16"/>
        <v>0</v>
      </c>
      <c r="N94" s="32">
        <f t="shared" ref="N94:N105" si="17">SUM(D94:M94)</f>
        <v>1123772</v>
      </c>
      <c r="O94" s="46">
        <f t="shared" si="13"/>
        <v>23.925823415444228</v>
      </c>
      <c r="P94" s="10"/>
    </row>
    <row r="95" spans="1:16">
      <c r="A95" s="12"/>
      <c r="B95" s="25">
        <v>361.1</v>
      </c>
      <c r="C95" s="20" t="s">
        <v>87</v>
      </c>
      <c r="D95" s="47">
        <v>120046</v>
      </c>
      <c r="E95" s="47">
        <v>253574</v>
      </c>
      <c r="F95" s="47">
        <v>2684</v>
      </c>
      <c r="G95" s="47">
        <v>1606</v>
      </c>
      <c r="H95" s="47">
        <v>0</v>
      </c>
      <c r="I95" s="47">
        <v>9263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387173</v>
      </c>
      <c r="O95" s="48">
        <f t="shared" si="13"/>
        <v>8.2431603823798678</v>
      </c>
      <c r="P95" s="9"/>
    </row>
    <row r="96" spans="1:16">
      <c r="A96" s="12"/>
      <c r="B96" s="25">
        <v>362</v>
      </c>
      <c r="C96" s="20" t="s">
        <v>88</v>
      </c>
      <c r="D96" s="47">
        <v>76686</v>
      </c>
      <c r="E96" s="47">
        <v>153731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230417</v>
      </c>
      <c r="O96" s="48">
        <f t="shared" si="13"/>
        <v>4.9057250526943301</v>
      </c>
      <c r="P96" s="9"/>
    </row>
    <row r="97" spans="1:119">
      <c r="A97" s="12"/>
      <c r="B97" s="25">
        <v>365</v>
      </c>
      <c r="C97" s="20" t="s">
        <v>171</v>
      </c>
      <c r="D97" s="47">
        <v>581</v>
      </c>
      <c r="E97" s="47">
        <v>434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1015</v>
      </c>
      <c r="O97" s="48">
        <f t="shared" si="13"/>
        <v>2.1609998083842535E-2</v>
      </c>
      <c r="P97" s="9"/>
    </row>
    <row r="98" spans="1:119">
      <c r="A98" s="12"/>
      <c r="B98" s="25">
        <v>366</v>
      </c>
      <c r="C98" s="20" t="s">
        <v>90</v>
      </c>
      <c r="D98" s="47">
        <v>1218</v>
      </c>
      <c r="E98" s="47">
        <v>4385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5603</v>
      </c>
      <c r="O98" s="48">
        <f t="shared" si="13"/>
        <v>0.11929144755051203</v>
      </c>
      <c r="P98" s="9"/>
    </row>
    <row r="99" spans="1:119">
      <c r="A99" s="12"/>
      <c r="B99" s="25">
        <v>369.3</v>
      </c>
      <c r="C99" s="20" t="s">
        <v>91</v>
      </c>
      <c r="D99" s="47">
        <v>66605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7"/>
        <v>66605</v>
      </c>
      <c r="O99" s="48">
        <f t="shared" si="13"/>
        <v>1.4180629777087015</v>
      </c>
      <c r="P99" s="9"/>
    </row>
    <row r="100" spans="1:119">
      <c r="A100" s="12"/>
      <c r="B100" s="25">
        <v>369.9</v>
      </c>
      <c r="C100" s="20" t="s">
        <v>92</v>
      </c>
      <c r="D100" s="47">
        <v>345373</v>
      </c>
      <c r="E100" s="47">
        <v>87459</v>
      </c>
      <c r="F100" s="47">
        <v>0</v>
      </c>
      <c r="G100" s="47">
        <v>0</v>
      </c>
      <c r="H100" s="47">
        <v>0</v>
      </c>
      <c r="I100" s="47">
        <v>127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7"/>
        <v>432959</v>
      </c>
      <c r="O100" s="48">
        <f t="shared" si="13"/>
        <v>9.2179735570269745</v>
      </c>
      <c r="P100" s="9"/>
    </row>
    <row r="101" spans="1:119" ht="15.75">
      <c r="A101" s="29" t="s">
        <v>48</v>
      </c>
      <c r="B101" s="30"/>
      <c r="C101" s="31"/>
      <c r="D101" s="32">
        <f t="shared" ref="D101:M101" si="18">SUM(D102:D104)</f>
        <v>18855259</v>
      </c>
      <c r="E101" s="32">
        <f t="shared" si="18"/>
        <v>4441491</v>
      </c>
      <c r="F101" s="32">
        <f t="shared" si="18"/>
        <v>0</v>
      </c>
      <c r="G101" s="32">
        <f t="shared" si="18"/>
        <v>2631701</v>
      </c>
      <c r="H101" s="32">
        <f t="shared" si="18"/>
        <v>0</v>
      </c>
      <c r="I101" s="32">
        <f t="shared" si="18"/>
        <v>416259</v>
      </c>
      <c r="J101" s="32">
        <f t="shared" si="18"/>
        <v>0</v>
      </c>
      <c r="K101" s="32">
        <f t="shared" si="18"/>
        <v>0</v>
      </c>
      <c r="L101" s="32">
        <f t="shared" si="18"/>
        <v>0</v>
      </c>
      <c r="M101" s="32">
        <f t="shared" si="18"/>
        <v>0</v>
      </c>
      <c r="N101" s="32">
        <f t="shared" si="17"/>
        <v>26344710</v>
      </c>
      <c r="O101" s="46">
        <f>(N101/O$107)</f>
        <v>560.89569716195786</v>
      </c>
      <c r="P101" s="9"/>
    </row>
    <row r="102" spans="1:119">
      <c r="A102" s="12"/>
      <c r="B102" s="25">
        <v>381</v>
      </c>
      <c r="C102" s="20" t="s">
        <v>93</v>
      </c>
      <c r="D102" s="47">
        <v>8657341</v>
      </c>
      <c r="E102" s="47">
        <v>4441491</v>
      </c>
      <c r="F102" s="47">
        <v>0</v>
      </c>
      <c r="G102" s="47">
        <v>2631701</v>
      </c>
      <c r="H102" s="47">
        <v>0</v>
      </c>
      <c r="I102" s="47">
        <v>358844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7"/>
        <v>16089377</v>
      </c>
      <c r="O102" s="48">
        <f>(N102/O$107)</f>
        <v>342.55310949775384</v>
      </c>
      <c r="P102" s="9"/>
    </row>
    <row r="103" spans="1:119">
      <c r="A103" s="12"/>
      <c r="B103" s="25">
        <v>384</v>
      </c>
      <c r="C103" s="20" t="s">
        <v>94</v>
      </c>
      <c r="D103" s="47">
        <v>7695906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7"/>
        <v>7695906</v>
      </c>
      <c r="O103" s="48">
        <f>(N103/O$107)</f>
        <v>163.85075262407119</v>
      </c>
      <c r="P103" s="9"/>
    </row>
    <row r="104" spans="1:119" ht="15.75" thickBot="1">
      <c r="A104" s="12"/>
      <c r="B104" s="25">
        <v>388.2</v>
      </c>
      <c r="C104" s="20" t="s">
        <v>209</v>
      </c>
      <c r="D104" s="47">
        <v>2502012</v>
      </c>
      <c r="E104" s="47">
        <v>0</v>
      </c>
      <c r="F104" s="47">
        <v>0</v>
      </c>
      <c r="G104" s="47">
        <v>0</v>
      </c>
      <c r="H104" s="47">
        <v>0</v>
      </c>
      <c r="I104" s="47">
        <v>57415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7"/>
        <v>2559427</v>
      </c>
      <c r="O104" s="48">
        <f>(N104/O$107)</f>
        <v>54.491835040132855</v>
      </c>
      <c r="P104" s="9"/>
    </row>
    <row r="105" spans="1:119" ht="16.5" thickBot="1">
      <c r="A105" s="14" t="s">
        <v>67</v>
      </c>
      <c r="B105" s="23"/>
      <c r="C105" s="22"/>
      <c r="D105" s="15">
        <f t="shared" ref="D105:M105" si="19">SUM(D5,D13,D17,D48,D86,D94,D101)</f>
        <v>44845279</v>
      </c>
      <c r="E105" s="15">
        <f t="shared" si="19"/>
        <v>26862516</v>
      </c>
      <c r="F105" s="15">
        <f t="shared" si="19"/>
        <v>2684</v>
      </c>
      <c r="G105" s="15">
        <f t="shared" si="19"/>
        <v>6809128</v>
      </c>
      <c r="H105" s="15">
        <f t="shared" si="19"/>
        <v>0</v>
      </c>
      <c r="I105" s="15">
        <f t="shared" si="19"/>
        <v>3306473</v>
      </c>
      <c r="J105" s="15">
        <f t="shared" si="19"/>
        <v>0</v>
      </c>
      <c r="K105" s="15">
        <f t="shared" si="19"/>
        <v>0</v>
      </c>
      <c r="L105" s="15">
        <f t="shared" si="19"/>
        <v>0</v>
      </c>
      <c r="M105" s="15">
        <f t="shared" si="19"/>
        <v>0</v>
      </c>
      <c r="N105" s="15">
        <f t="shared" si="17"/>
        <v>81826080</v>
      </c>
      <c r="O105" s="38">
        <f>(N105/O$107)</f>
        <v>1742.1294896633949</v>
      </c>
      <c r="P105" s="6"/>
      <c r="Q105" s="2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</row>
    <row r="106" spans="1:119">
      <c r="A106" s="1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9"/>
    </row>
    <row r="107" spans="1:119">
      <c r="A107" s="41"/>
      <c r="B107" s="42"/>
      <c r="C107" s="42"/>
      <c r="D107" s="43"/>
      <c r="E107" s="43"/>
      <c r="F107" s="43"/>
      <c r="G107" s="43"/>
      <c r="H107" s="43"/>
      <c r="I107" s="43"/>
      <c r="J107" s="43"/>
      <c r="K107" s="43"/>
      <c r="L107" s="51" t="s">
        <v>210</v>
      </c>
      <c r="M107" s="51"/>
      <c r="N107" s="51"/>
      <c r="O107" s="44">
        <v>46969</v>
      </c>
    </row>
    <row r="108" spans="1:119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4"/>
    </row>
    <row r="109" spans="1:119" ht="15.75" customHeight="1" thickBot="1">
      <c r="A109" s="55" t="s">
        <v>121</v>
      </c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7"/>
    </row>
  </sheetData>
  <mergeCells count="10">
    <mergeCell ref="L107:N107"/>
    <mergeCell ref="A108:O108"/>
    <mergeCell ref="A109:O10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202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3244358</v>
      </c>
      <c r="E5" s="27">
        <f t="shared" si="0"/>
        <v>18040148</v>
      </c>
      <c r="F5" s="27">
        <f t="shared" si="0"/>
        <v>0</v>
      </c>
      <c r="G5" s="27">
        <f t="shared" si="0"/>
        <v>556669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21841175</v>
      </c>
      <c r="O5" s="33">
        <f t="shared" ref="O5:O36" si="1">(N5/O$101)</f>
        <v>433.05591355209674</v>
      </c>
      <c r="P5" s="6"/>
    </row>
    <row r="6" spans="1:133">
      <c r="A6" s="12"/>
      <c r="B6" s="25">
        <v>311</v>
      </c>
      <c r="C6" s="20" t="s">
        <v>2</v>
      </c>
      <c r="D6" s="47">
        <v>3049435</v>
      </c>
      <c r="E6" s="47">
        <v>8948726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11998161</v>
      </c>
      <c r="O6" s="48">
        <f t="shared" si="1"/>
        <v>237.89354614850799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369223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369223</v>
      </c>
      <c r="O7" s="48">
        <f t="shared" si="1"/>
        <v>7.3207693070288489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556669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556669</v>
      </c>
      <c r="O8" s="48">
        <f t="shared" si="1"/>
        <v>11.037355011400813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2317453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2317453</v>
      </c>
      <c r="O9" s="48">
        <f t="shared" si="1"/>
        <v>45.949301080598794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3586475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3586475</v>
      </c>
      <c r="O10" s="48">
        <f t="shared" si="1"/>
        <v>71.110835729156335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2818271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2818271</v>
      </c>
      <c r="O11" s="48">
        <f t="shared" si="1"/>
        <v>55.879270347972636</v>
      </c>
      <c r="P11" s="9"/>
    </row>
    <row r="12" spans="1:133">
      <c r="A12" s="12"/>
      <c r="B12" s="25">
        <v>315</v>
      </c>
      <c r="C12" s="20" t="s">
        <v>137</v>
      </c>
      <c r="D12" s="47">
        <v>194923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194923</v>
      </c>
      <c r="O12" s="48">
        <f t="shared" si="1"/>
        <v>3.8648359274313471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1913922</v>
      </c>
      <c r="E13" s="32">
        <f t="shared" si="3"/>
        <v>2450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1916372</v>
      </c>
      <c r="O13" s="46">
        <f t="shared" si="1"/>
        <v>37.996867254882524</v>
      </c>
      <c r="P13" s="10"/>
    </row>
    <row r="14" spans="1:133">
      <c r="A14" s="12"/>
      <c r="B14" s="25">
        <v>322</v>
      </c>
      <c r="C14" s="20" t="s">
        <v>105</v>
      </c>
      <c r="D14" s="47">
        <v>238733</v>
      </c>
      <c r="E14" s="47">
        <v>2450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241183</v>
      </c>
      <c r="O14" s="48">
        <f t="shared" si="1"/>
        <v>4.7820561118271039</v>
      </c>
      <c r="P14" s="9"/>
    </row>
    <row r="15" spans="1:133">
      <c r="A15" s="12"/>
      <c r="B15" s="25">
        <v>323.7</v>
      </c>
      <c r="C15" s="20" t="s">
        <v>19</v>
      </c>
      <c r="D15" s="47">
        <v>1632352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1632352</v>
      </c>
      <c r="O15" s="48">
        <f t="shared" si="1"/>
        <v>32.365460493704767</v>
      </c>
      <c r="P15" s="9"/>
    </row>
    <row r="16" spans="1:133">
      <c r="A16" s="12"/>
      <c r="B16" s="25">
        <v>329</v>
      </c>
      <c r="C16" s="20" t="s">
        <v>20</v>
      </c>
      <c r="D16" s="47">
        <v>42837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42837</v>
      </c>
      <c r="O16" s="48">
        <f t="shared" si="1"/>
        <v>0.8493506493506493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SUM(D18:D44)</f>
        <v>7047360</v>
      </c>
      <c r="E17" s="32">
        <f t="shared" si="5"/>
        <v>3728073</v>
      </c>
      <c r="F17" s="32">
        <f t="shared" si="5"/>
        <v>0</v>
      </c>
      <c r="G17" s="32">
        <f t="shared" si="5"/>
        <v>4114485</v>
      </c>
      <c r="H17" s="32">
        <f t="shared" si="5"/>
        <v>0</v>
      </c>
      <c r="I17" s="32">
        <f t="shared" si="5"/>
        <v>854708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15744626</v>
      </c>
      <c r="O17" s="46">
        <f t="shared" si="1"/>
        <v>312.17658372162191</v>
      </c>
      <c r="P17" s="10"/>
    </row>
    <row r="18" spans="1:16">
      <c r="A18" s="12"/>
      <c r="B18" s="25">
        <v>331.1</v>
      </c>
      <c r="C18" s="20" t="s">
        <v>106</v>
      </c>
      <c r="D18" s="47">
        <v>95691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95691</v>
      </c>
      <c r="O18" s="48">
        <f t="shared" si="1"/>
        <v>1.8973133736492516</v>
      </c>
      <c r="P18" s="9"/>
    </row>
    <row r="19" spans="1:16">
      <c r="A19" s="12"/>
      <c r="B19" s="25">
        <v>331.2</v>
      </c>
      <c r="C19" s="20" t="s">
        <v>21</v>
      </c>
      <c r="D19" s="47">
        <v>150000</v>
      </c>
      <c r="E19" s="47">
        <v>55037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205037</v>
      </c>
      <c r="O19" s="48">
        <f t="shared" si="1"/>
        <v>4.0653712699514228</v>
      </c>
      <c r="P19" s="9"/>
    </row>
    <row r="20" spans="1:16">
      <c r="A20" s="12"/>
      <c r="B20" s="25">
        <v>331.39</v>
      </c>
      <c r="C20" s="20" t="s">
        <v>26</v>
      </c>
      <c r="D20" s="47">
        <v>25804</v>
      </c>
      <c r="E20" s="47">
        <v>1909538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1935342</v>
      </c>
      <c r="O20" s="48">
        <f t="shared" si="1"/>
        <v>38.372994943987308</v>
      </c>
      <c r="P20" s="9"/>
    </row>
    <row r="21" spans="1:16">
      <c r="A21" s="12"/>
      <c r="B21" s="25">
        <v>331.49</v>
      </c>
      <c r="C21" s="20" t="s">
        <v>107</v>
      </c>
      <c r="D21" s="47">
        <v>0</v>
      </c>
      <c r="E21" s="47">
        <v>47114</v>
      </c>
      <c r="F21" s="47">
        <v>0</v>
      </c>
      <c r="G21" s="47">
        <v>448669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495783</v>
      </c>
      <c r="O21" s="48">
        <f t="shared" si="1"/>
        <v>9.8301378011301672</v>
      </c>
      <c r="P21" s="9"/>
    </row>
    <row r="22" spans="1:16">
      <c r="A22" s="12"/>
      <c r="B22" s="25">
        <v>331.65</v>
      </c>
      <c r="C22" s="20" t="s">
        <v>27</v>
      </c>
      <c r="D22" s="47">
        <v>130287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130287</v>
      </c>
      <c r="O22" s="48">
        <f t="shared" si="1"/>
        <v>2.5832655893724596</v>
      </c>
      <c r="P22" s="9"/>
    </row>
    <row r="23" spans="1:16">
      <c r="A23" s="12"/>
      <c r="B23" s="25">
        <v>333</v>
      </c>
      <c r="C23" s="20" t="s">
        <v>3</v>
      </c>
      <c r="D23" s="47">
        <v>45448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45448</v>
      </c>
      <c r="O23" s="48">
        <f t="shared" si="1"/>
        <v>0.90112025379200955</v>
      </c>
      <c r="P23" s="9"/>
    </row>
    <row r="24" spans="1:16">
      <c r="A24" s="12"/>
      <c r="B24" s="25">
        <v>334.1</v>
      </c>
      <c r="C24" s="20" t="s">
        <v>24</v>
      </c>
      <c r="D24" s="47">
        <v>195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195</v>
      </c>
      <c r="O24" s="48">
        <f t="shared" si="1"/>
        <v>3.8663626449885993E-3</v>
      </c>
      <c r="P24" s="9"/>
    </row>
    <row r="25" spans="1:16">
      <c r="A25" s="12"/>
      <c r="B25" s="25">
        <v>334.2</v>
      </c>
      <c r="C25" s="20" t="s">
        <v>25</v>
      </c>
      <c r="D25" s="47">
        <v>5436</v>
      </c>
      <c r="E25" s="47">
        <v>189392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194828</v>
      </c>
      <c r="O25" s="48">
        <f t="shared" si="1"/>
        <v>3.8629523148607117</v>
      </c>
      <c r="P25" s="9"/>
    </row>
    <row r="26" spans="1:16">
      <c r="A26" s="12"/>
      <c r="B26" s="25">
        <v>334.39</v>
      </c>
      <c r="C26" s="20" t="s">
        <v>28</v>
      </c>
      <c r="D26" s="47">
        <v>4301</v>
      </c>
      <c r="E26" s="47">
        <v>542113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1" si="7">SUM(D26:M26)</f>
        <v>546414</v>
      </c>
      <c r="O26" s="48">
        <f t="shared" si="1"/>
        <v>10.834023991275899</v>
      </c>
      <c r="P26" s="9"/>
    </row>
    <row r="27" spans="1:16">
      <c r="A27" s="12"/>
      <c r="B27" s="25">
        <v>334.49</v>
      </c>
      <c r="C27" s="20" t="s">
        <v>29</v>
      </c>
      <c r="D27" s="47">
        <v>147477</v>
      </c>
      <c r="E27" s="47">
        <v>0</v>
      </c>
      <c r="F27" s="47">
        <v>0</v>
      </c>
      <c r="G27" s="47">
        <v>1325505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1472982</v>
      </c>
      <c r="O27" s="48">
        <f t="shared" si="1"/>
        <v>29.20555170020819</v>
      </c>
      <c r="P27" s="9"/>
    </row>
    <row r="28" spans="1:16">
      <c r="A28" s="12"/>
      <c r="B28" s="25">
        <v>334.5</v>
      </c>
      <c r="C28" s="20" t="s">
        <v>109</v>
      </c>
      <c r="D28" s="47">
        <v>0</v>
      </c>
      <c r="E28" s="47">
        <v>369860</v>
      </c>
      <c r="F28" s="47">
        <v>0</v>
      </c>
      <c r="G28" s="47">
        <v>0</v>
      </c>
      <c r="H28" s="47">
        <v>0</v>
      </c>
      <c r="I28" s="47">
        <v>854708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1224568</v>
      </c>
      <c r="O28" s="48">
        <f t="shared" si="1"/>
        <v>24.280122930504611</v>
      </c>
      <c r="P28" s="9"/>
    </row>
    <row r="29" spans="1:16">
      <c r="A29" s="12"/>
      <c r="B29" s="25">
        <v>334.7</v>
      </c>
      <c r="C29" s="20" t="s">
        <v>30</v>
      </c>
      <c r="D29" s="47">
        <v>0</v>
      </c>
      <c r="E29" s="47">
        <v>314291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314291</v>
      </c>
      <c r="O29" s="48">
        <f t="shared" si="1"/>
        <v>6.2316050361851891</v>
      </c>
      <c r="P29" s="9"/>
    </row>
    <row r="30" spans="1:16">
      <c r="A30" s="12"/>
      <c r="B30" s="25">
        <v>334.82</v>
      </c>
      <c r="C30" s="20" t="s">
        <v>181</v>
      </c>
      <c r="D30" s="47">
        <v>130782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130782</v>
      </c>
      <c r="O30" s="48">
        <f t="shared" si="1"/>
        <v>2.5930802022405075</v>
      </c>
      <c r="P30" s="9"/>
    </row>
    <row r="31" spans="1:16">
      <c r="A31" s="12"/>
      <c r="B31" s="25">
        <v>335.12</v>
      </c>
      <c r="C31" s="20" t="s">
        <v>138</v>
      </c>
      <c r="D31" s="47">
        <v>1015511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1015511</v>
      </c>
      <c r="O31" s="48">
        <f t="shared" si="1"/>
        <v>20.135045107564192</v>
      </c>
      <c r="P31" s="9"/>
    </row>
    <row r="32" spans="1:16">
      <c r="A32" s="12"/>
      <c r="B32" s="25">
        <v>335.13</v>
      </c>
      <c r="C32" s="20" t="s">
        <v>139</v>
      </c>
      <c r="D32" s="47">
        <v>18906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18906</v>
      </c>
      <c r="O32" s="48">
        <f t="shared" si="1"/>
        <v>0.37485872905720236</v>
      </c>
      <c r="P32" s="9"/>
    </row>
    <row r="33" spans="1:16">
      <c r="A33" s="12"/>
      <c r="B33" s="25">
        <v>335.14</v>
      </c>
      <c r="C33" s="20" t="s">
        <v>140</v>
      </c>
      <c r="D33" s="47">
        <v>13388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13388</v>
      </c>
      <c r="O33" s="48">
        <f t="shared" si="1"/>
        <v>0.26545057995439675</v>
      </c>
      <c r="P33" s="9"/>
    </row>
    <row r="34" spans="1:16">
      <c r="A34" s="12"/>
      <c r="B34" s="25">
        <v>335.15</v>
      </c>
      <c r="C34" s="20" t="s">
        <v>141</v>
      </c>
      <c r="D34" s="47">
        <v>9379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9379</v>
      </c>
      <c r="O34" s="48">
        <f t="shared" si="1"/>
        <v>0.18596212947357985</v>
      </c>
      <c r="P34" s="9"/>
    </row>
    <row r="35" spans="1:16">
      <c r="A35" s="12"/>
      <c r="B35" s="25">
        <v>335.16</v>
      </c>
      <c r="C35" s="20" t="s">
        <v>142</v>
      </c>
      <c r="D35" s="47">
        <v>57000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57000</v>
      </c>
      <c r="O35" s="48">
        <f t="shared" si="1"/>
        <v>1.1301675423812829</v>
      </c>
      <c r="P35" s="9"/>
    </row>
    <row r="36" spans="1:16">
      <c r="A36" s="12"/>
      <c r="B36" s="25">
        <v>335.18</v>
      </c>
      <c r="C36" s="20" t="s">
        <v>143</v>
      </c>
      <c r="D36" s="47">
        <v>4137331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4137331</v>
      </c>
      <c r="O36" s="48">
        <f t="shared" si="1"/>
        <v>82.032933478735004</v>
      </c>
      <c r="P36" s="9"/>
    </row>
    <row r="37" spans="1:16">
      <c r="A37" s="12"/>
      <c r="B37" s="25">
        <v>335.19</v>
      </c>
      <c r="C37" s="20" t="s">
        <v>144</v>
      </c>
      <c r="D37" s="47">
        <v>997448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997448</v>
      </c>
      <c r="O37" s="48">
        <f t="shared" ref="O37:O68" si="8">(N37/O$101)</f>
        <v>19.776900961633785</v>
      </c>
      <c r="P37" s="9"/>
    </row>
    <row r="38" spans="1:16">
      <c r="A38" s="12"/>
      <c r="B38" s="25">
        <v>335.29</v>
      </c>
      <c r="C38" s="20" t="s">
        <v>38</v>
      </c>
      <c r="D38" s="47">
        <v>5239</v>
      </c>
      <c r="E38" s="47">
        <v>17625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22864</v>
      </c>
      <c r="O38" s="48">
        <f t="shared" si="8"/>
        <v>0.45333597700009914</v>
      </c>
      <c r="P38" s="9"/>
    </row>
    <row r="39" spans="1:16">
      <c r="A39" s="12"/>
      <c r="B39" s="25">
        <v>335.49</v>
      </c>
      <c r="C39" s="20" t="s">
        <v>39</v>
      </c>
      <c r="D39" s="47">
        <v>0</v>
      </c>
      <c r="E39" s="47">
        <v>48235</v>
      </c>
      <c r="F39" s="47">
        <v>0</v>
      </c>
      <c r="G39" s="47">
        <v>2340311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2388546</v>
      </c>
      <c r="O39" s="48">
        <f t="shared" si="8"/>
        <v>47.358897590958662</v>
      </c>
      <c r="P39" s="9"/>
    </row>
    <row r="40" spans="1:16">
      <c r="A40" s="12"/>
      <c r="B40" s="25">
        <v>335.7</v>
      </c>
      <c r="C40" s="20" t="s">
        <v>40</v>
      </c>
      <c r="D40" s="47">
        <v>17753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17753</v>
      </c>
      <c r="O40" s="48">
        <f t="shared" si="8"/>
        <v>0.35199762069991075</v>
      </c>
      <c r="P40" s="9"/>
    </row>
    <row r="41" spans="1:16">
      <c r="A41" s="12"/>
      <c r="B41" s="25">
        <v>336</v>
      </c>
      <c r="C41" s="20" t="s">
        <v>4</v>
      </c>
      <c r="D41" s="47">
        <v>2372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2372</v>
      </c>
      <c r="O41" s="48">
        <f t="shared" si="8"/>
        <v>4.7030831763656189E-2</v>
      </c>
      <c r="P41" s="9"/>
    </row>
    <row r="42" spans="1:16">
      <c r="A42" s="12"/>
      <c r="B42" s="25">
        <v>337.1</v>
      </c>
      <c r="C42" s="20" t="s">
        <v>110</v>
      </c>
      <c r="D42" s="47">
        <v>0</v>
      </c>
      <c r="E42" s="47">
        <v>45597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45597</v>
      </c>
      <c r="O42" s="48">
        <f t="shared" si="8"/>
        <v>0.90407455140279569</v>
      </c>
      <c r="P42" s="9"/>
    </row>
    <row r="43" spans="1:16">
      <c r="A43" s="12"/>
      <c r="B43" s="25">
        <v>337.2</v>
      </c>
      <c r="C43" s="20" t="s">
        <v>41</v>
      </c>
      <c r="D43" s="47">
        <v>0</v>
      </c>
      <c r="E43" s="47">
        <v>189271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189271</v>
      </c>
      <c r="O43" s="48">
        <f t="shared" si="8"/>
        <v>3.7527708932289086</v>
      </c>
      <c r="P43" s="9"/>
    </row>
    <row r="44" spans="1:16">
      <c r="A44" s="12"/>
      <c r="B44" s="25">
        <v>337.3</v>
      </c>
      <c r="C44" s="20" t="s">
        <v>185</v>
      </c>
      <c r="D44" s="47">
        <v>37612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37612</v>
      </c>
      <c r="O44" s="48">
        <f t="shared" si="8"/>
        <v>0.74575195796569838</v>
      </c>
      <c r="P44" s="9"/>
    </row>
    <row r="45" spans="1:16" ht="15.75">
      <c r="A45" s="29" t="s">
        <v>46</v>
      </c>
      <c r="B45" s="30"/>
      <c r="C45" s="31"/>
      <c r="D45" s="32">
        <f t="shared" ref="D45:M45" si="9">SUM(D46:D81)</f>
        <v>5820142</v>
      </c>
      <c r="E45" s="32">
        <f t="shared" si="9"/>
        <v>1184857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1384145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8389144</v>
      </c>
      <c r="O45" s="46">
        <f t="shared" si="8"/>
        <v>166.33575889759095</v>
      </c>
      <c r="P45" s="10"/>
    </row>
    <row r="46" spans="1:16">
      <c r="A46" s="12"/>
      <c r="B46" s="25">
        <v>341.1</v>
      </c>
      <c r="C46" s="20" t="s">
        <v>145</v>
      </c>
      <c r="D46" s="47">
        <v>100806</v>
      </c>
      <c r="E46" s="47">
        <v>45888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146694</v>
      </c>
      <c r="O46" s="48">
        <f t="shared" si="8"/>
        <v>2.9085753940715771</v>
      </c>
      <c r="P46" s="9"/>
    </row>
    <row r="47" spans="1:16">
      <c r="A47" s="12"/>
      <c r="B47" s="25">
        <v>341.15</v>
      </c>
      <c r="C47" s="20" t="s">
        <v>146</v>
      </c>
      <c r="D47" s="47">
        <v>0</v>
      </c>
      <c r="E47" s="47">
        <v>58728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81" si="10">SUM(D47:M47)</f>
        <v>58728</v>
      </c>
      <c r="O47" s="48">
        <f t="shared" si="8"/>
        <v>1.1644294636661048</v>
      </c>
      <c r="P47" s="9"/>
    </row>
    <row r="48" spans="1:16">
      <c r="A48" s="12"/>
      <c r="B48" s="25">
        <v>341.8</v>
      </c>
      <c r="C48" s="20" t="s">
        <v>147</v>
      </c>
      <c r="D48" s="47">
        <v>1160853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1160853</v>
      </c>
      <c r="O48" s="48">
        <f t="shared" si="8"/>
        <v>23.016813720630516</v>
      </c>
      <c r="P48" s="9"/>
    </row>
    <row r="49" spans="1:16">
      <c r="A49" s="12"/>
      <c r="B49" s="25">
        <v>341.9</v>
      </c>
      <c r="C49" s="20" t="s">
        <v>148</v>
      </c>
      <c r="D49" s="47">
        <v>2629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2629</v>
      </c>
      <c r="O49" s="48">
        <f t="shared" si="8"/>
        <v>5.2126499454743729E-2</v>
      </c>
      <c r="P49" s="9"/>
    </row>
    <row r="50" spans="1:16">
      <c r="A50" s="12"/>
      <c r="B50" s="25">
        <v>342.1</v>
      </c>
      <c r="C50" s="20" t="s">
        <v>111</v>
      </c>
      <c r="D50" s="47">
        <v>0</v>
      </c>
      <c r="E50" s="47">
        <v>9603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9603</v>
      </c>
      <c r="O50" s="48">
        <f t="shared" si="8"/>
        <v>0.19040348964013087</v>
      </c>
      <c r="P50" s="9"/>
    </row>
    <row r="51" spans="1:16">
      <c r="A51" s="12"/>
      <c r="B51" s="25">
        <v>342.2</v>
      </c>
      <c r="C51" s="20" t="s">
        <v>55</v>
      </c>
      <c r="D51" s="47">
        <v>11900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11900</v>
      </c>
      <c r="O51" s="48">
        <f t="shared" si="8"/>
        <v>0.2359472588480222</v>
      </c>
      <c r="P51" s="9"/>
    </row>
    <row r="52" spans="1:16">
      <c r="A52" s="12"/>
      <c r="B52" s="25">
        <v>342.3</v>
      </c>
      <c r="C52" s="20" t="s">
        <v>56</v>
      </c>
      <c r="D52" s="47">
        <v>0</v>
      </c>
      <c r="E52" s="47">
        <v>265592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265592</v>
      </c>
      <c r="O52" s="48">
        <f t="shared" si="8"/>
        <v>5.2660255774759595</v>
      </c>
      <c r="P52" s="9"/>
    </row>
    <row r="53" spans="1:16">
      <c r="A53" s="12"/>
      <c r="B53" s="25">
        <v>342.4</v>
      </c>
      <c r="C53" s="20" t="s">
        <v>57</v>
      </c>
      <c r="D53" s="47">
        <v>0</v>
      </c>
      <c r="E53" s="47">
        <v>182704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182704</v>
      </c>
      <c r="O53" s="48">
        <f t="shared" si="8"/>
        <v>3.6225636958461385</v>
      </c>
      <c r="P53" s="9"/>
    </row>
    <row r="54" spans="1:16">
      <c r="A54" s="12"/>
      <c r="B54" s="25">
        <v>342.6</v>
      </c>
      <c r="C54" s="20" t="s">
        <v>58</v>
      </c>
      <c r="D54" s="47">
        <v>3795080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3795080</v>
      </c>
      <c r="O54" s="48">
        <f t="shared" si="8"/>
        <v>75.246951521760678</v>
      </c>
      <c r="P54" s="9"/>
    </row>
    <row r="55" spans="1:16">
      <c r="A55" s="12"/>
      <c r="B55" s="25">
        <v>342.9</v>
      </c>
      <c r="C55" s="20" t="s">
        <v>59</v>
      </c>
      <c r="D55" s="47">
        <v>69022</v>
      </c>
      <c r="E55" s="47">
        <v>239552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308574</v>
      </c>
      <c r="O55" s="48">
        <f t="shared" si="8"/>
        <v>6.1182512144344203</v>
      </c>
      <c r="P55" s="9"/>
    </row>
    <row r="56" spans="1:16">
      <c r="A56" s="12"/>
      <c r="B56" s="25">
        <v>343.6</v>
      </c>
      <c r="C56" s="20" t="s">
        <v>62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1209120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1209120</v>
      </c>
      <c r="O56" s="48">
        <f t="shared" si="8"/>
        <v>23.973827699018539</v>
      </c>
      <c r="P56" s="9"/>
    </row>
    <row r="57" spans="1:16">
      <c r="A57" s="12"/>
      <c r="B57" s="25">
        <v>346.4</v>
      </c>
      <c r="C57" s="20" t="s">
        <v>63</v>
      </c>
      <c r="D57" s="47">
        <v>3056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3056</v>
      </c>
      <c r="O57" s="48">
        <f t="shared" si="8"/>
        <v>6.0592842272231585E-2</v>
      </c>
      <c r="P57" s="9"/>
    </row>
    <row r="58" spans="1:16">
      <c r="A58" s="12"/>
      <c r="B58" s="25">
        <v>347.2</v>
      </c>
      <c r="C58" s="20" t="s">
        <v>64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174775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174775</v>
      </c>
      <c r="O58" s="48">
        <f t="shared" si="8"/>
        <v>3.4653514424506793</v>
      </c>
      <c r="P58" s="9"/>
    </row>
    <row r="59" spans="1:16">
      <c r="A59" s="12"/>
      <c r="B59" s="25">
        <v>347.4</v>
      </c>
      <c r="C59" s="20" t="s">
        <v>65</v>
      </c>
      <c r="D59" s="47">
        <v>0</v>
      </c>
      <c r="E59" s="47">
        <v>41327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41327</v>
      </c>
      <c r="O59" s="48">
        <f t="shared" si="8"/>
        <v>0.81941112322791709</v>
      </c>
      <c r="P59" s="9"/>
    </row>
    <row r="60" spans="1:16">
      <c r="A60" s="12"/>
      <c r="B60" s="25">
        <v>348.12</v>
      </c>
      <c r="C60" s="20" t="s">
        <v>149</v>
      </c>
      <c r="D60" s="47">
        <v>5215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73" si="11">SUM(D60:M60)</f>
        <v>5215</v>
      </c>
      <c r="O60" s="48">
        <f t="shared" si="8"/>
        <v>0.10340041637751561</v>
      </c>
      <c r="P60" s="9"/>
    </row>
    <row r="61" spans="1:16">
      <c r="A61" s="12"/>
      <c r="B61" s="25">
        <v>348.13</v>
      </c>
      <c r="C61" s="20" t="s">
        <v>150</v>
      </c>
      <c r="D61" s="47">
        <v>11120</v>
      </c>
      <c r="E61" s="47">
        <v>6796</v>
      </c>
      <c r="F61" s="47">
        <v>0</v>
      </c>
      <c r="G61" s="47">
        <v>0</v>
      </c>
      <c r="H61" s="47">
        <v>0</v>
      </c>
      <c r="I61" s="47">
        <v>250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18166</v>
      </c>
      <c r="O61" s="48">
        <f t="shared" si="8"/>
        <v>0.3601863785069892</v>
      </c>
      <c r="P61" s="9"/>
    </row>
    <row r="62" spans="1:16">
      <c r="A62" s="12"/>
      <c r="B62" s="25">
        <v>348.22</v>
      </c>
      <c r="C62" s="20" t="s">
        <v>151</v>
      </c>
      <c r="D62" s="47">
        <v>11705</v>
      </c>
      <c r="E62" s="47">
        <v>3672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15377</v>
      </c>
      <c r="O62" s="48">
        <f t="shared" si="8"/>
        <v>0.30488747893328044</v>
      </c>
      <c r="P62" s="9"/>
    </row>
    <row r="63" spans="1:16">
      <c r="A63" s="12"/>
      <c r="B63" s="25">
        <v>348.23</v>
      </c>
      <c r="C63" s="20" t="s">
        <v>152</v>
      </c>
      <c r="D63" s="47">
        <v>43133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43133</v>
      </c>
      <c r="O63" s="48">
        <f t="shared" si="8"/>
        <v>0.85521958957073463</v>
      </c>
      <c r="P63" s="9"/>
    </row>
    <row r="64" spans="1:16">
      <c r="A64" s="12"/>
      <c r="B64" s="25">
        <v>348.31</v>
      </c>
      <c r="C64" s="20" t="s">
        <v>153</v>
      </c>
      <c r="D64" s="47">
        <v>150950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150950</v>
      </c>
      <c r="O64" s="48">
        <f t="shared" si="8"/>
        <v>2.9929612372360466</v>
      </c>
      <c r="P64" s="9"/>
    </row>
    <row r="65" spans="1:16">
      <c r="A65" s="12"/>
      <c r="B65" s="25">
        <v>348.32</v>
      </c>
      <c r="C65" s="20" t="s">
        <v>154</v>
      </c>
      <c r="D65" s="47">
        <v>2769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2769</v>
      </c>
      <c r="O65" s="48">
        <f t="shared" si="8"/>
        <v>5.4902349558838111E-2</v>
      </c>
      <c r="P65" s="9"/>
    </row>
    <row r="66" spans="1:16">
      <c r="A66" s="12"/>
      <c r="B66" s="25">
        <v>348.41</v>
      </c>
      <c r="C66" s="20" t="s">
        <v>155</v>
      </c>
      <c r="D66" s="47">
        <v>109002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109002</v>
      </c>
      <c r="O66" s="48">
        <f t="shared" si="8"/>
        <v>2.1612372360463965</v>
      </c>
      <c r="P66" s="9"/>
    </row>
    <row r="67" spans="1:16">
      <c r="A67" s="12"/>
      <c r="B67" s="25">
        <v>348.42</v>
      </c>
      <c r="C67" s="20" t="s">
        <v>156</v>
      </c>
      <c r="D67" s="47">
        <v>8184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8184</v>
      </c>
      <c r="O67" s="48">
        <f t="shared" si="8"/>
        <v>0.16226826608505998</v>
      </c>
      <c r="P67" s="9"/>
    </row>
    <row r="68" spans="1:16">
      <c r="A68" s="12"/>
      <c r="B68" s="25">
        <v>348.52</v>
      </c>
      <c r="C68" s="20" t="s">
        <v>157</v>
      </c>
      <c r="D68" s="47">
        <v>25693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25693</v>
      </c>
      <c r="O68" s="48">
        <f t="shared" si="8"/>
        <v>0.5094279766035491</v>
      </c>
      <c r="P68" s="9"/>
    </row>
    <row r="69" spans="1:16">
      <c r="A69" s="12"/>
      <c r="B69" s="25">
        <v>348.53</v>
      </c>
      <c r="C69" s="20" t="s">
        <v>158</v>
      </c>
      <c r="D69" s="47">
        <v>252462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252462</v>
      </c>
      <c r="O69" s="48">
        <f t="shared" ref="O69:O99" si="12">(N69/O$101)</f>
        <v>5.0056904927133932</v>
      </c>
      <c r="P69" s="9"/>
    </row>
    <row r="70" spans="1:16">
      <c r="A70" s="12"/>
      <c r="B70" s="25">
        <v>348.61</v>
      </c>
      <c r="C70" s="20" t="s">
        <v>203</v>
      </c>
      <c r="D70" s="47">
        <v>3120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3120</v>
      </c>
      <c r="O70" s="48">
        <f t="shared" si="12"/>
        <v>6.186180231981759E-2</v>
      </c>
      <c r="P70" s="9"/>
    </row>
    <row r="71" spans="1:16">
      <c r="A71" s="12"/>
      <c r="B71" s="25">
        <v>348.62</v>
      </c>
      <c r="C71" s="20" t="s">
        <v>159</v>
      </c>
      <c r="D71" s="47">
        <v>22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22</v>
      </c>
      <c r="O71" s="48">
        <f t="shared" si="12"/>
        <v>4.362050163576881E-4</v>
      </c>
      <c r="P71" s="9"/>
    </row>
    <row r="72" spans="1:16">
      <c r="A72" s="12"/>
      <c r="B72" s="25">
        <v>348.71</v>
      </c>
      <c r="C72" s="20" t="s">
        <v>160</v>
      </c>
      <c r="D72" s="47">
        <v>41490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41490</v>
      </c>
      <c r="O72" s="48">
        <f t="shared" si="12"/>
        <v>0.82264300584911276</v>
      </c>
      <c r="P72" s="9"/>
    </row>
    <row r="73" spans="1:16">
      <c r="A73" s="12"/>
      <c r="B73" s="25">
        <v>348.72</v>
      </c>
      <c r="C73" s="20" t="s">
        <v>161</v>
      </c>
      <c r="D73" s="47">
        <v>11931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11931</v>
      </c>
      <c r="O73" s="48">
        <f t="shared" si="12"/>
        <v>0.23656191137107169</v>
      </c>
      <c r="P73" s="9"/>
    </row>
    <row r="74" spans="1:16">
      <c r="A74" s="12"/>
      <c r="B74" s="25">
        <v>348.92099999999999</v>
      </c>
      <c r="C74" s="20" t="s">
        <v>162</v>
      </c>
      <c r="D74" s="47">
        <v>0</v>
      </c>
      <c r="E74" s="47">
        <v>11680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11680</v>
      </c>
      <c r="O74" s="48">
        <f t="shared" si="12"/>
        <v>0.23158520868444532</v>
      </c>
      <c r="P74" s="9"/>
    </row>
    <row r="75" spans="1:16">
      <c r="A75" s="12"/>
      <c r="B75" s="25">
        <v>348.92200000000003</v>
      </c>
      <c r="C75" s="20" t="s">
        <v>163</v>
      </c>
      <c r="D75" s="47">
        <v>0</v>
      </c>
      <c r="E75" s="47">
        <v>11680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11680</v>
      </c>
      <c r="O75" s="48">
        <f t="shared" si="12"/>
        <v>0.23158520868444532</v>
      </c>
      <c r="P75" s="9"/>
    </row>
    <row r="76" spans="1:16">
      <c r="A76" s="12"/>
      <c r="B76" s="25">
        <v>348.923</v>
      </c>
      <c r="C76" s="20" t="s">
        <v>164</v>
      </c>
      <c r="D76" s="47">
        <v>0</v>
      </c>
      <c r="E76" s="47">
        <v>11680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11680</v>
      </c>
      <c r="O76" s="48">
        <f t="shared" si="12"/>
        <v>0.23158520868444532</v>
      </c>
      <c r="P76" s="9"/>
    </row>
    <row r="77" spans="1:16">
      <c r="A77" s="12"/>
      <c r="B77" s="25">
        <v>348.92399999999998</v>
      </c>
      <c r="C77" s="20" t="s">
        <v>165</v>
      </c>
      <c r="D77" s="47">
        <v>0</v>
      </c>
      <c r="E77" s="47">
        <v>11680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11680</v>
      </c>
      <c r="O77" s="48">
        <f t="shared" si="12"/>
        <v>0.23158520868444532</v>
      </c>
      <c r="P77" s="9"/>
    </row>
    <row r="78" spans="1:16">
      <c r="A78" s="12"/>
      <c r="B78" s="25">
        <v>348.93</v>
      </c>
      <c r="C78" s="20" t="s">
        <v>166</v>
      </c>
      <c r="D78" s="47">
        <v>0</v>
      </c>
      <c r="E78" s="47">
        <v>241755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241755</v>
      </c>
      <c r="O78" s="48">
        <f t="shared" si="12"/>
        <v>4.7933974422524042</v>
      </c>
      <c r="P78" s="9"/>
    </row>
    <row r="79" spans="1:16">
      <c r="A79" s="12"/>
      <c r="B79" s="25">
        <v>348.93099999999998</v>
      </c>
      <c r="C79" s="20" t="s">
        <v>204</v>
      </c>
      <c r="D79" s="47">
        <v>0</v>
      </c>
      <c r="E79" s="47">
        <v>39018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39018</v>
      </c>
      <c r="O79" s="48">
        <f t="shared" si="12"/>
        <v>0.77362942401110335</v>
      </c>
      <c r="P79" s="9"/>
    </row>
    <row r="80" spans="1:16">
      <c r="A80" s="12"/>
      <c r="B80" s="25">
        <v>348.93200000000002</v>
      </c>
      <c r="C80" s="20" t="s">
        <v>205</v>
      </c>
      <c r="D80" s="47">
        <v>0</v>
      </c>
      <c r="E80" s="47">
        <v>3045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3045</v>
      </c>
      <c r="O80" s="48">
        <f t="shared" si="12"/>
        <v>6.0374739764052741E-2</v>
      </c>
      <c r="P80" s="9"/>
    </row>
    <row r="81" spans="1:16">
      <c r="A81" s="12"/>
      <c r="B81" s="25">
        <v>348.99</v>
      </c>
      <c r="C81" s="20" t="s">
        <v>167</v>
      </c>
      <c r="D81" s="47">
        <v>0</v>
      </c>
      <c r="E81" s="47">
        <v>457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457</v>
      </c>
      <c r="O81" s="48">
        <f t="shared" si="12"/>
        <v>9.0611678397937937E-3</v>
      </c>
      <c r="P81" s="9"/>
    </row>
    <row r="82" spans="1:16" ht="15.75">
      <c r="A82" s="29" t="s">
        <v>47</v>
      </c>
      <c r="B82" s="30"/>
      <c r="C82" s="31"/>
      <c r="D82" s="32">
        <f t="shared" ref="D82:M82" si="13">SUM(D83:D88)</f>
        <v>247168</v>
      </c>
      <c r="E82" s="32">
        <f t="shared" si="13"/>
        <v>119165</v>
      </c>
      <c r="F82" s="32">
        <f t="shared" si="13"/>
        <v>0</v>
      </c>
      <c r="G82" s="32">
        <f t="shared" si="13"/>
        <v>0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 t="shared" ref="N82:N90" si="14">SUM(D82:M82)</f>
        <v>366333</v>
      </c>
      <c r="O82" s="46">
        <f t="shared" si="12"/>
        <v>7.2634678298800432</v>
      </c>
      <c r="P82" s="10"/>
    </row>
    <row r="83" spans="1:16">
      <c r="A83" s="13"/>
      <c r="B83" s="40">
        <v>351.1</v>
      </c>
      <c r="C83" s="21" t="s">
        <v>82</v>
      </c>
      <c r="D83" s="47">
        <v>17984</v>
      </c>
      <c r="E83" s="47">
        <v>62239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80223</v>
      </c>
      <c r="O83" s="48">
        <f t="shared" si="12"/>
        <v>1.5906215921483098</v>
      </c>
      <c r="P83" s="9"/>
    </row>
    <row r="84" spans="1:16">
      <c r="A84" s="13"/>
      <c r="B84" s="40">
        <v>351.2</v>
      </c>
      <c r="C84" s="21" t="s">
        <v>83</v>
      </c>
      <c r="D84" s="47">
        <v>28825</v>
      </c>
      <c r="E84" s="47">
        <v>11804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40629</v>
      </c>
      <c r="O84" s="48">
        <f t="shared" si="12"/>
        <v>0.80557152770893226</v>
      </c>
      <c r="P84" s="9"/>
    </row>
    <row r="85" spans="1:16">
      <c r="A85" s="13"/>
      <c r="B85" s="40">
        <v>351.3</v>
      </c>
      <c r="C85" s="21" t="s">
        <v>118</v>
      </c>
      <c r="D85" s="47">
        <v>0</v>
      </c>
      <c r="E85" s="47">
        <v>271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271</v>
      </c>
      <c r="O85" s="48">
        <f t="shared" si="12"/>
        <v>5.3732527014969762E-3</v>
      </c>
      <c r="P85" s="9"/>
    </row>
    <row r="86" spans="1:16">
      <c r="A86" s="13"/>
      <c r="B86" s="40">
        <v>351.5</v>
      </c>
      <c r="C86" s="21" t="s">
        <v>168</v>
      </c>
      <c r="D86" s="47">
        <v>196455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196455</v>
      </c>
      <c r="O86" s="48">
        <f t="shared" si="12"/>
        <v>3.8952116585704371</v>
      </c>
      <c r="P86" s="9"/>
    </row>
    <row r="87" spans="1:16">
      <c r="A87" s="13"/>
      <c r="B87" s="40">
        <v>352</v>
      </c>
      <c r="C87" s="21" t="s">
        <v>84</v>
      </c>
      <c r="D87" s="47">
        <v>3854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3854</v>
      </c>
      <c r="O87" s="48">
        <f t="shared" si="12"/>
        <v>7.6415187865569542E-2</v>
      </c>
      <c r="P87" s="9"/>
    </row>
    <row r="88" spans="1:16">
      <c r="A88" s="13"/>
      <c r="B88" s="40">
        <v>359</v>
      </c>
      <c r="C88" s="21" t="s">
        <v>86</v>
      </c>
      <c r="D88" s="47">
        <v>50</v>
      </c>
      <c r="E88" s="47">
        <v>44851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44901</v>
      </c>
      <c r="O88" s="48">
        <f t="shared" si="12"/>
        <v>0.89027461088529791</v>
      </c>
      <c r="P88" s="9"/>
    </row>
    <row r="89" spans="1:16" ht="15.75">
      <c r="A89" s="29" t="s">
        <v>5</v>
      </c>
      <c r="B89" s="30"/>
      <c r="C89" s="31"/>
      <c r="D89" s="32">
        <f t="shared" ref="D89:M89" si="15">SUM(D90:D96)</f>
        <v>332582</v>
      </c>
      <c r="E89" s="32">
        <f t="shared" si="15"/>
        <v>476288</v>
      </c>
      <c r="F89" s="32">
        <f t="shared" si="15"/>
        <v>1978</v>
      </c>
      <c r="G89" s="32">
        <f t="shared" si="15"/>
        <v>34441</v>
      </c>
      <c r="H89" s="32">
        <f t="shared" si="15"/>
        <v>0</v>
      </c>
      <c r="I89" s="32">
        <f t="shared" si="15"/>
        <v>28118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4"/>
        <v>873407</v>
      </c>
      <c r="O89" s="46">
        <f t="shared" si="12"/>
        <v>17.317477941905423</v>
      </c>
      <c r="P89" s="10"/>
    </row>
    <row r="90" spans="1:16">
      <c r="A90" s="12"/>
      <c r="B90" s="25">
        <v>361.1</v>
      </c>
      <c r="C90" s="20" t="s">
        <v>87</v>
      </c>
      <c r="D90" s="47">
        <v>7832</v>
      </c>
      <c r="E90" s="47">
        <v>25519</v>
      </c>
      <c r="F90" s="47">
        <v>1978</v>
      </c>
      <c r="G90" s="47">
        <v>1155</v>
      </c>
      <c r="H90" s="47">
        <v>0</v>
      </c>
      <c r="I90" s="47">
        <v>16655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53139</v>
      </c>
      <c r="O90" s="48">
        <f t="shared" si="12"/>
        <v>1.0536135620105085</v>
      </c>
      <c r="P90" s="9"/>
    </row>
    <row r="91" spans="1:16">
      <c r="A91" s="12"/>
      <c r="B91" s="25">
        <v>362</v>
      </c>
      <c r="C91" s="20" t="s">
        <v>88</v>
      </c>
      <c r="D91" s="47">
        <v>76686</v>
      </c>
      <c r="E91" s="47">
        <v>145843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6" si="16">SUM(D91:M91)</f>
        <v>222529</v>
      </c>
      <c r="O91" s="48">
        <f t="shared" si="12"/>
        <v>4.4121939129572718</v>
      </c>
      <c r="P91" s="9"/>
    </row>
    <row r="92" spans="1:16">
      <c r="A92" s="12"/>
      <c r="B92" s="25">
        <v>364</v>
      </c>
      <c r="C92" s="20" t="s">
        <v>170</v>
      </c>
      <c r="D92" s="47">
        <v>2160</v>
      </c>
      <c r="E92" s="47">
        <v>31971</v>
      </c>
      <c r="F92" s="47">
        <v>0</v>
      </c>
      <c r="G92" s="47">
        <v>0</v>
      </c>
      <c r="H92" s="47">
        <v>0</v>
      </c>
      <c r="I92" s="47">
        <v>2925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37056</v>
      </c>
      <c r="O92" s="48">
        <f t="shared" si="12"/>
        <v>0.73472786755229502</v>
      </c>
      <c r="P92" s="9"/>
    </row>
    <row r="93" spans="1:16">
      <c r="A93" s="12"/>
      <c r="B93" s="25">
        <v>365</v>
      </c>
      <c r="C93" s="20" t="s">
        <v>171</v>
      </c>
      <c r="D93" s="47">
        <v>1948</v>
      </c>
      <c r="E93" s="47">
        <v>114732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116680</v>
      </c>
      <c r="O93" s="48">
        <f t="shared" si="12"/>
        <v>2.3134727867552294</v>
      </c>
      <c r="P93" s="9"/>
    </row>
    <row r="94" spans="1:16">
      <c r="A94" s="12"/>
      <c r="B94" s="25">
        <v>366</v>
      </c>
      <c r="C94" s="20" t="s">
        <v>90</v>
      </c>
      <c r="D94" s="47">
        <v>20172</v>
      </c>
      <c r="E94" s="47">
        <v>6227</v>
      </c>
      <c r="F94" s="47">
        <v>0</v>
      </c>
      <c r="G94" s="47">
        <v>0</v>
      </c>
      <c r="H94" s="47">
        <v>0</v>
      </c>
      <c r="I94" s="47">
        <v>6757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33156</v>
      </c>
      <c r="O94" s="48">
        <f t="shared" si="12"/>
        <v>0.65740061465252309</v>
      </c>
      <c r="P94" s="9"/>
    </row>
    <row r="95" spans="1:16">
      <c r="A95" s="12"/>
      <c r="B95" s="25">
        <v>369.3</v>
      </c>
      <c r="C95" s="20" t="s">
        <v>91</v>
      </c>
      <c r="D95" s="47">
        <v>31062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31062</v>
      </c>
      <c r="O95" s="48">
        <f t="shared" si="12"/>
        <v>0.61588182809556857</v>
      </c>
      <c r="P95" s="9"/>
    </row>
    <row r="96" spans="1:16">
      <c r="A96" s="12"/>
      <c r="B96" s="25">
        <v>369.9</v>
      </c>
      <c r="C96" s="20" t="s">
        <v>92</v>
      </c>
      <c r="D96" s="47">
        <v>192722</v>
      </c>
      <c r="E96" s="47">
        <v>151996</v>
      </c>
      <c r="F96" s="47">
        <v>0</v>
      </c>
      <c r="G96" s="47">
        <v>33286</v>
      </c>
      <c r="H96" s="47">
        <v>0</v>
      </c>
      <c r="I96" s="47">
        <v>1781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379785</v>
      </c>
      <c r="O96" s="48">
        <f t="shared" si="12"/>
        <v>7.5301873698820261</v>
      </c>
      <c r="P96" s="9"/>
    </row>
    <row r="97" spans="1:119" ht="15.75">
      <c r="A97" s="29" t="s">
        <v>48</v>
      </c>
      <c r="B97" s="30"/>
      <c r="C97" s="31"/>
      <c r="D97" s="32">
        <f t="shared" ref="D97:M97" si="17">SUM(D98:D98)</f>
        <v>7408411</v>
      </c>
      <c r="E97" s="32">
        <f t="shared" si="17"/>
        <v>5096665</v>
      </c>
      <c r="F97" s="32">
        <f t="shared" si="17"/>
        <v>0</v>
      </c>
      <c r="G97" s="32">
        <f t="shared" si="17"/>
        <v>1894522</v>
      </c>
      <c r="H97" s="32">
        <f t="shared" si="17"/>
        <v>0</v>
      </c>
      <c r="I97" s="32">
        <f t="shared" si="17"/>
        <v>379362</v>
      </c>
      <c r="J97" s="32">
        <f t="shared" si="17"/>
        <v>0</v>
      </c>
      <c r="K97" s="32">
        <f t="shared" si="17"/>
        <v>0</v>
      </c>
      <c r="L97" s="32">
        <f t="shared" si="17"/>
        <v>0</v>
      </c>
      <c r="M97" s="32">
        <f t="shared" si="17"/>
        <v>0</v>
      </c>
      <c r="N97" s="32">
        <f>SUM(D97:M97)</f>
        <v>14778960</v>
      </c>
      <c r="O97" s="46">
        <f t="shared" si="12"/>
        <v>293.02984038861899</v>
      </c>
      <c r="P97" s="9"/>
    </row>
    <row r="98" spans="1:119" ht="15.75" thickBot="1">
      <c r="A98" s="12"/>
      <c r="B98" s="25">
        <v>381</v>
      </c>
      <c r="C98" s="20" t="s">
        <v>93</v>
      </c>
      <c r="D98" s="47">
        <v>7408411</v>
      </c>
      <c r="E98" s="47">
        <v>5096665</v>
      </c>
      <c r="F98" s="47">
        <v>0</v>
      </c>
      <c r="G98" s="47">
        <v>1894522</v>
      </c>
      <c r="H98" s="47">
        <v>0</v>
      </c>
      <c r="I98" s="47">
        <v>379362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14778960</v>
      </c>
      <c r="O98" s="48">
        <f t="shared" si="12"/>
        <v>293.02984038861899</v>
      </c>
      <c r="P98" s="9"/>
    </row>
    <row r="99" spans="1:119" ht="16.5" thickBot="1">
      <c r="A99" s="14" t="s">
        <v>67</v>
      </c>
      <c r="B99" s="23"/>
      <c r="C99" s="22"/>
      <c r="D99" s="15">
        <f t="shared" ref="D99:M99" si="18">SUM(D5,D13,D17,D45,D82,D89,D97)</f>
        <v>26013943</v>
      </c>
      <c r="E99" s="15">
        <f t="shared" si="18"/>
        <v>28647646</v>
      </c>
      <c r="F99" s="15">
        <f t="shared" si="18"/>
        <v>1978</v>
      </c>
      <c r="G99" s="15">
        <f t="shared" si="18"/>
        <v>6600117</v>
      </c>
      <c r="H99" s="15">
        <f t="shared" si="18"/>
        <v>0</v>
      </c>
      <c r="I99" s="15">
        <f t="shared" si="18"/>
        <v>2646333</v>
      </c>
      <c r="J99" s="15">
        <f t="shared" si="18"/>
        <v>0</v>
      </c>
      <c r="K99" s="15">
        <f t="shared" si="18"/>
        <v>0</v>
      </c>
      <c r="L99" s="15">
        <f t="shared" si="18"/>
        <v>0</v>
      </c>
      <c r="M99" s="15">
        <f t="shared" si="18"/>
        <v>0</v>
      </c>
      <c r="N99" s="15">
        <f>SUM(D99:M99)</f>
        <v>63910017</v>
      </c>
      <c r="O99" s="38">
        <f t="shared" si="12"/>
        <v>1267.1759095865966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51" t="s">
        <v>206</v>
      </c>
      <c r="M101" s="51"/>
      <c r="N101" s="51"/>
      <c r="O101" s="44">
        <v>50435</v>
      </c>
    </row>
    <row r="102" spans="1:119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4"/>
    </row>
    <row r="103" spans="1:119" ht="15.75" customHeight="1" thickBot="1">
      <c r="A103" s="55" t="s">
        <v>121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7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200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3507625</v>
      </c>
      <c r="E5" s="27">
        <f t="shared" si="0"/>
        <v>17948863</v>
      </c>
      <c r="F5" s="27">
        <f t="shared" si="0"/>
        <v>0</v>
      </c>
      <c r="G5" s="27">
        <f t="shared" si="0"/>
        <v>565910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22022398</v>
      </c>
      <c r="O5" s="33">
        <f t="shared" ref="O5:O36" si="1">(N5/O$100)</f>
        <v>436.79634257606409</v>
      </c>
      <c r="P5" s="6"/>
    </row>
    <row r="6" spans="1:133">
      <c r="A6" s="12"/>
      <c r="B6" s="25">
        <v>311</v>
      </c>
      <c r="C6" s="20" t="s">
        <v>2</v>
      </c>
      <c r="D6" s="47">
        <v>3267160</v>
      </c>
      <c r="E6" s="47">
        <v>9040942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12308102</v>
      </c>
      <c r="O6" s="48">
        <f t="shared" si="1"/>
        <v>244.1211868777024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347949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347949</v>
      </c>
      <c r="O7" s="48">
        <f t="shared" si="1"/>
        <v>6.901285255265976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565910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565910</v>
      </c>
      <c r="O8" s="48">
        <f t="shared" si="1"/>
        <v>11.224364314332183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2355430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2355430</v>
      </c>
      <c r="O9" s="48">
        <f t="shared" si="1"/>
        <v>46.718037208933318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3503166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3503166</v>
      </c>
      <c r="O10" s="48">
        <f t="shared" si="1"/>
        <v>69.482446745210041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2701376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2701376</v>
      </c>
      <c r="O11" s="48">
        <f t="shared" si="1"/>
        <v>53.579594589234006</v>
      </c>
      <c r="P11" s="9"/>
    </row>
    <row r="12" spans="1:133">
      <c r="A12" s="12"/>
      <c r="B12" s="25">
        <v>315</v>
      </c>
      <c r="C12" s="20" t="s">
        <v>137</v>
      </c>
      <c r="D12" s="47">
        <v>240465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240465</v>
      </c>
      <c r="O12" s="48">
        <f t="shared" si="1"/>
        <v>4.7694275853861718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1861255</v>
      </c>
      <c r="E13" s="32">
        <f t="shared" si="3"/>
        <v>3050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1864305</v>
      </c>
      <c r="O13" s="46">
        <f t="shared" si="1"/>
        <v>36.976972509817919</v>
      </c>
      <c r="P13" s="10"/>
    </row>
    <row r="14" spans="1:133">
      <c r="A14" s="12"/>
      <c r="B14" s="25">
        <v>322</v>
      </c>
      <c r="C14" s="20" t="s">
        <v>105</v>
      </c>
      <c r="D14" s="47">
        <v>245220</v>
      </c>
      <c r="E14" s="47">
        <v>3050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248270</v>
      </c>
      <c r="O14" s="48">
        <f t="shared" si="1"/>
        <v>4.9242334087032411</v>
      </c>
      <c r="P14" s="9"/>
    </row>
    <row r="15" spans="1:133">
      <c r="A15" s="12"/>
      <c r="B15" s="25">
        <v>323.7</v>
      </c>
      <c r="C15" s="20" t="s">
        <v>19</v>
      </c>
      <c r="D15" s="47">
        <v>1548653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1548653</v>
      </c>
      <c r="O15" s="48">
        <f t="shared" si="1"/>
        <v>30.716271966361219</v>
      </c>
      <c r="P15" s="9"/>
    </row>
    <row r="16" spans="1:133">
      <c r="A16" s="12"/>
      <c r="B16" s="25">
        <v>329</v>
      </c>
      <c r="C16" s="20" t="s">
        <v>20</v>
      </c>
      <c r="D16" s="47">
        <v>67382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67382</v>
      </c>
      <c r="O16" s="48">
        <f t="shared" si="1"/>
        <v>1.3364671347534611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SUM(D18:D45)</f>
        <v>7669476</v>
      </c>
      <c r="E17" s="32">
        <f t="shared" si="5"/>
        <v>5849830</v>
      </c>
      <c r="F17" s="32">
        <f t="shared" si="5"/>
        <v>0</v>
      </c>
      <c r="G17" s="32">
        <f t="shared" si="5"/>
        <v>6890801</v>
      </c>
      <c r="H17" s="32">
        <f t="shared" si="5"/>
        <v>0</v>
      </c>
      <c r="I17" s="32">
        <f t="shared" si="5"/>
        <v>95886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20505993</v>
      </c>
      <c r="O17" s="46">
        <f t="shared" si="1"/>
        <v>406.71968344638822</v>
      </c>
      <c r="P17" s="10"/>
    </row>
    <row r="18" spans="1:16">
      <c r="A18" s="12"/>
      <c r="B18" s="25">
        <v>331.1</v>
      </c>
      <c r="C18" s="20" t="s">
        <v>106</v>
      </c>
      <c r="D18" s="47">
        <v>52392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52392</v>
      </c>
      <c r="O18" s="48">
        <f t="shared" si="1"/>
        <v>1.0391526835653933</v>
      </c>
      <c r="P18" s="9"/>
    </row>
    <row r="19" spans="1:16">
      <c r="A19" s="12"/>
      <c r="B19" s="25">
        <v>331.2</v>
      </c>
      <c r="C19" s="20" t="s">
        <v>21</v>
      </c>
      <c r="D19" s="47">
        <v>547346</v>
      </c>
      <c r="E19" s="47">
        <v>197213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744559</v>
      </c>
      <c r="O19" s="48">
        <f t="shared" si="1"/>
        <v>14.767721845372684</v>
      </c>
      <c r="P19" s="9"/>
    </row>
    <row r="20" spans="1:16">
      <c r="A20" s="12"/>
      <c r="B20" s="25">
        <v>331.39</v>
      </c>
      <c r="C20" s="20" t="s">
        <v>26</v>
      </c>
      <c r="D20" s="47">
        <v>0</v>
      </c>
      <c r="E20" s="47">
        <v>3257423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3257423</v>
      </c>
      <c r="O20" s="48">
        <f t="shared" si="1"/>
        <v>64.608334325042648</v>
      </c>
      <c r="P20" s="9"/>
    </row>
    <row r="21" spans="1:16">
      <c r="A21" s="12"/>
      <c r="B21" s="25">
        <v>331.49</v>
      </c>
      <c r="C21" s="20" t="s">
        <v>107</v>
      </c>
      <c r="D21" s="47">
        <v>0</v>
      </c>
      <c r="E21" s="47">
        <v>0</v>
      </c>
      <c r="F21" s="47">
        <v>0</v>
      </c>
      <c r="G21" s="47">
        <v>82657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82657</v>
      </c>
      <c r="O21" s="48">
        <f t="shared" si="1"/>
        <v>1.6394343290094808</v>
      </c>
      <c r="P21" s="9"/>
    </row>
    <row r="22" spans="1:16">
      <c r="A22" s="12"/>
      <c r="B22" s="25">
        <v>331.65</v>
      </c>
      <c r="C22" s="20" t="s">
        <v>27</v>
      </c>
      <c r="D22" s="47">
        <v>113014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113014</v>
      </c>
      <c r="O22" s="48">
        <f t="shared" si="1"/>
        <v>2.2415407195842754</v>
      </c>
      <c r="P22" s="9"/>
    </row>
    <row r="23" spans="1:16">
      <c r="A23" s="12"/>
      <c r="B23" s="25">
        <v>333</v>
      </c>
      <c r="C23" s="20" t="s">
        <v>3</v>
      </c>
      <c r="D23" s="47">
        <v>44596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44596</v>
      </c>
      <c r="O23" s="48">
        <f t="shared" si="1"/>
        <v>0.88452536792415404</v>
      </c>
      <c r="P23" s="9"/>
    </row>
    <row r="24" spans="1:16">
      <c r="A24" s="12"/>
      <c r="B24" s="25">
        <v>334.2</v>
      </c>
      <c r="C24" s="20" t="s">
        <v>25</v>
      </c>
      <c r="D24" s="47">
        <v>349209</v>
      </c>
      <c r="E24" s="47">
        <v>127748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476957</v>
      </c>
      <c r="O24" s="48">
        <f t="shared" si="1"/>
        <v>9.4600539489864737</v>
      </c>
      <c r="P24" s="9"/>
    </row>
    <row r="25" spans="1:16">
      <c r="A25" s="12"/>
      <c r="B25" s="25">
        <v>334.39</v>
      </c>
      <c r="C25" s="20" t="s">
        <v>28</v>
      </c>
      <c r="D25" s="47">
        <v>0</v>
      </c>
      <c r="E25" s="47">
        <v>127641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2" si="6">SUM(D25:M25)</f>
        <v>127641</v>
      </c>
      <c r="O25" s="48">
        <f t="shared" si="1"/>
        <v>2.5316553611805306</v>
      </c>
      <c r="P25" s="9"/>
    </row>
    <row r="26" spans="1:16">
      <c r="A26" s="12"/>
      <c r="B26" s="25">
        <v>334.49</v>
      </c>
      <c r="C26" s="20" t="s">
        <v>29</v>
      </c>
      <c r="D26" s="47">
        <v>145600</v>
      </c>
      <c r="E26" s="47">
        <v>1055142</v>
      </c>
      <c r="F26" s="47">
        <v>0</v>
      </c>
      <c r="G26" s="47">
        <v>4477240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5677982</v>
      </c>
      <c r="O26" s="48">
        <f t="shared" si="1"/>
        <v>112.6181522472133</v>
      </c>
      <c r="P26" s="9"/>
    </row>
    <row r="27" spans="1:16">
      <c r="A27" s="12"/>
      <c r="B27" s="25">
        <v>334.5</v>
      </c>
      <c r="C27" s="20" t="s">
        <v>109</v>
      </c>
      <c r="D27" s="47">
        <v>0</v>
      </c>
      <c r="E27" s="47">
        <v>349781</v>
      </c>
      <c r="F27" s="47">
        <v>0</v>
      </c>
      <c r="G27" s="47">
        <v>0</v>
      </c>
      <c r="H27" s="47">
        <v>0</v>
      </c>
      <c r="I27" s="47">
        <v>95886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445667</v>
      </c>
      <c r="O27" s="48">
        <f t="shared" si="1"/>
        <v>8.8394422626839617</v>
      </c>
      <c r="P27" s="9"/>
    </row>
    <row r="28" spans="1:16">
      <c r="A28" s="12"/>
      <c r="B28" s="25">
        <v>334.7</v>
      </c>
      <c r="C28" s="20" t="s">
        <v>30</v>
      </c>
      <c r="D28" s="47">
        <v>0</v>
      </c>
      <c r="E28" s="47">
        <v>485616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485616</v>
      </c>
      <c r="O28" s="48">
        <f t="shared" si="1"/>
        <v>9.631798167321195</v>
      </c>
      <c r="P28" s="9"/>
    </row>
    <row r="29" spans="1:16">
      <c r="A29" s="12"/>
      <c r="B29" s="25">
        <v>334.82</v>
      </c>
      <c r="C29" s="20" t="s">
        <v>181</v>
      </c>
      <c r="D29" s="47">
        <v>151662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151662</v>
      </c>
      <c r="O29" s="48">
        <f t="shared" si="1"/>
        <v>3.0080923479709627</v>
      </c>
      <c r="P29" s="9"/>
    </row>
    <row r="30" spans="1:16">
      <c r="A30" s="12"/>
      <c r="B30" s="25">
        <v>334.9</v>
      </c>
      <c r="C30" s="20" t="s">
        <v>31</v>
      </c>
      <c r="D30" s="47">
        <v>0</v>
      </c>
      <c r="E30" s="47">
        <v>1000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1000</v>
      </c>
      <c r="O30" s="48">
        <f t="shared" si="1"/>
        <v>1.9834186203340078E-2</v>
      </c>
      <c r="P30" s="9"/>
    </row>
    <row r="31" spans="1:16">
      <c r="A31" s="12"/>
      <c r="B31" s="25">
        <v>335.12</v>
      </c>
      <c r="C31" s="20" t="s">
        <v>138</v>
      </c>
      <c r="D31" s="47">
        <v>977931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977931</v>
      </c>
      <c r="O31" s="48">
        <f t="shared" si="1"/>
        <v>19.396465548018565</v>
      </c>
      <c r="P31" s="9"/>
    </row>
    <row r="32" spans="1:16">
      <c r="A32" s="12"/>
      <c r="B32" s="25">
        <v>335.13</v>
      </c>
      <c r="C32" s="20" t="s">
        <v>139</v>
      </c>
      <c r="D32" s="47">
        <v>16955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16955</v>
      </c>
      <c r="O32" s="48">
        <f t="shared" si="1"/>
        <v>0.33628862707763102</v>
      </c>
      <c r="P32" s="9"/>
    </row>
    <row r="33" spans="1:16">
      <c r="A33" s="12"/>
      <c r="B33" s="25">
        <v>335.14</v>
      </c>
      <c r="C33" s="20" t="s">
        <v>140</v>
      </c>
      <c r="D33" s="47">
        <v>17033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17033</v>
      </c>
      <c r="O33" s="48">
        <f t="shared" si="1"/>
        <v>0.33783569360149152</v>
      </c>
      <c r="P33" s="9"/>
    </row>
    <row r="34" spans="1:16">
      <c r="A34" s="12"/>
      <c r="B34" s="25">
        <v>335.15</v>
      </c>
      <c r="C34" s="20" t="s">
        <v>141</v>
      </c>
      <c r="D34" s="47">
        <v>5166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5166</v>
      </c>
      <c r="O34" s="48">
        <f t="shared" si="1"/>
        <v>0.10246340592645484</v>
      </c>
      <c r="P34" s="9"/>
    </row>
    <row r="35" spans="1:16">
      <c r="A35" s="12"/>
      <c r="B35" s="25">
        <v>335.16</v>
      </c>
      <c r="C35" s="20" t="s">
        <v>142</v>
      </c>
      <c r="D35" s="47">
        <v>57000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57000</v>
      </c>
      <c r="O35" s="48">
        <f t="shared" si="1"/>
        <v>1.1305486135903844</v>
      </c>
      <c r="P35" s="9"/>
    </row>
    <row r="36" spans="1:16">
      <c r="A36" s="12"/>
      <c r="B36" s="25">
        <v>335.18</v>
      </c>
      <c r="C36" s="20" t="s">
        <v>143</v>
      </c>
      <c r="D36" s="47">
        <v>3973735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3973735</v>
      </c>
      <c r="O36" s="48">
        <f t="shared" si="1"/>
        <v>78.815799912729574</v>
      </c>
      <c r="P36" s="9"/>
    </row>
    <row r="37" spans="1:16">
      <c r="A37" s="12"/>
      <c r="B37" s="25">
        <v>335.19</v>
      </c>
      <c r="C37" s="20" t="s">
        <v>144</v>
      </c>
      <c r="D37" s="47">
        <v>1001821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1001821</v>
      </c>
      <c r="O37" s="48">
        <f t="shared" ref="O37:O68" si="7">(N37/O$100)</f>
        <v>19.870304256416361</v>
      </c>
      <c r="P37" s="9"/>
    </row>
    <row r="38" spans="1:16">
      <c r="A38" s="12"/>
      <c r="B38" s="25">
        <v>335.29</v>
      </c>
      <c r="C38" s="20" t="s">
        <v>38</v>
      </c>
      <c r="D38" s="47">
        <v>5037</v>
      </c>
      <c r="E38" s="47">
        <v>6000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11037</v>
      </c>
      <c r="O38" s="48">
        <f t="shared" si="7"/>
        <v>0.21890991312626443</v>
      </c>
      <c r="P38" s="9"/>
    </row>
    <row r="39" spans="1:16">
      <c r="A39" s="12"/>
      <c r="B39" s="25">
        <v>335.49</v>
      </c>
      <c r="C39" s="20" t="s">
        <v>39</v>
      </c>
      <c r="D39" s="47">
        <v>0</v>
      </c>
      <c r="E39" s="47">
        <v>44513</v>
      </c>
      <c r="F39" s="47">
        <v>0</v>
      </c>
      <c r="G39" s="47">
        <v>2330904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2375417</v>
      </c>
      <c r="O39" s="48">
        <f t="shared" si="7"/>
        <v>47.114463088579477</v>
      </c>
      <c r="P39" s="9"/>
    </row>
    <row r="40" spans="1:16">
      <c r="A40" s="12"/>
      <c r="B40" s="25">
        <v>335.7</v>
      </c>
      <c r="C40" s="20" t="s">
        <v>40</v>
      </c>
      <c r="D40" s="47">
        <v>17310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17310</v>
      </c>
      <c r="O40" s="48">
        <f t="shared" si="7"/>
        <v>0.34332976317981673</v>
      </c>
      <c r="P40" s="9"/>
    </row>
    <row r="41" spans="1:16">
      <c r="A41" s="12"/>
      <c r="B41" s="25">
        <v>335.9</v>
      </c>
      <c r="C41" s="20" t="s">
        <v>184</v>
      </c>
      <c r="D41" s="47">
        <v>16330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16330</v>
      </c>
      <c r="O41" s="48">
        <f t="shared" si="7"/>
        <v>0.32389226070054344</v>
      </c>
      <c r="P41" s="9"/>
    </row>
    <row r="42" spans="1:16">
      <c r="A42" s="12"/>
      <c r="B42" s="25">
        <v>336</v>
      </c>
      <c r="C42" s="20" t="s">
        <v>4</v>
      </c>
      <c r="D42" s="47">
        <v>2416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2416</v>
      </c>
      <c r="O42" s="48">
        <f t="shared" si="7"/>
        <v>4.7919393867269629E-2</v>
      </c>
      <c r="P42" s="9"/>
    </row>
    <row r="43" spans="1:16">
      <c r="A43" s="12"/>
      <c r="B43" s="25">
        <v>337.1</v>
      </c>
      <c r="C43" s="20" t="s">
        <v>110</v>
      </c>
      <c r="D43" s="47">
        <v>130764</v>
      </c>
      <c r="E43" s="47">
        <v>1053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131817</v>
      </c>
      <c r="O43" s="48">
        <f t="shared" si="7"/>
        <v>2.6144829227656787</v>
      </c>
      <c r="P43" s="9"/>
    </row>
    <row r="44" spans="1:16">
      <c r="A44" s="12"/>
      <c r="B44" s="25">
        <v>337.2</v>
      </c>
      <c r="C44" s="20" t="s">
        <v>41</v>
      </c>
      <c r="D44" s="47">
        <v>0</v>
      </c>
      <c r="E44" s="47">
        <v>196700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196700</v>
      </c>
      <c r="O44" s="48">
        <f t="shared" si="7"/>
        <v>3.901384426196993</v>
      </c>
      <c r="P44" s="9"/>
    </row>
    <row r="45" spans="1:16">
      <c r="A45" s="12"/>
      <c r="B45" s="25">
        <v>337.3</v>
      </c>
      <c r="C45" s="20" t="s">
        <v>185</v>
      </c>
      <c r="D45" s="47">
        <v>44159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44159</v>
      </c>
      <c r="O45" s="48">
        <f t="shared" si="7"/>
        <v>0.87585782855329442</v>
      </c>
      <c r="P45" s="9"/>
    </row>
    <row r="46" spans="1:16" ht="15.75">
      <c r="A46" s="29" t="s">
        <v>46</v>
      </c>
      <c r="B46" s="30"/>
      <c r="C46" s="31"/>
      <c r="D46" s="32">
        <f t="shared" ref="D46:M46" si="8">SUM(D47:D79)</f>
        <v>4980161</v>
      </c>
      <c r="E46" s="32">
        <f t="shared" si="8"/>
        <v>1117233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1221829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7319223</v>
      </c>
      <c r="O46" s="46">
        <f t="shared" si="7"/>
        <v>145.17083184576936</v>
      </c>
      <c r="P46" s="10"/>
    </row>
    <row r="47" spans="1:16">
      <c r="A47" s="12"/>
      <c r="B47" s="25">
        <v>341.1</v>
      </c>
      <c r="C47" s="20" t="s">
        <v>145</v>
      </c>
      <c r="D47" s="47">
        <v>108461</v>
      </c>
      <c r="E47" s="47">
        <v>44338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152799</v>
      </c>
      <c r="O47" s="48">
        <f t="shared" si="7"/>
        <v>3.0306438176841604</v>
      </c>
      <c r="P47" s="9"/>
    </row>
    <row r="48" spans="1:16">
      <c r="A48" s="12"/>
      <c r="B48" s="25">
        <v>341.15</v>
      </c>
      <c r="C48" s="20" t="s">
        <v>146</v>
      </c>
      <c r="D48" s="47">
        <v>0</v>
      </c>
      <c r="E48" s="47">
        <v>56874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9" si="9">SUM(D48:M48)</f>
        <v>56874</v>
      </c>
      <c r="O48" s="48">
        <f t="shared" si="7"/>
        <v>1.1280495061287636</v>
      </c>
      <c r="P48" s="9"/>
    </row>
    <row r="49" spans="1:16">
      <c r="A49" s="12"/>
      <c r="B49" s="25">
        <v>341.8</v>
      </c>
      <c r="C49" s="20" t="s">
        <v>147</v>
      </c>
      <c r="D49" s="47">
        <v>635019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635019</v>
      </c>
      <c r="O49" s="48">
        <f t="shared" si="7"/>
        <v>12.595085088658813</v>
      </c>
      <c r="P49" s="9"/>
    </row>
    <row r="50" spans="1:16">
      <c r="A50" s="12"/>
      <c r="B50" s="25">
        <v>341.9</v>
      </c>
      <c r="C50" s="20" t="s">
        <v>148</v>
      </c>
      <c r="D50" s="47">
        <v>4767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4767</v>
      </c>
      <c r="O50" s="48">
        <f t="shared" si="7"/>
        <v>9.4549565631322149E-2</v>
      </c>
      <c r="P50" s="9"/>
    </row>
    <row r="51" spans="1:16">
      <c r="A51" s="12"/>
      <c r="B51" s="25">
        <v>342.1</v>
      </c>
      <c r="C51" s="20" t="s">
        <v>111</v>
      </c>
      <c r="D51" s="47">
        <v>0</v>
      </c>
      <c r="E51" s="47">
        <v>6864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6864</v>
      </c>
      <c r="O51" s="48">
        <f t="shared" si="7"/>
        <v>0.13614185409972629</v>
      </c>
      <c r="P51" s="9"/>
    </row>
    <row r="52" spans="1:16">
      <c r="A52" s="12"/>
      <c r="B52" s="25">
        <v>342.2</v>
      </c>
      <c r="C52" s="20" t="s">
        <v>55</v>
      </c>
      <c r="D52" s="47">
        <v>12050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12050</v>
      </c>
      <c r="O52" s="48">
        <f t="shared" si="7"/>
        <v>0.23900194375024791</v>
      </c>
      <c r="P52" s="9"/>
    </row>
    <row r="53" spans="1:16">
      <c r="A53" s="12"/>
      <c r="B53" s="25">
        <v>342.3</v>
      </c>
      <c r="C53" s="20" t="s">
        <v>56</v>
      </c>
      <c r="D53" s="47">
        <v>0</v>
      </c>
      <c r="E53" s="47">
        <v>200787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200787</v>
      </c>
      <c r="O53" s="48">
        <f t="shared" si="7"/>
        <v>3.9824467452100438</v>
      </c>
      <c r="P53" s="9"/>
    </row>
    <row r="54" spans="1:16">
      <c r="A54" s="12"/>
      <c r="B54" s="25">
        <v>342.4</v>
      </c>
      <c r="C54" s="20" t="s">
        <v>57</v>
      </c>
      <c r="D54" s="47">
        <v>0</v>
      </c>
      <c r="E54" s="47">
        <v>235486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235486</v>
      </c>
      <c r="O54" s="48">
        <f t="shared" si="7"/>
        <v>4.6706731722797414</v>
      </c>
      <c r="P54" s="9"/>
    </row>
    <row r="55" spans="1:16">
      <c r="A55" s="12"/>
      <c r="B55" s="25">
        <v>342.6</v>
      </c>
      <c r="C55" s="20" t="s">
        <v>58</v>
      </c>
      <c r="D55" s="47">
        <v>3489495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3489495</v>
      </c>
      <c r="O55" s="48">
        <f t="shared" si="7"/>
        <v>69.211293585624176</v>
      </c>
      <c r="P55" s="9"/>
    </row>
    <row r="56" spans="1:16">
      <c r="A56" s="12"/>
      <c r="B56" s="25">
        <v>342.9</v>
      </c>
      <c r="C56" s="20" t="s">
        <v>59</v>
      </c>
      <c r="D56" s="47">
        <v>70304</v>
      </c>
      <c r="E56" s="47">
        <v>201771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272075</v>
      </c>
      <c r="O56" s="48">
        <f t="shared" si="7"/>
        <v>5.3963862112737511</v>
      </c>
      <c r="P56" s="9"/>
    </row>
    <row r="57" spans="1:16">
      <c r="A57" s="12"/>
      <c r="B57" s="25">
        <v>343.6</v>
      </c>
      <c r="C57" s="20" t="s">
        <v>62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1058394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1058394</v>
      </c>
      <c r="O57" s="48">
        <f t="shared" si="7"/>
        <v>20.992383672497919</v>
      </c>
      <c r="P57" s="9"/>
    </row>
    <row r="58" spans="1:16">
      <c r="A58" s="12"/>
      <c r="B58" s="25">
        <v>346.4</v>
      </c>
      <c r="C58" s="20" t="s">
        <v>63</v>
      </c>
      <c r="D58" s="47">
        <v>3987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3987</v>
      </c>
      <c r="O58" s="48">
        <f t="shared" si="7"/>
        <v>7.907890039271688E-2</v>
      </c>
      <c r="P58" s="9"/>
    </row>
    <row r="59" spans="1:16">
      <c r="A59" s="12"/>
      <c r="B59" s="25">
        <v>347.2</v>
      </c>
      <c r="C59" s="20" t="s">
        <v>64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159805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159805</v>
      </c>
      <c r="O59" s="48">
        <f t="shared" si="7"/>
        <v>3.1696021262247611</v>
      </c>
      <c r="P59" s="9"/>
    </row>
    <row r="60" spans="1:16">
      <c r="A60" s="12"/>
      <c r="B60" s="25">
        <v>347.4</v>
      </c>
      <c r="C60" s="20" t="s">
        <v>65</v>
      </c>
      <c r="D60" s="47">
        <v>0</v>
      </c>
      <c r="E60" s="47">
        <v>36543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36543</v>
      </c>
      <c r="O60" s="48">
        <f t="shared" si="7"/>
        <v>0.72480066642865648</v>
      </c>
      <c r="P60" s="9"/>
    </row>
    <row r="61" spans="1:16">
      <c r="A61" s="12"/>
      <c r="B61" s="25">
        <v>348.12</v>
      </c>
      <c r="C61" s="20" t="s">
        <v>149</v>
      </c>
      <c r="D61" s="47">
        <v>5353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73" si="10">SUM(D61:M61)</f>
        <v>5353</v>
      </c>
      <c r="O61" s="48">
        <f t="shared" si="7"/>
        <v>0.10617239874647943</v>
      </c>
      <c r="P61" s="9"/>
    </row>
    <row r="62" spans="1:16">
      <c r="A62" s="12"/>
      <c r="B62" s="25">
        <v>348.13</v>
      </c>
      <c r="C62" s="20" t="s">
        <v>150</v>
      </c>
      <c r="D62" s="47">
        <v>18956</v>
      </c>
      <c r="E62" s="47">
        <v>7852</v>
      </c>
      <c r="F62" s="47">
        <v>0</v>
      </c>
      <c r="G62" s="47">
        <v>0</v>
      </c>
      <c r="H62" s="47">
        <v>0</v>
      </c>
      <c r="I62" s="47">
        <v>3630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30438</v>
      </c>
      <c r="O62" s="48">
        <f t="shared" si="7"/>
        <v>0.60371295965726524</v>
      </c>
      <c r="P62" s="9"/>
    </row>
    <row r="63" spans="1:16">
      <c r="A63" s="12"/>
      <c r="B63" s="25">
        <v>348.22</v>
      </c>
      <c r="C63" s="20" t="s">
        <v>151</v>
      </c>
      <c r="D63" s="47">
        <v>10353</v>
      </c>
      <c r="E63" s="47">
        <v>4180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14533</v>
      </c>
      <c r="O63" s="48">
        <f t="shared" si="7"/>
        <v>0.28825022809314133</v>
      </c>
      <c r="P63" s="9"/>
    </row>
    <row r="64" spans="1:16">
      <c r="A64" s="12"/>
      <c r="B64" s="25">
        <v>348.23</v>
      </c>
      <c r="C64" s="20" t="s">
        <v>152</v>
      </c>
      <c r="D64" s="47">
        <v>42939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42939</v>
      </c>
      <c r="O64" s="48">
        <f t="shared" si="7"/>
        <v>0.85166012138521952</v>
      </c>
      <c r="P64" s="9"/>
    </row>
    <row r="65" spans="1:16">
      <c r="A65" s="12"/>
      <c r="B65" s="25">
        <v>348.31</v>
      </c>
      <c r="C65" s="20" t="s">
        <v>153</v>
      </c>
      <c r="D65" s="47">
        <v>129710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129710</v>
      </c>
      <c r="O65" s="48">
        <f t="shared" si="7"/>
        <v>2.5726922924352413</v>
      </c>
      <c r="P65" s="9"/>
    </row>
    <row r="66" spans="1:16">
      <c r="A66" s="12"/>
      <c r="B66" s="25">
        <v>348.32</v>
      </c>
      <c r="C66" s="20" t="s">
        <v>154</v>
      </c>
      <c r="D66" s="47">
        <v>2263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2263</v>
      </c>
      <c r="O66" s="48">
        <f t="shared" si="7"/>
        <v>4.4884763378158596E-2</v>
      </c>
      <c r="P66" s="9"/>
    </row>
    <row r="67" spans="1:16">
      <c r="A67" s="12"/>
      <c r="B67" s="25">
        <v>348.41</v>
      </c>
      <c r="C67" s="20" t="s">
        <v>155</v>
      </c>
      <c r="D67" s="47">
        <v>82919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82919</v>
      </c>
      <c r="O67" s="48">
        <f t="shared" si="7"/>
        <v>1.6446308857947558</v>
      </c>
      <c r="P67" s="9"/>
    </row>
    <row r="68" spans="1:16">
      <c r="A68" s="12"/>
      <c r="B68" s="25">
        <v>348.42</v>
      </c>
      <c r="C68" s="20" t="s">
        <v>156</v>
      </c>
      <c r="D68" s="47">
        <v>9286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9286</v>
      </c>
      <c r="O68" s="48">
        <f t="shared" si="7"/>
        <v>0.18418025308421596</v>
      </c>
      <c r="P68" s="9"/>
    </row>
    <row r="69" spans="1:16">
      <c r="A69" s="12"/>
      <c r="B69" s="25">
        <v>348.52</v>
      </c>
      <c r="C69" s="20" t="s">
        <v>157</v>
      </c>
      <c r="D69" s="47">
        <v>25066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25066</v>
      </c>
      <c r="O69" s="48">
        <f t="shared" ref="O69:O98" si="11">(N69/O$100)</f>
        <v>0.49716371137292237</v>
      </c>
      <c r="P69" s="9"/>
    </row>
    <row r="70" spans="1:16">
      <c r="A70" s="12"/>
      <c r="B70" s="25">
        <v>348.53</v>
      </c>
      <c r="C70" s="20" t="s">
        <v>158</v>
      </c>
      <c r="D70" s="47">
        <v>273083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273083</v>
      </c>
      <c r="O70" s="48">
        <f t="shared" si="11"/>
        <v>5.4163790709667179</v>
      </c>
      <c r="P70" s="9"/>
    </row>
    <row r="71" spans="1:16">
      <c r="A71" s="12"/>
      <c r="B71" s="25">
        <v>348.62</v>
      </c>
      <c r="C71" s="20" t="s">
        <v>159</v>
      </c>
      <c r="D71" s="47">
        <v>2738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2738</v>
      </c>
      <c r="O71" s="48">
        <f t="shared" si="11"/>
        <v>5.4306001824745133E-2</v>
      </c>
      <c r="P71" s="9"/>
    </row>
    <row r="72" spans="1:16">
      <c r="A72" s="12"/>
      <c r="B72" s="25">
        <v>348.71</v>
      </c>
      <c r="C72" s="20" t="s">
        <v>160</v>
      </c>
      <c r="D72" s="47">
        <v>37306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37306</v>
      </c>
      <c r="O72" s="48">
        <f t="shared" si="11"/>
        <v>0.73993415050180489</v>
      </c>
      <c r="P72" s="9"/>
    </row>
    <row r="73" spans="1:16">
      <c r="A73" s="12"/>
      <c r="B73" s="25">
        <v>348.72</v>
      </c>
      <c r="C73" s="20" t="s">
        <v>161</v>
      </c>
      <c r="D73" s="47">
        <v>16106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16106</v>
      </c>
      <c r="O73" s="48">
        <f t="shared" si="11"/>
        <v>0.31944940299099528</v>
      </c>
      <c r="P73" s="9"/>
    </row>
    <row r="74" spans="1:16">
      <c r="A74" s="12"/>
      <c r="B74" s="25">
        <v>348.92099999999999</v>
      </c>
      <c r="C74" s="20" t="s">
        <v>162</v>
      </c>
      <c r="D74" s="47">
        <v>0</v>
      </c>
      <c r="E74" s="47">
        <v>13285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13285</v>
      </c>
      <c r="O74" s="48">
        <f t="shared" si="11"/>
        <v>0.26349716371137294</v>
      </c>
      <c r="P74" s="9"/>
    </row>
    <row r="75" spans="1:16">
      <c r="A75" s="12"/>
      <c r="B75" s="25">
        <v>348.92200000000003</v>
      </c>
      <c r="C75" s="20" t="s">
        <v>163</v>
      </c>
      <c r="D75" s="47">
        <v>0</v>
      </c>
      <c r="E75" s="47">
        <v>13285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13285</v>
      </c>
      <c r="O75" s="48">
        <f t="shared" si="11"/>
        <v>0.26349716371137294</v>
      </c>
      <c r="P75" s="9"/>
    </row>
    <row r="76" spans="1:16">
      <c r="A76" s="12"/>
      <c r="B76" s="25">
        <v>348.923</v>
      </c>
      <c r="C76" s="20" t="s">
        <v>164</v>
      </c>
      <c r="D76" s="47">
        <v>0</v>
      </c>
      <c r="E76" s="47">
        <v>13285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13285</v>
      </c>
      <c r="O76" s="48">
        <f t="shared" si="11"/>
        <v>0.26349716371137294</v>
      </c>
      <c r="P76" s="9"/>
    </row>
    <row r="77" spans="1:16">
      <c r="A77" s="12"/>
      <c r="B77" s="25">
        <v>348.92399999999998</v>
      </c>
      <c r="C77" s="20" t="s">
        <v>165</v>
      </c>
      <c r="D77" s="47">
        <v>0</v>
      </c>
      <c r="E77" s="47">
        <v>13285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13285</v>
      </c>
      <c r="O77" s="48">
        <f t="shared" si="11"/>
        <v>0.26349716371137294</v>
      </c>
      <c r="P77" s="9"/>
    </row>
    <row r="78" spans="1:16">
      <c r="A78" s="12"/>
      <c r="B78" s="25">
        <v>348.93</v>
      </c>
      <c r="C78" s="20" t="s">
        <v>166</v>
      </c>
      <c r="D78" s="47">
        <v>0</v>
      </c>
      <c r="E78" s="47">
        <v>268936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268936</v>
      </c>
      <c r="O78" s="48">
        <f t="shared" si="11"/>
        <v>5.334126700781467</v>
      </c>
      <c r="P78" s="9"/>
    </row>
    <row r="79" spans="1:16">
      <c r="A79" s="12"/>
      <c r="B79" s="25">
        <v>348.99</v>
      </c>
      <c r="C79" s="20" t="s">
        <v>167</v>
      </c>
      <c r="D79" s="47">
        <v>0</v>
      </c>
      <c r="E79" s="47">
        <v>462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462</v>
      </c>
      <c r="O79" s="48">
        <f t="shared" si="11"/>
        <v>9.1633940259431158E-3</v>
      </c>
      <c r="P79" s="9"/>
    </row>
    <row r="80" spans="1:16" ht="15.75">
      <c r="A80" s="29" t="s">
        <v>47</v>
      </c>
      <c r="B80" s="30"/>
      <c r="C80" s="31"/>
      <c r="D80" s="32">
        <f t="shared" ref="D80:M80" si="12">SUM(D81:D87)</f>
        <v>195547</v>
      </c>
      <c r="E80" s="32">
        <f t="shared" si="12"/>
        <v>192708</v>
      </c>
      <c r="F80" s="32">
        <f t="shared" si="12"/>
        <v>0</v>
      </c>
      <c r="G80" s="32">
        <f t="shared" si="12"/>
        <v>0</v>
      </c>
      <c r="H80" s="32">
        <f t="shared" si="12"/>
        <v>0</v>
      </c>
      <c r="I80" s="32">
        <f t="shared" si="12"/>
        <v>0</v>
      </c>
      <c r="J80" s="32">
        <f t="shared" si="12"/>
        <v>0</v>
      </c>
      <c r="K80" s="32">
        <f t="shared" si="12"/>
        <v>0</v>
      </c>
      <c r="L80" s="32">
        <f t="shared" si="12"/>
        <v>0</v>
      </c>
      <c r="M80" s="32">
        <f t="shared" si="12"/>
        <v>0</v>
      </c>
      <c r="N80" s="32">
        <f>SUM(D80:M80)</f>
        <v>388255</v>
      </c>
      <c r="O80" s="46">
        <f t="shared" si="11"/>
        <v>7.7007219643778013</v>
      </c>
      <c r="P80" s="10"/>
    </row>
    <row r="81" spans="1:16">
      <c r="A81" s="13"/>
      <c r="B81" s="40">
        <v>351.1</v>
      </c>
      <c r="C81" s="21" t="s">
        <v>82</v>
      </c>
      <c r="D81" s="47">
        <v>14463</v>
      </c>
      <c r="E81" s="47">
        <v>114711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129174</v>
      </c>
      <c r="O81" s="48">
        <f t="shared" si="11"/>
        <v>2.562061168630251</v>
      </c>
      <c r="P81" s="9"/>
    </row>
    <row r="82" spans="1:16">
      <c r="A82" s="13"/>
      <c r="B82" s="40">
        <v>351.2</v>
      </c>
      <c r="C82" s="21" t="s">
        <v>83</v>
      </c>
      <c r="D82" s="47">
        <v>24743</v>
      </c>
      <c r="E82" s="47">
        <v>2322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7" si="13">SUM(D82:M82)</f>
        <v>27065</v>
      </c>
      <c r="O82" s="48">
        <f t="shared" si="11"/>
        <v>0.53681224959339924</v>
      </c>
      <c r="P82" s="9"/>
    </row>
    <row r="83" spans="1:16">
      <c r="A83" s="13"/>
      <c r="B83" s="40">
        <v>351.3</v>
      </c>
      <c r="C83" s="21" t="s">
        <v>118</v>
      </c>
      <c r="D83" s="47">
        <v>0</v>
      </c>
      <c r="E83" s="47">
        <v>579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579</v>
      </c>
      <c r="O83" s="48">
        <f t="shared" si="11"/>
        <v>1.1483993811733905E-2</v>
      </c>
      <c r="P83" s="9"/>
    </row>
    <row r="84" spans="1:16">
      <c r="A84" s="13"/>
      <c r="B84" s="40">
        <v>351.5</v>
      </c>
      <c r="C84" s="21" t="s">
        <v>168</v>
      </c>
      <c r="D84" s="47">
        <v>152621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152621</v>
      </c>
      <c r="O84" s="48">
        <f t="shared" si="11"/>
        <v>3.0271133325399657</v>
      </c>
      <c r="P84" s="9"/>
    </row>
    <row r="85" spans="1:16">
      <c r="A85" s="13"/>
      <c r="B85" s="40">
        <v>351.8</v>
      </c>
      <c r="C85" s="21" t="s">
        <v>169</v>
      </c>
      <c r="D85" s="47">
        <v>0</v>
      </c>
      <c r="E85" s="47">
        <v>53956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53956</v>
      </c>
      <c r="O85" s="48">
        <f t="shared" si="11"/>
        <v>1.0701733507874172</v>
      </c>
      <c r="P85" s="9"/>
    </row>
    <row r="86" spans="1:16">
      <c r="A86" s="13"/>
      <c r="B86" s="40">
        <v>352</v>
      </c>
      <c r="C86" s="21" t="s">
        <v>84</v>
      </c>
      <c r="D86" s="47">
        <v>3720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3720</v>
      </c>
      <c r="O86" s="48">
        <f t="shared" si="11"/>
        <v>7.3783172676425091E-2</v>
      </c>
      <c r="P86" s="9"/>
    </row>
    <row r="87" spans="1:16">
      <c r="A87" s="13"/>
      <c r="B87" s="40">
        <v>359</v>
      </c>
      <c r="C87" s="21" t="s">
        <v>86</v>
      </c>
      <c r="D87" s="47">
        <v>0</v>
      </c>
      <c r="E87" s="47">
        <v>21140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21140</v>
      </c>
      <c r="O87" s="48">
        <f t="shared" si="11"/>
        <v>0.41929469633860922</v>
      </c>
      <c r="P87" s="9"/>
    </row>
    <row r="88" spans="1:16" ht="15.75">
      <c r="A88" s="29" t="s">
        <v>5</v>
      </c>
      <c r="B88" s="30"/>
      <c r="C88" s="31"/>
      <c r="D88" s="32">
        <f t="shared" ref="D88:M88" si="14">SUM(D89:D95)</f>
        <v>375312</v>
      </c>
      <c r="E88" s="32">
        <f t="shared" si="14"/>
        <v>1408087</v>
      </c>
      <c r="F88" s="32">
        <f t="shared" si="14"/>
        <v>1109</v>
      </c>
      <c r="G88" s="32">
        <f t="shared" si="14"/>
        <v>706</v>
      </c>
      <c r="H88" s="32">
        <f t="shared" si="14"/>
        <v>0</v>
      </c>
      <c r="I88" s="32">
        <f t="shared" si="14"/>
        <v>101116</v>
      </c>
      <c r="J88" s="32">
        <f t="shared" si="14"/>
        <v>0</v>
      </c>
      <c r="K88" s="32">
        <f t="shared" si="14"/>
        <v>0</v>
      </c>
      <c r="L88" s="32">
        <f t="shared" si="14"/>
        <v>0</v>
      </c>
      <c r="M88" s="32">
        <f t="shared" si="14"/>
        <v>0</v>
      </c>
      <c r="N88" s="32">
        <f>SUM(D88:M88)</f>
        <v>1886330</v>
      </c>
      <c r="O88" s="46">
        <f t="shared" si="11"/>
        <v>37.413820460946489</v>
      </c>
      <c r="P88" s="10"/>
    </row>
    <row r="89" spans="1:16">
      <c r="A89" s="12"/>
      <c r="B89" s="25">
        <v>361.1</v>
      </c>
      <c r="C89" s="20" t="s">
        <v>87</v>
      </c>
      <c r="D89" s="47">
        <v>4813</v>
      </c>
      <c r="E89" s="47">
        <v>18383</v>
      </c>
      <c r="F89" s="47">
        <v>1109</v>
      </c>
      <c r="G89" s="47">
        <v>706</v>
      </c>
      <c r="H89" s="47">
        <v>0</v>
      </c>
      <c r="I89" s="47">
        <v>14322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39333</v>
      </c>
      <c r="O89" s="48">
        <f t="shared" si="11"/>
        <v>0.78013804593597524</v>
      </c>
      <c r="P89" s="9"/>
    </row>
    <row r="90" spans="1:16">
      <c r="A90" s="12"/>
      <c r="B90" s="25">
        <v>362</v>
      </c>
      <c r="C90" s="20" t="s">
        <v>88</v>
      </c>
      <c r="D90" s="47">
        <v>100929</v>
      </c>
      <c r="E90" s="47">
        <v>144452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95" si="15">SUM(D90:M90)</f>
        <v>245381</v>
      </c>
      <c r="O90" s="48">
        <f t="shared" si="11"/>
        <v>4.8669324447617912</v>
      </c>
      <c r="P90" s="9"/>
    </row>
    <row r="91" spans="1:16">
      <c r="A91" s="12"/>
      <c r="B91" s="25">
        <v>364</v>
      </c>
      <c r="C91" s="20" t="s">
        <v>170</v>
      </c>
      <c r="D91" s="47">
        <v>9405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9405</v>
      </c>
      <c r="O91" s="48">
        <f t="shared" si="11"/>
        <v>0.18654052124241344</v>
      </c>
      <c r="P91" s="9"/>
    </row>
    <row r="92" spans="1:16">
      <c r="A92" s="12"/>
      <c r="B92" s="25">
        <v>365</v>
      </c>
      <c r="C92" s="20" t="s">
        <v>171</v>
      </c>
      <c r="D92" s="47">
        <v>1914</v>
      </c>
      <c r="E92" s="47">
        <v>1024690</v>
      </c>
      <c r="F92" s="47">
        <v>0</v>
      </c>
      <c r="G92" s="47">
        <v>0</v>
      </c>
      <c r="H92" s="47">
        <v>0</v>
      </c>
      <c r="I92" s="47">
        <v>83700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1110304</v>
      </c>
      <c r="O92" s="48">
        <f t="shared" si="11"/>
        <v>22.0219762783133</v>
      </c>
      <c r="P92" s="9"/>
    </row>
    <row r="93" spans="1:16">
      <c r="A93" s="12"/>
      <c r="B93" s="25">
        <v>366</v>
      </c>
      <c r="C93" s="20" t="s">
        <v>90</v>
      </c>
      <c r="D93" s="47">
        <v>28564</v>
      </c>
      <c r="E93" s="47">
        <v>20424</v>
      </c>
      <c r="F93" s="47">
        <v>0</v>
      </c>
      <c r="G93" s="47">
        <v>0</v>
      </c>
      <c r="H93" s="47">
        <v>0</v>
      </c>
      <c r="I93" s="47">
        <v>3094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52082</v>
      </c>
      <c r="O93" s="48">
        <f t="shared" si="11"/>
        <v>1.0330040858423579</v>
      </c>
      <c r="P93" s="9"/>
    </row>
    <row r="94" spans="1:16">
      <c r="A94" s="12"/>
      <c r="B94" s="25">
        <v>369.3</v>
      </c>
      <c r="C94" s="20" t="s">
        <v>91</v>
      </c>
      <c r="D94" s="47">
        <v>6393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6393</v>
      </c>
      <c r="O94" s="48">
        <f t="shared" si="11"/>
        <v>0.12679995239795311</v>
      </c>
      <c r="P94" s="9"/>
    </row>
    <row r="95" spans="1:16">
      <c r="A95" s="12"/>
      <c r="B95" s="25">
        <v>369.9</v>
      </c>
      <c r="C95" s="20" t="s">
        <v>92</v>
      </c>
      <c r="D95" s="47">
        <v>223294</v>
      </c>
      <c r="E95" s="47">
        <v>200138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423432</v>
      </c>
      <c r="O95" s="48">
        <f t="shared" si="11"/>
        <v>8.3984291324526961</v>
      </c>
      <c r="P95" s="9"/>
    </row>
    <row r="96" spans="1:16" ht="15.75">
      <c r="A96" s="29" t="s">
        <v>48</v>
      </c>
      <c r="B96" s="30"/>
      <c r="C96" s="31"/>
      <c r="D96" s="32">
        <f t="shared" ref="D96:M96" si="16">SUM(D97:D97)</f>
        <v>7686958</v>
      </c>
      <c r="E96" s="32">
        <f t="shared" si="16"/>
        <v>4516287</v>
      </c>
      <c r="F96" s="32">
        <f t="shared" si="16"/>
        <v>0</v>
      </c>
      <c r="G96" s="32">
        <f t="shared" si="16"/>
        <v>2039372</v>
      </c>
      <c r="H96" s="32">
        <f t="shared" si="16"/>
        <v>0</v>
      </c>
      <c r="I96" s="32">
        <f t="shared" si="16"/>
        <v>291397</v>
      </c>
      <c r="J96" s="32">
        <f t="shared" si="16"/>
        <v>0</v>
      </c>
      <c r="K96" s="32">
        <f t="shared" si="16"/>
        <v>0</v>
      </c>
      <c r="L96" s="32">
        <f t="shared" si="16"/>
        <v>0</v>
      </c>
      <c r="M96" s="32">
        <f t="shared" si="16"/>
        <v>0</v>
      </c>
      <c r="N96" s="32">
        <f>SUM(D96:M96)</f>
        <v>14534014</v>
      </c>
      <c r="O96" s="46">
        <f t="shared" si="11"/>
        <v>288.27033995795153</v>
      </c>
      <c r="P96" s="9"/>
    </row>
    <row r="97" spans="1:119" ht="15.75" thickBot="1">
      <c r="A97" s="12"/>
      <c r="B97" s="25">
        <v>381</v>
      </c>
      <c r="C97" s="20" t="s">
        <v>93</v>
      </c>
      <c r="D97" s="47">
        <v>7686958</v>
      </c>
      <c r="E97" s="47">
        <v>4516287</v>
      </c>
      <c r="F97" s="47">
        <v>0</v>
      </c>
      <c r="G97" s="47">
        <v>2039372</v>
      </c>
      <c r="H97" s="47">
        <v>0</v>
      </c>
      <c r="I97" s="47">
        <v>291397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14534014</v>
      </c>
      <c r="O97" s="48">
        <f t="shared" si="11"/>
        <v>288.27033995795153</v>
      </c>
      <c r="P97" s="9"/>
    </row>
    <row r="98" spans="1:119" ht="16.5" thickBot="1">
      <c r="A98" s="14" t="s">
        <v>67</v>
      </c>
      <c r="B98" s="23"/>
      <c r="C98" s="22"/>
      <c r="D98" s="15">
        <f t="shared" ref="D98:M98" si="17">SUM(D5,D13,D17,D46,D80,D88,D96)</f>
        <v>26276334</v>
      </c>
      <c r="E98" s="15">
        <f t="shared" si="17"/>
        <v>31036058</v>
      </c>
      <c r="F98" s="15">
        <f t="shared" si="17"/>
        <v>1109</v>
      </c>
      <c r="G98" s="15">
        <f t="shared" si="17"/>
        <v>9496789</v>
      </c>
      <c r="H98" s="15">
        <f t="shared" si="17"/>
        <v>0</v>
      </c>
      <c r="I98" s="15">
        <f t="shared" si="17"/>
        <v>1710228</v>
      </c>
      <c r="J98" s="15">
        <f t="shared" si="17"/>
        <v>0</v>
      </c>
      <c r="K98" s="15">
        <f t="shared" si="17"/>
        <v>0</v>
      </c>
      <c r="L98" s="15">
        <f t="shared" si="17"/>
        <v>0</v>
      </c>
      <c r="M98" s="15">
        <f t="shared" si="17"/>
        <v>0</v>
      </c>
      <c r="N98" s="15">
        <f>SUM(D98:M98)</f>
        <v>68520518</v>
      </c>
      <c r="O98" s="38">
        <f t="shared" si="11"/>
        <v>1359.0487127613153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51" t="s">
        <v>201</v>
      </c>
      <c r="M100" s="51"/>
      <c r="N100" s="51"/>
      <c r="O100" s="44">
        <v>50418</v>
      </c>
    </row>
    <row r="101" spans="1:119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4"/>
    </row>
    <row r="102" spans="1:119" ht="15.75" customHeight="1" thickBot="1">
      <c r="A102" s="55" t="s">
        <v>121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7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183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4739505</v>
      </c>
      <c r="E5" s="27">
        <f t="shared" si="0"/>
        <v>16865659</v>
      </c>
      <c r="F5" s="27">
        <f t="shared" si="0"/>
        <v>0</v>
      </c>
      <c r="G5" s="27">
        <f t="shared" si="0"/>
        <v>577944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22183108</v>
      </c>
      <c r="O5" s="33">
        <f t="shared" ref="O5:O36" si="1">(N5/O$104)</f>
        <v>440.62186910318798</v>
      </c>
      <c r="P5" s="6"/>
    </row>
    <row r="6" spans="1:133">
      <c r="A6" s="12"/>
      <c r="B6" s="25">
        <v>311</v>
      </c>
      <c r="C6" s="20" t="s">
        <v>2</v>
      </c>
      <c r="D6" s="47">
        <v>4521827</v>
      </c>
      <c r="E6" s="47">
        <v>8068251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12590078</v>
      </c>
      <c r="O6" s="48">
        <f t="shared" si="1"/>
        <v>250.07603535604329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306320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306320</v>
      </c>
      <c r="O7" s="48">
        <f t="shared" si="1"/>
        <v>6.0844175191180856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577944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577944</v>
      </c>
      <c r="O8" s="48">
        <f t="shared" si="1"/>
        <v>11.479670275101798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2394526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2394526</v>
      </c>
      <c r="O9" s="48">
        <f t="shared" si="1"/>
        <v>47.562339855000495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3366470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3366470</v>
      </c>
      <c r="O10" s="48">
        <f t="shared" si="1"/>
        <v>66.868010725990658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2730092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2730092</v>
      </c>
      <c r="O11" s="48">
        <f t="shared" si="1"/>
        <v>54.227669083325054</v>
      </c>
      <c r="P11" s="9"/>
    </row>
    <row r="12" spans="1:133">
      <c r="A12" s="12"/>
      <c r="B12" s="25">
        <v>315</v>
      </c>
      <c r="C12" s="20" t="s">
        <v>137</v>
      </c>
      <c r="D12" s="47">
        <v>217678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217678</v>
      </c>
      <c r="O12" s="48">
        <f t="shared" si="1"/>
        <v>4.3237262886086008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1816574</v>
      </c>
      <c r="E13" s="32">
        <f t="shared" si="3"/>
        <v>2100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1818674</v>
      </c>
      <c r="O13" s="46">
        <f t="shared" si="1"/>
        <v>36.12422286225047</v>
      </c>
      <c r="P13" s="10"/>
    </row>
    <row r="14" spans="1:133">
      <c r="A14" s="12"/>
      <c r="B14" s="25">
        <v>322</v>
      </c>
      <c r="C14" s="20" t="s">
        <v>105</v>
      </c>
      <c r="D14" s="47">
        <v>192923</v>
      </c>
      <c r="E14" s="47">
        <v>2100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195023</v>
      </c>
      <c r="O14" s="48">
        <f t="shared" si="1"/>
        <v>3.8737312543450195</v>
      </c>
      <c r="P14" s="9"/>
    </row>
    <row r="15" spans="1:133">
      <c r="A15" s="12"/>
      <c r="B15" s="25">
        <v>323.7</v>
      </c>
      <c r="C15" s="20" t="s">
        <v>19</v>
      </c>
      <c r="D15" s="47">
        <v>1584596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1584596</v>
      </c>
      <c r="O15" s="48">
        <f t="shared" si="1"/>
        <v>31.474744264574436</v>
      </c>
      <c r="P15" s="9"/>
    </row>
    <row r="16" spans="1:133">
      <c r="A16" s="12"/>
      <c r="B16" s="25">
        <v>329</v>
      </c>
      <c r="C16" s="20" t="s">
        <v>20</v>
      </c>
      <c r="D16" s="47">
        <v>39055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39055</v>
      </c>
      <c r="O16" s="48">
        <f t="shared" si="1"/>
        <v>0.77574734333101603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SUM(D18:D46)</f>
        <v>6358906</v>
      </c>
      <c r="E17" s="32">
        <f t="shared" si="5"/>
        <v>5705058</v>
      </c>
      <c r="F17" s="32">
        <f t="shared" si="5"/>
        <v>0</v>
      </c>
      <c r="G17" s="32">
        <f t="shared" si="5"/>
        <v>4791304</v>
      </c>
      <c r="H17" s="32">
        <f t="shared" si="5"/>
        <v>0</v>
      </c>
      <c r="I17" s="32">
        <f t="shared" si="5"/>
        <v>126049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16981317</v>
      </c>
      <c r="O17" s="46">
        <f t="shared" si="1"/>
        <v>337.29897705829774</v>
      </c>
      <c r="P17" s="10"/>
    </row>
    <row r="18" spans="1:16">
      <c r="A18" s="12"/>
      <c r="B18" s="25">
        <v>331.1</v>
      </c>
      <c r="C18" s="20" t="s">
        <v>106</v>
      </c>
      <c r="D18" s="47">
        <v>42311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42311</v>
      </c>
      <c r="O18" s="48">
        <f t="shared" si="1"/>
        <v>0.8404210944483067</v>
      </c>
      <c r="P18" s="9"/>
    </row>
    <row r="19" spans="1:16">
      <c r="A19" s="12"/>
      <c r="B19" s="25">
        <v>331.2</v>
      </c>
      <c r="C19" s="20" t="s">
        <v>21</v>
      </c>
      <c r="D19" s="47">
        <v>33860</v>
      </c>
      <c r="E19" s="47">
        <v>79589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113449</v>
      </c>
      <c r="O19" s="48">
        <f t="shared" si="1"/>
        <v>2.2534313238653292</v>
      </c>
      <c r="P19" s="9"/>
    </row>
    <row r="20" spans="1:16">
      <c r="A20" s="12"/>
      <c r="B20" s="25">
        <v>331.39</v>
      </c>
      <c r="C20" s="20" t="s">
        <v>26</v>
      </c>
      <c r="D20" s="47">
        <v>0</v>
      </c>
      <c r="E20" s="47">
        <v>3533757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3533757</v>
      </c>
      <c r="O20" s="48">
        <f t="shared" si="1"/>
        <v>70.190823319098229</v>
      </c>
      <c r="P20" s="9"/>
    </row>
    <row r="21" spans="1:16">
      <c r="A21" s="12"/>
      <c r="B21" s="25">
        <v>331.49</v>
      </c>
      <c r="C21" s="20" t="s">
        <v>107</v>
      </c>
      <c r="D21" s="47">
        <v>0</v>
      </c>
      <c r="E21" s="47">
        <v>0</v>
      </c>
      <c r="F21" s="47">
        <v>0</v>
      </c>
      <c r="G21" s="47">
        <v>501117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501117</v>
      </c>
      <c r="O21" s="48">
        <f t="shared" si="1"/>
        <v>9.9536597477405895</v>
      </c>
      <c r="P21" s="9"/>
    </row>
    <row r="22" spans="1:16">
      <c r="A22" s="12"/>
      <c r="B22" s="25">
        <v>331.5</v>
      </c>
      <c r="C22" s="20" t="s">
        <v>23</v>
      </c>
      <c r="D22" s="47">
        <v>10417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10417</v>
      </c>
      <c r="O22" s="48">
        <f t="shared" si="1"/>
        <v>0.20691230509484557</v>
      </c>
      <c r="P22" s="9"/>
    </row>
    <row r="23" spans="1:16">
      <c r="A23" s="12"/>
      <c r="B23" s="25">
        <v>331.65</v>
      </c>
      <c r="C23" s="20" t="s">
        <v>27</v>
      </c>
      <c r="D23" s="47">
        <v>117757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117757</v>
      </c>
      <c r="O23" s="48">
        <f t="shared" si="1"/>
        <v>2.3390008938325555</v>
      </c>
      <c r="P23" s="9"/>
    </row>
    <row r="24" spans="1:16">
      <c r="A24" s="12"/>
      <c r="B24" s="25">
        <v>333</v>
      </c>
      <c r="C24" s="20" t="s">
        <v>3</v>
      </c>
      <c r="D24" s="47">
        <v>43682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43682</v>
      </c>
      <c r="O24" s="48">
        <f t="shared" si="1"/>
        <v>0.86765319296851728</v>
      </c>
      <c r="P24" s="9"/>
    </row>
    <row r="25" spans="1:16">
      <c r="A25" s="12"/>
      <c r="B25" s="25">
        <v>334.2</v>
      </c>
      <c r="C25" s="20" t="s">
        <v>25</v>
      </c>
      <c r="D25" s="47">
        <v>9893</v>
      </c>
      <c r="E25" s="47">
        <v>312605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322498</v>
      </c>
      <c r="O25" s="48">
        <f t="shared" si="1"/>
        <v>6.4057602542457044</v>
      </c>
      <c r="P25" s="9"/>
    </row>
    <row r="26" spans="1:16">
      <c r="A26" s="12"/>
      <c r="B26" s="25">
        <v>334.39</v>
      </c>
      <c r="C26" s="20" t="s">
        <v>28</v>
      </c>
      <c r="D26" s="47">
        <v>0</v>
      </c>
      <c r="E26" s="47">
        <v>119588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7">SUM(D26:M26)</f>
        <v>119588</v>
      </c>
      <c r="O26" s="48">
        <f t="shared" si="1"/>
        <v>2.3753699473631942</v>
      </c>
      <c r="P26" s="9"/>
    </row>
    <row r="27" spans="1:16">
      <c r="A27" s="12"/>
      <c r="B27" s="25">
        <v>334.49</v>
      </c>
      <c r="C27" s="20" t="s">
        <v>29</v>
      </c>
      <c r="D27" s="47">
        <v>83842</v>
      </c>
      <c r="E27" s="47">
        <v>1173624</v>
      </c>
      <c r="F27" s="47">
        <v>0</v>
      </c>
      <c r="G27" s="47">
        <v>2058603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3316069</v>
      </c>
      <c r="O27" s="48">
        <f t="shared" si="1"/>
        <v>65.86689840103287</v>
      </c>
      <c r="P27" s="9"/>
    </row>
    <row r="28" spans="1:16">
      <c r="A28" s="12"/>
      <c r="B28" s="25">
        <v>334.5</v>
      </c>
      <c r="C28" s="20" t="s">
        <v>109</v>
      </c>
      <c r="D28" s="47">
        <v>0</v>
      </c>
      <c r="E28" s="47">
        <v>68692</v>
      </c>
      <c r="F28" s="47">
        <v>0</v>
      </c>
      <c r="G28" s="47">
        <v>0</v>
      </c>
      <c r="H28" s="47">
        <v>0</v>
      </c>
      <c r="I28" s="47">
        <v>126049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194741</v>
      </c>
      <c r="O28" s="48">
        <f t="shared" si="1"/>
        <v>3.8681299036647134</v>
      </c>
      <c r="P28" s="9"/>
    </row>
    <row r="29" spans="1:16">
      <c r="A29" s="12"/>
      <c r="B29" s="25">
        <v>334.7</v>
      </c>
      <c r="C29" s="20" t="s">
        <v>30</v>
      </c>
      <c r="D29" s="47">
        <v>0</v>
      </c>
      <c r="E29" s="47">
        <v>167409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167409</v>
      </c>
      <c r="O29" s="48">
        <f t="shared" si="1"/>
        <v>3.3252358724798889</v>
      </c>
      <c r="P29" s="9"/>
    </row>
    <row r="30" spans="1:16">
      <c r="A30" s="12"/>
      <c r="B30" s="25">
        <v>334.82</v>
      </c>
      <c r="C30" s="20" t="s">
        <v>181</v>
      </c>
      <c r="D30" s="47">
        <v>174044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174044</v>
      </c>
      <c r="O30" s="48">
        <f t="shared" si="1"/>
        <v>3.4570265170324759</v>
      </c>
      <c r="P30" s="9"/>
    </row>
    <row r="31" spans="1:16">
      <c r="A31" s="12"/>
      <c r="B31" s="25">
        <v>335.12</v>
      </c>
      <c r="C31" s="20" t="s">
        <v>138</v>
      </c>
      <c r="D31" s="47">
        <v>941654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941654</v>
      </c>
      <c r="O31" s="48">
        <f t="shared" si="1"/>
        <v>18.704022246499157</v>
      </c>
      <c r="P31" s="9"/>
    </row>
    <row r="32" spans="1:16">
      <c r="A32" s="12"/>
      <c r="B32" s="25">
        <v>335.13</v>
      </c>
      <c r="C32" s="20" t="s">
        <v>139</v>
      </c>
      <c r="D32" s="47">
        <v>23984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23984</v>
      </c>
      <c r="O32" s="48">
        <f t="shared" si="1"/>
        <v>0.47639288906544841</v>
      </c>
      <c r="P32" s="9"/>
    </row>
    <row r="33" spans="1:16">
      <c r="A33" s="12"/>
      <c r="B33" s="25">
        <v>335.14</v>
      </c>
      <c r="C33" s="20" t="s">
        <v>140</v>
      </c>
      <c r="D33" s="47">
        <v>17899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17899</v>
      </c>
      <c r="O33" s="48">
        <f t="shared" si="1"/>
        <v>0.35552686463402522</v>
      </c>
      <c r="P33" s="9"/>
    </row>
    <row r="34" spans="1:16">
      <c r="A34" s="12"/>
      <c r="B34" s="25">
        <v>335.15</v>
      </c>
      <c r="C34" s="20" t="s">
        <v>141</v>
      </c>
      <c r="D34" s="47">
        <v>6092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6092</v>
      </c>
      <c r="O34" s="48">
        <f t="shared" si="1"/>
        <v>0.12100506505114708</v>
      </c>
      <c r="P34" s="9"/>
    </row>
    <row r="35" spans="1:16">
      <c r="A35" s="12"/>
      <c r="B35" s="25">
        <v>335.16</v>
      </c>
      <c r="C35" s="20" t="s">
        <v>142</v>
      </c>
      <c r="D35" s="47">
        <v>57000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57000</v>
      </c>
      <c r="O35" s="48">
        <f t="shared" si="1"/>
        <v>1.132187903466084</v>
      </c>
      <c r="P35" s="9"/>
    </row>
    <row r="36" spans="1:16">
      <c r="A36" s="12"/>
      <c r="B36" s="25">
        <v>335.18</v>
      </c>
      <c r="C36" s="20" t="s">
        <v>143</v>
      </c>
      <c r="D36" s="47">
        <v>3784408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3784408</v>
      </c>
      <c r="O36" s="48">
        <f t="shared" si="1"/>
        <v>75.169490515443442</v>
      </c>
      <c r="P36" s="9"/>
    </row>
    <row r="37" spans="1:16">
      <c r="A37" s="12"/>
      <c r="B37" s="25">
        <v>335.19</v>
      </c>
      <c r="C37" s="20" t="s">
        <v>144</v>
      </c>
      <c r="D37" s="47">
        <v>943489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943489</v>
      </c>
      <c r="O37" s="48">
        <f t="shared" ref="O37:O68" si="8">(N37/O$104)</f>
        <v>18.740470751812495</v>
      </c>
      <c r="P37" s="9"/>
    </row>
    <row r="38" spans="1:16">
      <c r="A38" s="12"/>
      <c r="B38" s="25">
        <v>335.29</v>
      </c>
      <c r="C38" s="20" t="s">
        <v>38</v>
      </c>
      <c r="D38" s="47">
        <v>6820</v>
      </c>
      <c r="E38" s="47">
        <v>47416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54236</v>
      </c>
      <c r="O38" s="48">
        <f t="shared" si="8"/>
        <v>1.0772867216208164</v>
      </c>
      <c r="P38" s="9"/>
    </row>
    <row r="39" spans="1:16">
      <c r="A39" s="12"/>
      <c r="B39" s="25">
        <v>335.49</v>
      </c>
      <c r="C39" s="20" t="s">
        <v>39</v>
      </c>
      <c r="D39" s="47">
        <v>0</v>
      </c>
      <c r="E39" s="47">
        <v>43126</v>
      </c>
      <c r="F39" s="47">
        <v>0</v>
      </c>
      <c r="G39" s="47">
        <v>2231584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2274710</v>
      </c>
      <c r="O39" s="48">
        <f t="shared" si="8"/>
        <v>45.182441156023437</v>
      </c>
      <c r="P39" s="9"/>
    </row>
    <row r="40" spans="1:16">
      <c r="A40" s="12"/>
      <c r="B40" s="25">
        <v>335.7</v>
      </c>
      <c r="C40" s="20" t="s">
        <v>40</v>
      </c>
      <c r="D40" s="47">
        <v>16349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16349</v>
      </c>
      <c r="O40" s="48">
        <f t="shared" si="8"/>
        <v>0.32473929883801766</v>
      </c>
      <c r="P40" s="9"/>
    </row>
    <row r="41" spans="1:16">
      <c r="A41" s="12"/>
      <c r="B41" s="25">
        <v>335.9</v>
      </c>
      <c r="C41" s="20" t="s">
        <v>184</v>
      </c>
      <c r="D41" s="47">
        <v>3348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3348</v>
      </c>
      <c r="O41" s="48">
        <f t="shared" si="8"/>
        <v>6.65011421193763E-2</v>
      </c>
      <c r="P41" s="9"/>
    </row>
    <row r="42" spans="1:16">
      <c r="A42" s="12"/>
      <c r="B42" s="25">
        <v>336</v>
      </c>
      <c r="C42" s="20" t="s">
        <v>4</v>
      </c>
      <c r="D42" s="47">
        <v>2413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2413</v>
      </c>
      <c r="O42" s="48">
        <f t="shared" si="8"/>
        <v>4.792928791339756E-2</v>
      </c>
      <c r="P42" s="9"/>
    </row>
    <row r="43" spans="1:16">
      <c r="A43" s="12"/>
      <c r="B43" s="25">
        <v>337.1</v>
      </c>
      <c r="C43" s="20" t="s">
        <v>110</v>
      </c>
      <c r="D43" s="47">
        <v>0</v>
      </c>
      <c r="E43" s="47">
        <v>1875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48" si="9">SUM(D43:M43)</f>
        <v>1875</v>
      </c>
      <c r="O43" s="48">
        <f t="shared" si="8"/>
        <v>3.7243023140331712E-2</v>
      </c>
      <c r="P43" s="9"/>
    </row>
    <row r="44" spans="1:16">
      <c r="A44" s="12"/>
      <c r="B44" s="25">
        <v>337.2</v>
      </c>
      <c r="C44" s="20" t="s">
        <v>41</v>
      </c>
      <c r="D44" s="47">
        <v>150</v>
      </c>
      <c r="E44" s="47">
        <v>157377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157527</v>
      </c>
      <c r="O44" s="48">
        <f t="shared" si="8"/>
        <v>3.1289502433210847</v>
      </c>
      <c r="P44" s="9"/>
    </row>
    <row r="45" spans="1:16">
      <c r="A45" s="12"/>
      <c r="B45" s="25">
        <v>337.3</v>
      </c>
      <c r="C45" s="20" t="s">
        <v>185</v>
      </c>
      <c r="D45" s="47">
        <v>38994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38994</v>
      </c>
      <c r="O45" s="48">
        <f t="shared" si="8"/>
        <v>0.77453570364485058</v>
      </c>
      <c r="P45" s="9"/>
    </row>
    <row r="46" spans="1:16">
      <c r="A46" s="12"/>
      <c r="B46" s="25">
        <v>337.4</v>
      </c>
      <c r="C46" s="20" t="s">
        <v>186</v>
      </c>
      <c r="D46" s="47">
        <v>500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500</v>
      </c>
      <c r="O46" s="48">
        <f t="shared" si="8"/>
        <v>9.9314728374217901E-3</v>
      </c>
      <c r="P46" s="9"/>
    </row>
    <row r="47" spans="1:16" ht="15.75">
      <c r="A47" s="29" t="s">
        <v>46</v>
      </c>
      <c r="B47" s="30"/>
      <c r="C47" s="31"/>
      <c r="D47" s="32">
        <f t="shared" ref="D47:M47" si="10">SUM(D48:D81)</f>
        <v>4612734</v>
      </c>
      <c r="E47" s="32">
        <f t="shared" si="10"/>
        <v>1068645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1169477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6850856</v>
      </c>
      <c r="O47" s="46">
        <f t="shared" si="8"/>
        <v>136.07818055417619</v>
      </c>
      <c r="P47" s="10"/>
    </row>
    <row r="48" spans="1:16">
      <c r="A48" s="12"/>
      <c r="B48" s="25">
        <v>341.1</v>
      </c>
      <c r="C48" s="20" t="s">
        <v>145</v>
      </c>
      <c r="D48" s="47">
        <v>92985</v>
      </c>
      <c r="E48" s="47">
        <v>42014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134999</v>
      </c>
      <c r="O48" s="48">
        <f t="shared" si="8"/>
        <v>2.6814778031582085</v>
      </c>
      <c r="P48" s="9"/>
    </row>
    <row r="49" spans="1:16">
      <c r="A49" s="12"/>
      <c r="B49" s="25">
        <v>341.15</v>
      </c>
      <c r="C49" s="20" t="s">
        <v>146</v>
      </c>
      <c r="D49" s="47">
        <v>0</v>
      </c>
      <c r="E49" s="47">
        <v>53758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1" si="11">SUM(D49:M49)</f>
        <v>53758</v>
      </c>
      <c r="O49" s="48">
        <f t="shared" si="8"/>
        <v>1.067792233588241</v>
      </c>
      <c r="P49" s="9"/>
    </row>
    <row r="50" spans="1:16">
      <c r="A50" s="12"/>
      <c r="B50" s="25">
        <v>341.8</v>
      </c>
      <c r="C50" s="20" t="s">
        <v>147</v>
      </c>
      <c r="D50" s="47">
        <v>620877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620877</v>
      </c>
      <c r="O50" s="48">
        <f t="shared" si="8"/>
        <v>12.332446121759856</v>
      </c>
      <c r="P50" s="9"/>
    </row>
    <row r="51" spans="1:16">
      <c r="A51" s="12"/>
      <c r="B51" s="25">
        <v>341.9</v>
      </c>
      <c r="C51" s="20" t="s">
        <v>148</v>
      </c>
      <c r="D51" s="47">
        <v>3902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3902</v>
      </c>
      <c r="O51" s="48">
        <f t="shared" si="8"/>
        <v>7.7505214023239649E-2</v>
      </c>
      <c r="P51" s="9"/>
    </row>
    <row r="52" spans="1:16">
      <c r="A52" s="12"/>
      <c r="B52" s="25">
        <v>342.1</v>
      </c>
      <c r="C52" s="20" t="s">
        <v>111</v>
      </c>
      <c r="D52" s="47">
        <v>0</v>
      </c>
      <c r="E52" s="47">
        <v>4118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4118</v>
      </c>
      <c r="O52" s="48">
        <f t="shared" si="8"/>
        <v>8.1795610289005866E-2</v>
      </c>
      <c r="P52" s="9"/>
    </row>
    <row r="53" spans="1:16">
      <c r="A53" s="12"/>
      <c r="B53" s="25">
        <v>342.2</v>
      </c>
      <c r="C53" s="20" t="s">
        <v>55</v>
      </c>
      <c r="D53" s="47">
        <v>10150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10150</v>
      </c>
      <c r="O53" s="48">
        <f t="shared" si="8"/>
        <v>0.20160889859966233</v>
      </c>
      <c r="P53" s="9"/>
    </row>
    <row r="54" spans="1:16">
      <c r="A54" s="12"/>
      <c r="B54" s="25">
        <v>342.3</v>
      </c>
      <c r="C54" s="20" t="s">
        <v>56</v>
      </c>
      <c r="D54" s="47">
        <v>0</v>
      </c>
      <c r="E54" s="47">
        <v>294178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294178</v>
      </c>
      <c r="O54" s="48">
        <f t="shared" si="8"/>
        <v>5.8432416327341343</v>
      </c>
      <c r="P54" s="9"/>
    </row>
    <row r="55" spans="1:16">
      <c r="A55" s="12"/>
      <c r="B55" s="25">
        <v>342.4</v>
      </c>
      <c r="C55" s="20" t="s">
        <v>57</v>
      </c>
      <c r="D55" s="47">
        <v>0</v>
      </c>
      <c r="E55" s="47">
        <v>182425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182425</v>
      </c>
      <c r="O55" s="48">
        <f t="shared" si="8"/>
        <v>3.62349786473334</v>
      </c>
      <c r="P55" s="9"/>
    </row>
    <row r="56" spans="1:16">
      <c r="A56" s="12"/>
      <c r="B56" s="25">
        <v>342.6</v>
      </c>
      <c r="C56" s="20" t="s">
        <v>58</v>
      </c>
      <c r="D56" s="47">
        <v>3209046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3209046</v>
      </c>
      <c r="O56" s="48">
        <f t="shared" si="8"/>
        <v>63.741106366074092</v>
      </c>
      <c r="P56" s="9"/>
    </row>
    <row r="57" spans="1:16">
      <c r="A57" s="12"/>
      <c r="B57" s="25">
        <v>342.9</v>
      </c>
      <c r="C57" s="20" t="s">
        <v>59</v>
      </c>
      <c r="D57" s="47">
        <v>57608</v>
      </c>
      <c r="E57" s="47">
        <v>162789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220397</v>
      </c>
      <c r="O57" s="48">
        <f t="shared" si="8"/>
        <v>4.3777336378985003</v>
      </c>
      <c r="P57" s="9"/>
    </row>
    <row r="58" spans="1:16">
      <c r="A58" s="12"/>
      <c r="B58" s="25">
        <v>343.6</v>
      </c>
      <c r="C58" s="20" t="s">
        <v>62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995970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995970</v>
      </c>
      <c r="O58" s="48">
        <f t="shared" si="8"/>
        <v>19.782898003773958</v>
      </c>
      <c r="P58" s="9"/>
    </row>
    <row r="59" spans="1:16">
      <c r="A59" s="12"/>
      <c r="B59" s="25">
        <v>346.4</v>
      </c>
      <c r="C59" s="20" t="s">
        <v>63</v>
      </c>
      <c r="D59" s="47">
        <v>6291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6291</v>
      </c>
      <c r="O59" s="48">
        <f t="shared" si="8"/>
        <v>0.12495779124044096</v>
      </c>
      <c r="P59" s="9"/>
    </row>
    <row r="60" spans="1:16">
      <c r="A60" s="12"/>
      <c r="B60" s="25">
        <v>347.2</v>
      </c>
      <c r="C60" s="20" t="s">
        <v>64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164237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164237</v>
      </c>
      <c r="O60" s="48">
        <f t="shared" si="8"/>
        <v>3.2622306087992849</v>
      </c>
      <c r="P60" s="9"/>
    </row>
    <row r="61" spans="1:16">
      <c r="A61" s="12"/>
      <c r="B61" s="25">
        <v>347.4</v>
      </c>
      <c r="C61" s="20" t="s">
        <v>65</v>
      </c>
      <c r="D61" s="47">
        <v>0</v>
      </c>
      <c r="E61" s="47">
        <v>39238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39238</v>
      </c>
      <c r="O61" s="48">
        <f t="shared" si="8"/>
        <v>0.77938226238951236</v>
      </c>
      <c r="P61" s="9"/>
    </row>
    <row r="62" spans="1:16">
      <c r="A62" s="12"/>
      <c r="B62" s="25">
        <v>347.5</v>
      </c>
      <c r="C62" s="20" t="s">
        <v>66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750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750</v>
      </c>
      <c r="O62" s="48">
        <f t="shared" si="8"/>
        <v>1.4897209256132684E-2</v>
      </c>
      <c r="P62" s="9"/>
    </row>
    <row r="63" spans="1:16">
      <c r="A63" s="12"/>
      <c r="B63" s="25">
        <v>348.12</v>
      </c>
      <c r="C63" s="20" t="s">
        <v>149</v>
      </c>
      <c r="D63" s="47">
        <v>4543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5" si="12">SUM(D63:M63)</f>
        <v>4543</v>
      </c>
      <c r="O63" s="48">
        <f t="shared" si="8"/>
        <v>9.0237362200814381E-2</v>
      </c>
      <c r="P63" s="9"/>
    </row>
    <row r="64" spans="1:16">
      <c r="A64" s="12"/>
      <c r="B64" s="25">
        <v>348.13</v>
      </c>
      <c r="C64" s="20" t="s">
        <v>150</v>
      </c>
      <c r="D64" s="47">
        <v>13591</v>
      </c>
      <c r="E64" s="47">
        <v>6629</v>
      </c>
      <c r="F64" s="47">
        <v>0</v>
      </c>
      <c r="G64" s="47">
        <v>0</v>
      </c>
      <c r="H64" s="47">
        <v>0</v>
      </c>
      <c r="I64" s="47">
        <v>8520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28740</v>
      </c>
      <c r="O64" s="48">
        <f t="shared" si="8"/>
        <v>0.57086105869500448</v>
      </c>
      <c r="P64" s="9"/>
    </row>
    <row r="65" spans="1:16">
      <c r="A65" s="12"/>
      <c r="B65" s="25">
        <v>348.22</v>
      </c>
      <c r="C65" s="20" t="s">
        <v>151</v>
      </c>
      <c r="D65" s="47">
        <v>9979</v>
      </c>
      <c r="E65" s="47">
        <v>5293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15272</v>
      </c>
      <c r="O65" s="48">
        <f t="shared" si="8"/>
        <v>0.30334690634621114</v>
      </c>
      <c r="P65" s="9"/>
    </row>
    <row r="66" spans="1:16">
      <c r="A66" s="12"/>
      <c r="B66" s="25">
        <v>348.23</v>
      </c>
      <c r="C66" s="20" t="s">
        <v>152</v>
      </c>
      <c r="D66" s="47">
        <v>47414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47414</v>
      </c>
      <c r="O66" s="48">
        <f t="shared" si="8"/>
        <v>0.9417817062270335</v>
      </c>
      <c r="P66" s="9"/>
    </row>
    <row r="67" spans="1:16">
      <c r="A67" s="12"/>
      <c r="B67" s="25">
        <v>348.31</v>
      </c>
      <c r="C67" s="20" t="s">
        <v>153</v>
      </c>
      <c r="D67" s="47">
        <v>107980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107980</v>
      </c>
      <c r="O67" s="48">
        <f t="shared" si="8"/>
        <v>2.1448008739696096</v>
      </c>
      <c r="P67" s="9"/>
    </row>
    <row r="68" spans="1:16">
      <c r="A68" s="12"/>
      <c r="B68" s="25">
        <v>348.32</v>
      </c>
      <c r="C68" s="20" t="s">
        <v>154</v>
      </c>
      <c r="D68" s="47">
        <v>1959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1959</v>
      </c>
      <c r="O68" s="48">
        <f t="shared" si="8"/>
        <v>3.8911510577018575E-2</v>
      </c>
      <c r="P68" s="9"/>
    </row>
    <row r="69" spans="1:16">
      <c r="A69" s="12"/>
      <c r="B69" s="25">
        <v>348.41</v>
      </c>
      <c r="C69" s="20" t="s">
        <v>155</v>
      </c>
      <c r="D69" s="47">
        <v>96871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96871</v>
      </c>
      <c r="O69" s="48">
        <f t="shared" ref="O69:O100" si="13">(N69/O$104)</f>
        <v>1.9241434104677724</v>
      </c>
      <c r="P69" s="9"/>
    </row>
    <row r="70" spans="1:16">
      <c r="A70" s="12"/>
      <c r="B70" s="25">
        <v>348.42</v>
      </c>
      <c r="C70" s="20" t="s">
        <v>156</v>
      </c>
      <c r="D70" s="47">
        <v>8092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8092</v>
      </c>
      <c r="O70" s="48">
        <f t="shared" si="13"/>
        <v>0.16073095640083424</v>
      </c>
      <c r="P70" s="9"/>
    </row>
    <row r="71" spans="1:16">
      <c r="A71" s="12"/>
      <c r="B71" s="25">
        <v>348.52</v>
      </c>
      <c r="C71" s="20" t="s">
        <v>157</v>
      </c>
      <c r="D71" s="47">
        <v>22972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22972</v>
      </c>
      <c r="O71" s="48">
        <f t="shared" si="13"/>
        <v>0.45629158804250669</v>
      </c>
      <c r="P71" s="9"/>
    </row>
    <row r="72" spans="1:16">
      <c r="A72" s="12"/>
      <c r="B72" s="25">
        <v>348.53</v>
      </c>
      <c r="C72" s="20" t="s">
        <v>158</v>
      </c>
      <c r="D72" s="47">
        <v>240047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240047</v>
      </c>
      <c r="O72" s="48">
        <f t="shared" si="13"/>
        <v>4.7680405204091763</v>
      </c>
      <c r="P72" s="9"/>
    </row>
    <row r="73" spans="1:16">
      <c r="A73" s="12"/>
      <c r="B73" s="25">
        <v>348.62</v>
      </c>
      <c r="C73" s="20" t="s">
        <v>159</v>
      </c>
      <c r="D73" s="47">
        <v>973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973</v>
      </c>
      <c r="O73" s="48">
        <f t="shared" si="13"/>
        <v>1.9326646141622803E-2</v>
      </c>
      <c r="P73" s="9"/>
    </row>
    <row r="74" spans="1:16">
      <c r="A74" s="12"/>
      <c r="B74" s="25">
        <v>348.71</v>
      </c>
      <c r="C74" s="20" t="s">
        <v>160</v>
      </c>
      <c r="D74" s="47">
        <v>44945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44945</v>
      </c>
      <c r="O74" s="48">
        <f t="shared" si="13"/>
        <v>0.8927400933558447</v>
      </c>
      <c r="P74" s="9"/>
    </row>
    <row r="75" spans="1:16">
      <c r="A75" s="12"/>
      <c r="B75" s="25">
        <v>348.72</v>
      </c>
      <c r="C75" s="20" t="s">
        <v>161</v>
      </c>
      <c r="D75" s="47">
        <v>12509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12509</v>
      </c>
      <c r="O75" s="48">
        <f t="shared" si="13"/>
        <v>0.24846558744661834</v>
      </c>
      <c r="P75" s="9"/>
    </row>
    <row r="76" spans="1:16">
      <c r="A76" s="12"/>
      <c r="B76" s="25">
        <v>348.92099999999999</v>
      </c>
      <c r="C76" s="20" t="s">
        <v>162</v>
      </c>
      <c r="D76" s="47">
        <v>0</v>
      </c>
      <c r="E76" s="47">
        <v>11434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11434</v>
      </c>
      <c r="O76" s="48">
        <f t="shared" si="13"/>
        <v>0.2271129208461615</v>
      </c>
      <c r="P76" s="9"/>
    </row>
    <row r="77" spans="1:16">
      <c r="A77" s="12"/>
      <c r="B77" s="25">
        <v>348.92200000000003</v>
      </c>
      <c r="C77" s="20" t="s">
        <v>163</v>
      </c>
      <c r="D77" s="47">
        <v>0</v>
      </c>
      <c r="E77" s="47">
        <v>11434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11434</v>
      </c>
      <c r="O77" s="48">
        <f t="shared" si="13"/>
        <v>0.2271129208461615</v>
      </c>
      <c r="P77" s="9"/>
    </row>
    <row r="78" spans="1:16">
      <c r="A78" s="12"/>
      <c r="B78" s="25">
        <v>348.923</v>
      </c>
      <c r="C78" s="20" t="s">
        <v>164</v>
      </c>
      <c r="D78" s="47">
        <v>0</v>
      </c>
      <c r="E78" s="47">
        <v>11434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11434</v>
      </c>
      <c r="O78" s="48">
        <f t="shared" si="13"/>
        <v>0.2271129208461615</v>
      </c>
      <c r="P78" s="9"/>
    </row>
    <row r="79" spans="1:16">
      <c r="A79" s="12"/>
      <c r="B79" s="25">
        <v>348.92399999999998</v>
      </c>
      <c r="C79" s="20" t="s">
        <v>165</v>
      </c>
      <c r="D79" s="47">
        <v>0</v>
      </c>
      <c r="E79" s="47">
        <v>11434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11434</v>
      </c>
      <c r="O79" s="48">
        <f t="shared" si="13"/>
        <v>0.2271129208461615</v>
      </c>
      <c r="P79" s="9"/>
    </row>
    <row r="80" spans="1:16">
      <c r="A80" s="12"/>
      <c r="B80" s="25">
        <v>348.93</v>
      </c>
      <c r="C80" s="20" t="s">
        <v>166</v>
      </c>
      <c r="D80" s="47">
        <v>0</v>
      </c>
      <c r="E80" s="47">
        <v>232005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232005</v>
      </c>
      <c r="O80" s="48">
        <f t="shared" si="13"/>
        <v>4.6083027112920849</v>
      </c>
      <c r="P80" s="9"/>
    </row>
    <row r="81" spans="1:16">
      <c r="A81" s="12"/>
      <c r="B81" s="25">
        <v>348.99</v>
      </c>
      <c r="C81" s="20" t="s">
        <v>167</v>
      </c>
      <c r="D81" s="47">
        <v>0</v>
      </c>
      <c r="E81" s="47">
        <v>462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462</v>
      </c>
      <c r="O81" s="48">
        <f t="shared" si="13"/>
        <v>9.1766809017777336E-3</v>
      </c>
      <c r="P81" s="9"/>
    </row>
    <row r="82" spans="1:16" ht="15.75">
      <c r="A82" s="29" t="s">
        <v>47</v>
      </c>
      <c r="B82" s="30"/>
      <c r="C82" s="31"/>
      <c r="D82" s="32">
        <f t="shared" ref="D82:M82" si="14">SUM(D83:D90)</f>
        <v>147446</v>
      </c>
      <c r="E82" s="32">
        <f t="shared" si="14"/>
        <v>180523</v>
      </c>
      <c r="F82" s="32">
        <f t="shared" si="14"/>
        <v>0</v>
      </c>
      <c r="G82" s="32">
        <f t="shared" si="14"/>
        <v>0</v>
      </c>
      <c r="H82" s="32">
        <f t="shared" si="14"/>
        <v>0</v>
      </c>
      <c r="I82" s="32">
        <f t="shared" si="14"/>
        <v>0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>SUM(D82:M82)</f>
        <v>327969</v>
      </c>
      <c r="O82" s="46">
        <f t="shared" si="13"/>
        <v>6.5144304300327738</v>
      </c>
      <c r="P82" s="10"/>
    </row>
    <row r="83" spans="1:16">
      <c r="A83" s="13"/>
      <c r="B83" s="40">
        <v>351.1</v>
      </c>
      <c r="C83" s="21" t="s">
        <v>82</v>
      </c>
      <c r="D83" s="47">
        <v>12785</v>
      </c>
      <c r="E83" s="47">
        <v>90977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103762</v>
      </c>
      <c r="O83" s="48">
        <f t="shared" si="13"/>
        <v>2.0610189691131193</v>
      </c>
      <c r="P83" s="9"/>
    </row>
    <row r="84" spans="1:16">
      <c r="A84" s="13"/>
      <c r="B84" s="40">
        <v>351.2</v>
      </c>
      <c r="C84" s="21" t="s">
        <v>83</v>
      </c>
      <c r="D84" s="47">
        <v>25937</v>
      </c>
      <c r="E84" s="47">
        <v>2618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0" si="15">SUM(D84:M84)</f>
        <v>28555</v>
      </c>
      <c r="O84" s="48">
        <f t="shared" si="13"/>
        <v>0.56718641374515844</v>
      </c>
      <c r="P84" s="9"/>
    </row>
    <row r="85" spans="1:16">
      <c r="A85" s="13"/>
      <c r="B85" s="40">
        <v>351.3</v>
      </c>
      <c r="C85" s="21" t="s">
        <v>118</v>
      </c>
      <c r="D85" s="47">
        <v>0</v>
      </c>
      <c r="E85" s="47">
        <v>571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571</v>
      </c>
      <c r="O85" s="48">
        <f t="shared" si="13"/>
        <v>1.1341741980335683E-2</v>
      </c>
      <c r="P85" s="9"/>
    </row>
    <row r="86" spans="1:16">
      <c r="A86" s="13"/>
      <c r="B86" s="40">
        <v>351.5</v>
      </c>
      <c r="C86" s="21" t="s">
        <v>168</v>
      </c>
      <c r="D86" s="47">
        <v>103671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103671</v>
      </c>
      <c r="O86" s="48">
        <f t="shared" si="13"/>
        <v>2.0592114410567088</v>
      </c>
      <c r="P86" s="9"/>
    </row>
    <row r="87" spans="1:16">
      <c r="A87" s="13"/>
      <c r="B87" s="40">
        <v>351.8</v>
      </c>
      <c r="C87" s="21" t="s">
        <v>169</v>
      </c>
      <c r="D87" s="47">
        <v>0</v>
      </c>
      <c r="E87" s="47">
        <v>75605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75605</v>
      </c>
      <c r="O87" s="48">
        <f t="shared" si="13"/>
        <v>1.5017380077465488</v>
      </c>
      <c r="P87" s="9"/>
    </row>
    <row r="88" spans="1:16">
      <c r="A88" s="13"/>
      <c r="B88" s="40">
        <v>352</v>
      </c>
      <c r="C88" s="21" t="s">
        <v>84</v>
      </c>
      <c r="D88" s="47">
        <v>3614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3614</v>
      </c>
      <c r="O88" s="48">
        <f t="shared" si="13"/>
        <v>7.1784685668884698E-2</v>
      </c>
      <c r="P88" s="9"/>
    </row>
    <row r="89" spans="1:16">
      <c r="A89" s="13"/>
      <c r="B89" s="40">
        <v>354</v>
      </c>
      <c r="C89" s="21" t="s">
        <v>85</v>
      </c>
      <c r="D89" s="47">
        <v>1439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1439</v>
      </c>
      <c r="O89" s="48">
        <f t="shared" si="13"/>
        <v>2.858277882609991E-2</v>
      </c>
      <c r="P89" s="9"/>
    </row>
    <row r="90" spans="1:16">
      <c r="A90" s="13"/>
      <c r="B90" s="40">
        <v>359</v>
      </c>
      <c r="C90" s="21" t="s">
        <v>86</v>
      </c>
      <c r="D90" s="47">
        <v>0</v>
      </c>
      <c r="E90" s="47">
        <v>10752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10752</v>
      </c>
      <c r="O90" s="48">
        <f t="shared" si="13"/>
        <v>0.21356639189591817</v>
      </c>
      <c r="P90" s="9"/>
    </row>
    <row r="91" spans="1:16" ht="15.75">
      <c r="A91" s="29" t="s">
        <v>5</v>
      </c>
      <c r="B91" s="30"/>
      <c r="C91" s="31"/>
      <c r="D91" s="32">
        <f t="shared" ref="D91:M91" si="16">SUM(D92:D98)</f>
        <v>295829</v>
      </c>
      <c r="E91" s="32">
        <f t="shared" si="16"/>
        <v>407310</v>
      </c>
      <c r="F91" s="32">
        <f t="shared" si="16"/>
        <v>551</v>
      </c>
      <c r="G91" s="32">
        <f t="shared" si="16"/>
        <v>654</v>
      </c>
      <c r="H91" s="32">
        <f t="shared" si="16"/>
        <v>0</v>
      </c>
      <c r="I91" s="32">
        <f t="shared" si="16"/>
        <v>83289</v>
      </c>
      <c r="J91" s="32">
        <f t="shared" si="16"/>
        <v>0</v>
      </c>
      <c r="K91" s="32">
        <f t="shared" si="16"/>
        <v>0</v>
      </c>
      <c r="L91" s="32">
        <f t="shared" si="16"/>
        <v>0</v>
      </c>
      <c r="M91" s="32">
        <f t="shared" si="16"/>
        <v>0</v>
      </c>
      <c r="N91" s="32">
        <f>SUM(D91:M91)</f>
        <v>787633</v>
      </c>
      <c r="O91" s="46">
        <f t="shared" si="13"/>
        <v>15.644711490714073</v>
      </c>
      <c r="P91" s="10"/>
    </row>
    <row r="92" spans="1:16">
      <c r="A92" s="12"/>
      <c r="B92" s="25">
        <v>361.1</v>
      </c>
      <c r="C92" s="20" t="s">
        <v>87</v>
      </c>
      <c r="D92" s="47">
        <v>4172</v>
      </c>
      <c r="E92" s="47">
        <v>14655</v>
      </c>
      <c r="F92" s="47">
        <v>551</v>
      </c>
      <c r="G92" s="47">
        <v>654</v>
      </c>
      <c r="H92" s="47">
        <v>0</v>
      </c>
      <c r="I92" s="47">
        <v>12466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32498</v>
      </c>
      <c r="O92" s="48">
        <f t="shared" si="13"/>
        <v>0.64550600854106666</v>
      </c>
      <c r="P92" s="9"/>
    </row>
    <row r="93" spans="1:16">
      <c r="A93" s="12"/>
      <c r="B93" s="25">
        <v>362</v>
      </c>
      <c r="C93" s="20" t="s">
        <v>88</v>
      </c>
      <c r="D93" s="47">
        <v>105966</v>
      </c>
      <c r="E93" s="47">
        <v>143344</v>
      </c>
      <c r="F93" s="47">
        <v>0</v>
      </c>
      <c r="G93" s="47">
        <v>0</v>
      </c>
      <c r="H93" s="47">
        <v>0</v>
      </c>
      <c r="I93" s="47">
        <v>50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98" si="17">SUM(D93:M93)</f>
        <v>249360</v>
      </c>
      <c r="O93" s="48">
        <f t="shared" si="13"/>
        <v>4.9530241334789951</v>
      </c>
      <c r="P93" s="9"/>
    </row>
    <row r="94" spans="1:16">
      <c r="A94" s="12"/>
      <c r="B94" s="25">
        <v>364</v>
      </c>
      <c r="C94" s="20" t="s">
        <v>170</v>
      </c>
      <c r="D94" s="47">
        <v>3510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7"/>
        <v>3510</v>
      </c>
      <c r="O94" s="48">
        <f t="shared" si="13"/>
        <v>6.9718939318700962E-2</v>
      </c>
      <c r="P94" s="9"/>
    </row>
    <row r="95" spans="1:16">
      <c r="A95" s="12"/>
      <c r="B95" s="25">
        <v>365</v>
      </c>
      <c r="C95" s="20" t="s">
        <v>171</v>
      </c>
      <c r="D95" s="47">
        <v>2864</v>
      </c>
      <c r="E95" s="47">
        <v>3018</v>
      </c>
      <c r="F95" s="47">
        <v>0</v>
      </c>
      <c r="G95" s="47">
        <v>0</v>
      </c>
      <c r="H95" s="47">
        <v>0</v>
      </c>
      <c r="I95" s="47">
        <v>59951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65833</v>
      </c>
      <c r="O95" s="48">
        <f t="shared" si="13"/>
        <v>1.3076373026119774</v>
      </c>
      <c r="P95" s="9"/>
    </row>
    <row r="96" spans="1:16">
      <c r="A96" s="12"/>
      <c r="B96" s="25">
        <v>366</v>
      </c>
      <c r="C96" s="20" t="s">
        <v>90</v>
      </c>
      <c r="D96" s="47">
        <v>28338</v>
      </c>
      <c r="E96" s="47">
        <v>22203</v>
      </c>
      <c r="F96" s="47">
        <v>0</v>
      </c>
      <c r="G96" s="47">
        <v>0</v>
      </c>
      <c r="H96" s="47">
        <v>0</v>
      </c>
      <c r="I96" s="47">
        <v>10822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61363</v>
      </c>
      <c r="O96" s="48">
        <f t="shared" si="13"/>
        <v>1.2188499354454265</v>
      </c>
      <c r="P96" s="9"/>
    </row>
    <row r="97" spans="1:119">
      <c r="A97" s="12"/>
      <c r="B97" s="25">
        <v>369.3</v>
      </c>
      <c r="C97" s="20" t="s">
        <v>91</v>
      </c>
      <c r="D97" s="47">
        <v>108133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108133</v>
      </c>
      <c r="O97" s="48">
        <f t="shared" si="13"/>
        <v>2.1478399046578609</v>
      </c>
      <c r="P97" s="9"/>
    </row>
    <row r="98" spans="1:119">
      <c r="A98" s="12"/>
      <c r="B98" s="25">
        <v>369.9</v>
      </c>
      <c r="C98" s="20" t="s">
        <v>92</v>
      </c>
      <c r="D98" s="47">
        <v>42846</v>
      </c>
      <c r="E98" s="47">
        <v>224090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266936</v>
      </c>
      <c r="O98" s="48">
        <f t="shared" si="13"/>
        <v>5.3021352666600459</v>
      </c>
      <c r="P98" s="9"/>
    </row>
    <row r="99" spans="1:119" ht="15.75">
      <c r="A99" s="29" t="s">
        <v>48</v>
      </c>
      <c r="B99" s="30"/>
      <c r="C99" s="31"/>
      <c r="D99" s="32">
        <f t="shared" ref="D99:M99" si="18">SUM(D100:D101)</f>
        <v>7650515</v>
      </c>
      <c r="E99" s="32">
        <f t="shared" si="18"/>
        <v>4587215</v>
      </c>
      <c r="F99" s="32">
        <f t="shared" si="18"/>
        <v>0</v>
      </c>
      <c r="G99" s="32">
        <f t="shared" si="18"/>
        <v>4706033</v>
      </c>
      <c r="H99" s="32">
        <f t="shared" si="18"/>
        <v>0</v>
      </c>
      <c r="I99" s="32">
        <f t="shared" si="18"/>
        <v>275860</v>
      </c>
      <c r="J99" s="32">
        <f t="shared" si="18"/>
        <v>0</v>
      </c>
      <c r="K99" s="32">
        <f t="shared" si="18"/>
        <v>0</v>
      </c>
      <c r="L99" s="32">
        <f t="shared" si="18"/>
        <v>0</v>
      </c>
      <c r="M99" s="32">
        <f t="shared" si="18"/>
        <v>0</v>
      </c>
      <c r="N99" s="32">
        <f>SUM(D99:M99)</f>
        <v>17219623</v>
      </c>
      <c r="O99" s="46">
        <f t="shared" si="13"/>
        <v>342.032436190287</v>
      </c>
      <c r="P99" s="9"/>
    </row>
    <row r="100" spans="1:119">
      <c r="A100" s="12"/>
      <c r="B100" s="25">
        <v>381</v>
      </c>
      <c r="C100" s="20" t="s">
        <v>93</v>
      </c>
      <c r="D100" s="47">
        <v>7650515</v>
      </c>
      <c r="E100" s="47">
        <v>4587215</v>
      </c>
      <c r="F100" s="47">
        <v>0</v>
      </c>
      <c r="G100" s="47">
        <v>1772383</v>
      </c>
      <c r="H100" s="47">
        <v>0</v>
      </c>
      <c r="I100" s="47">
        <v>275860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14285973</v>
      </c>
      <c r="O100" s="48">
        <f t="shared" si="13"/>
        <v>283.76150561128213</v>
      </c>
      <c r="P100" s="9"/>
    </row>
    <row r="101" spans="1:119" ht="15.75" thickBot="1">
      <c r="A101" s="12"/>
      <c r="B101" s="25">
        <v>384</v>
      </c>
      <c r="C101" s="20" t="s">
        <v>94</v>
      </c>
      <c r="D101" s="47">
        <v>0</v>
      </c>
      <c r="E101" s="47">
        <v>0</v>
      </c>
      <c r="F101" s="47">
        <v>0</v>
      </c>
      <c r="G101" s="47">
        <v>2933650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2933650</v>
      </c>
      <c r="O101" s="48">
        <f>(N101/O$104)</f>
        <v>58.270930579004869</v>
      </c>
      <c r="P101" s="9"/>
    </row>
    <row r="102" spans="1:119" ht="16.5" thickBot="1">
      <c r="A102" s="14" t="s">
        <v>67</v>
      </c>
      <c r="B102" s="23"/>
      <c r="C102" s="22"/>
      <c r="D102" s="15">
        <f t="shared" ref="D102:M102" si="19">SUM(D5,D13,D17,D47,D82,D91,D99)</f>
        <v>25621509</v>
      </c>
      <c r="E102" s="15">
        <f t="shared" si="19"/>
        <v>28816510</v>
      </c>
      <c r="F102" s="15">
        <f t="shared" si="19"/>
        <v>551</v>
      </c>
      <c r="G102" s="15">
        <f t="shared" si="19"/>
        <v>10075935</v>
      </c>
      <c r="H102" s="15">
        <f t="shared" si="19"/>
        <v>0</v>
      </c>
      <c r="I102" s="15">
        <f t="shared" si="19"/>
        <v>1654675</v>
      </c>
      <c r="J102" s="15">
        <f t="shared" si="19"/>
        <v>0</v>
      </c>
      <c r="K102" s="15">
        <f t="shared" si="19"/>
        <v>0</v>
      </c>
      <c r="L102" s="15">
        <f t="shared" si="19"/>
        <v>0</v>
      </c>
      <c r="M102" s="15">
        <f t="shared" si="19"/>
        <v>0</v>
      </c>
      <c r="N102" s="15">
        <f>SUM(D102:M102)</f>
        <v>66169180</v>
      </c>
      <c r="O102" s="38">
        <f>(N102/O$104)</f>
        <v>1314.3148276889463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51" t="s">
        <v>190</v>
      </c>
      <c r="M104" s="51"/>
      <c r="N104" s="51"/>
      <c r="O104" s="44">
        <v>50345</v>
      </c>
    </row>
    <row r="105" spans="1:119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4"/>
    </row>
    <row r="106" spans="1:119" ht="15.75" customHeight="1" thickBot="1">
      <c r="A106" s="55" t="s">
        <v>121</v>
      </c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7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175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96</v>
      </c>
      <c r="B3" s="65"/>
      <c r="C3" s="66"/>
      <c r="D3" s="70" t="s">
        <v>42</v>
      </c>
      <c r="E3" s="71"/>
      <c r="F3" s="71"/>
      <c r="G3" s="71"/>
      <c r="H3" s="72"/>
      <c r="I3" s="70" t="s">
        <v>43</v>
      </c>
      <c r="J3" s="72"/>
      <c r="K3" s="70" t="s">
        <v>45</v>
      </c>
      <c r="L3" s="72"/>
      <c r="M3" s="36"/>
      <c r="N3" s="37"/>
      <c r="O3" s="73" t="s">
        <v>101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97</v>
      </c>
      <c r="F4" s="34" t="s">
        <v>98</v>
      </c>
      <c r="G4" s="34" t="s">
        <v>99</v>
      </c>
      <c r="H4" s="34" t="s">
        <v>7</v>
      </c>
      <c r="I4" s="34" t="s">
        <v>8</v>
      </c>
      <c r="J4" s="35" t="s">
        <v>100</v>
      </c>
      <c r="K4" s="35" t="s">
        <v>9</v>
      </c>
      <c r="L4" s="35" t="s">
        <v>10</v>
      </c>
      <c r="M4" s="35" t="s">
        <v>11</v>
      </c>
      <c r="N4" s="35" t="s">
        <v>44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4297146</v>
      </c>
      <c r="E5" s="27">
        <f t="shared" si="0"/>
        <v>16372568</v>
      </c>
      <c r="F5" s="27">
        <f t="shared" si="0"/>
        <v>0</v>
      </c>
      <c r="G5" s="27">
        <f t="shared" si="0"/>
        <v>546133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21215847</v>
      </c>
      <c r="O5" s="33">
        <f t="shared" ref="O5:O36" si="1">(N5/O$99)</f>
        <v>420.46547623766298</v>
      </c>
      <c r="P5" s="6"/>
    </row>
    <row r="6" spans="1:133">
      <c r="A6" s="12"/>
      <c r="B6" s="25">
        <v>311</v>
      </c>
      <c r="C6" s="20" t="s">
        <v>2</v>
      </c>
      <c r="D6" s="47">
        <v>4059610</v>
      </c>
      <c r="E6" s="47">
        <v>7654120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11713730</v>
      </c>
      <c r="O6" s="48">
        <f t="shared" si="1"/>
        <v>232.14812319156528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284352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284352</v>
      </c>
      <c r="O7" s="48">
        <f t="shared" si="1"/>
        <v>5.6354195568591701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546133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546133</v>
      </c>
      <c r="O8" s="48">
        <f t="shared" si="1"/>
        <v>10.823516588053431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2253561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2253561</v>
      </c>
      <c r="O9" s="48">
        <f t="shared" si="1"/>
        <v>44.662115026358556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3259727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3259727</v>
      </c>
      <c r="O10" s="48">
        <f t="shared" si="1"/>
        <v>64.602778548495777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2920808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2920808</v>
      </c>
      <c r="O11" s="48">
        <f t="shared" si="1"/>
        <v>57.885924927662607</v>
      </c>
      <c r="P11" s="9"/>
    </row>
    <row r="12" spans="1:133">
      <c r="A12" s="12"/>
      <c r="B12" s="25">
        <v>315</v>
      </c>
      <c r="C12" s="20" t="s">
        <v>137</v>
      </c>
      <c r="D12" s="47">
        <v>237536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237536</v>
      </c>
      <c r="O12" s="48">
        <f t="shared" si="1"/>
        <v>4.7075983986681997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1476306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1476306</v>
      </c>
      <c r="O13" s="46">
        <f t="shared" si="1"/>
        <v>29.258115660549368</v>
      </c>
      <c r="P13" s="10"/>
    </row>
    <row r="14" spans="1:133">
      <c r="A14" s="12"/>
      <c r="B14" s="25">
        <v>322</v>
      </c>
      <c r="C14" s="20" t="s">
        <v>105</v>
      </c>
      <c r="D14" s="47">
        <v>132607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132607</v>
      </c>
      <c r="O14" s="48">
        <f t="shared" si="1"/>
        <v>2.628066907130683</v>
      </c>
      <c r="P14" s="9"/>
    </row>
    <row r="15" spans="1:133">
      <c r="A15" s="12"/>
      <c r="B15" s="25">
        <v>323.7</v>
      </c>
      <c r="C15" s="20" t="s">
        <v>19</v>
      </c>
      <c r="D15" s="47">
        <v>1318930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1318930</v>
      </c>
      <c r="O15" s="48">
        <f t="shared" si="1"/>
        <v>26.139165246343495</v>
      </c>
      <c r="P15" s="9"/>
    </row>
    <row r="16" spans="1:133">
      <c r="A16" s="12"/>
      <c r="B16" s="25">
        <v>329</v>
      </c>
      <c r="C16" s="20" t="s">
        <v>20</v>
      </c>
      <c r="D16" s="47">
        <v>24769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24769</v>
      </c>
      <c r="O16" s="48">
        <f t="shared" si="1"/>
        <v>0.49088350707519124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SUM(D18:D42)</f>
        <v>5804055</v>
      </c>
      <c r="E17" s="32">
        <f t="shared" si="5"/>
        <v>4114463</v>
      </c>
      <c r="F17" s="32">
        <f t="shared" si="5"/>
        <v>0</v>
      </c>
      <c r="G17" s="32">
        <f t="shared" si="5"/>
        <v>7322355</v>
      </c>
      <c r="H17" s="32">
        <f t="shared" si="5"/>
        <v>0</v>
      </c>
      <c r="I17" s="32">
        <f t="shared" si="5"/>
        <v>146208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17387081</v>
      </c>
      <c r="O17" s="46">
        <f t="shared" si="1"/>
        <v>344.58521939038405</v>
      </c>
      <c r="P17" s="10"/>
    </row>
    <row r="18" spans="1:16">
      <c r="A18" s="12"/>
      <c r="B18" s="25">
        <v>331.1</v>
      </c>
      <c r="C18" s="20" t="s">
        <v>106</v>
      </c>
      <c r="D18" s="47">
        <v>17936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17936</v>
      </c>
      <c r="O18" s="48">
        <f t="shared" si="1"/>
        <v>0.35546395021602123</v>
      </c>
      <c r="P18" s="9"/>
    </row>
    <row r="19" spans="1:16">
      <c r="A19" s="12"/>
      <c r="B19" s="25">
        <v>331.2</v>
      </c>
      <c r="C19" s="20" t="s">
        <v>21</v>
      </c>
      <c r="D19" s="47">
        <v>16712</v>
      </c>
      <c r="E19" s="47">
        <v>93098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109810</v>
      </c>
      <c r="O19" s="48">
        <f t="shared" si="1"/>
        <v>2.1762654088548894</v>
      </c>
      <c r="P19" s="9"/>
    </row>
    <row r="20" spans="1:16">
      <c r="A20" s="12"/>
      <c r="B20" s="25">
        <v>331.39</v>
      </c>
      <c r="C20" s="20" t="s">
        <v>26</v>
      </c>
      <c r="D20" s="47">
        <v>0</v>
      </c>
      <c r="E20" s="47">
        <v>2218663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2218663</v>
      </c>
      <c r="O20" s="48">
        <f t="shared" si="1"/>
        <v>43.970490308771652</v>
      </c>
      <c r="P20" s="9"/>
    </row>
    <row r="21" spans="1:16">
      <c r="A21" s="12"/>
      <c r="B21" s="25">
        <v>331.49</v>
      </c>
      <c r="C21" s="20" t="s">
        <v>107</v>
      </c>
      <c r="D21" s="47">
        <v>0</v>
      </c>
      <c r="E21" s="47">
        <v>0</v>
      </c>
      <c r="F21" s="47">
        <v>0</v>
      </c>
      <c r="G21" s="47">
        <v>1619819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1619819</v>
      </c>
      <c r="O21" s="48">
        <f t="shared" si="1"/>
        <v>32.102322723849539</v>
      </c>
      <c r="P21" s="9"/>
    </row>
    <row r="22" spans="1:16">
      <c r="A22" s="12"/>
      <c r="B22" s="25">
        <v>331.65</v>
      </c>
      <c r="C22" s="20" t="s">
        <v>27</v>
      </c>
      <c r="D22" s="47">
        <v>121889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121889</v>
      </c>
      <c r="O22" s="48">
        <f t="shared" si="1"/>
        <v>2.4156526219826389</v>
      </c>
      <c r="P22" s="9"/>
    </row>
    <row r="23" spans="1:16">
      <c r="A23" s="12"/>
      <c r="B23" s="25">
        <v>331.7</v>
      </c>
      <c r="C23" s="20" t="s">
        <v>108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146208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146208</v>
      </c>
      <c r="O23" s="48">
        <f t="shared" si="1"/>
        <v>2.8976178207618215</v>
      </c>
      <c r="P23" s="9"/>
    </row>
    <row r="24" spans="1:16">
      <c r="A24" s="12"/>
      <c r="B24" s="25">
        <v>333</v>
      </c>
      <c r="C24" s="20" t="s">
        <v>3</v>
      </c>
      <c r="D24" s="47">
        <v>42561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42561</v>
      </c>
      <c r="O24" s="48">
        <f t="shared" si="1"/>
        <v>0.84349359863648976</v>
      </c>
      <c r="P24" s="9"/>
    </row>
    <row r="25" spans="1:16">
      <c r="A25" s="12"/>
      <c r="B25" s="25">
        <v>334.2</v>
      </c>
      <c r="C25" s="20" t="s">
        <v>25</v>
      </c>
      <c r="D25" s="47">
        <v>0</v>
      </c>
      <c r="E25" s="47">
        <v>262929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262929</v>
      </c>
      <c r="O25" s="48">
        <f t="shared" si="1"/>
        <v>5.2108486265805221</v>
      </c>
      <c r="P25" s="9"/>
    </row>
    <row r="26" spans="1:16">
      <c r="A26" s="12"/>
      <c r="B26" s="25">
        <v>334.39</v>
      </c>
      <c r="C26" s="20" t="s">
        <v>28</v>
      </c>
      <c r="D26" s="47">
        <v>0</v>
      </c>
      <c r="E26" s="47">
        <v>111486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0" si="7">SUM(D26:M26)</f>
        <v>111486</v>
      </c>
      <c r="O26" s="48">
        <f t="shared" si="1"/>
        <v>2.2094811526418012</v>
      </c>
      <c r="P26" s="9"/>
    </row>
    <row r="27" spans="1:16">
      <c r="A27" s="12"/>
      <c r="B27" s="25">
        <v>334.49</v>
      </c>
      <c r="C27" s="20" t="s">
        <v>29</v>
      </c>
      <c r="D27" s="47">
        <v>73715</v>
      </c>
      <c r="E27" s="47">
        <v>730180</v>
      </c>
      <c r="F27" s="47">
        <v>0</v>
      </c>
      <c r="G27" s="47">
        <v>3571272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4375167</v>
      </c>
      <c r="O27" s="48">
        <f t="shared" si="1"/>
        <v>86.709084783384199</v>
      </c>
      <c r="P27" s="9"/>
    </row>
    <row r="28" spans="1:16">
      <c r="A28" s="12"/>
      <c r="B28" s="25">
        <v>334.5</v>
      </c>
      <c r="C28" s="20" t="s">
        <v>109</v>
      </c>
      <c r="D28" s="47">
        <v>0</v>
      </c>
      <c r="E28" s="47">
        <v>276305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276305</v>
      </c>
      <c r="O28" s="48">
        <f t="shared" si="1"/>
        <v>5.4759403860636571</v>
      </c>
      <c r="P28" s="9"/>
    </row>
    <row r="29" spans="1:16">
      <c r="A29" s="12"/>
      <c r="B29" s="25">
        <v>334.7</v>
      </c>
      <c r="C29" s="20" t="s">
        <v>30</v>
      </c>
      <c r="D29" s="47">
        <v>0</v>
      </c>
      <c r="E29" s="47">
        <v>190450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190450</v>
      </c>
      <c r="O29" s="48">
        <f t="shared" si="1"/>
        <v>3.7744262554996233</v>
      </c>
      <c r="P29" s="9"/>
    </row>
    <row r="30" spans="1:16">
      <c r="A30" s="12"/>
      <c r="B30" s="25">
        <v>335.12</v>
      </c>
      <c r="C30" s="20" t="s">
        <v>138</v>
      </c>
      <c r="D30" s="47">
        <v>925894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925894</v>
      </c>
      <c r="O30" s="48">
        <f t="shared" si="1"/>
        <v>18.349795869832334</v>
      </c>
      <c r="P30" s="9"/>
    </row>
    <row r="31" spans="1:16">
      <c r="A31" s="12"/>
      <c r="B31" s="25">
        <v>335.13</v>
      </c>
      <c r="C31" s="20" t="s">
        <v>139</v>
      </c>
      <c r="D31" s="47">
        <v>21873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21873</v>
      </c>
      <c r="O31" s="48">
        <f t="shared" si="1"/>
        <v>0.43348923857465615</v>
      </c>
      <c r="P31" s="9"/>
    </row>
    <row r="32" spans="1:16">
      <c r="A32" s="12"/>
      <c r="B32" s="25">
        <v>335.14</v>
      </c>
      <c r="C32" s="20" t="s">
        <v>140</v>
      </c>
      <c r="D32" s="47">
        <v>18021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18021</v>
      </c>
      <c r="O32" s="48">
        <f t="shared" si="1"/>
        <v>0.35714851956082289</v>
      </c>
      <c r="P32" s="9"/>
    </row>
    <row r="33" spans="1:16">
      <c r="A33" s="12"/>
      <c r="B33" s="25">
        <v>335.15</v>
      </c>
      <c r="C33" s="20" t="s">
        <v>141</v>
      </c>
      <c r="D33" s="47">
        <v>10909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10909</v>
      </c>
      <c r="O33" s="48">
        <f t="shared" si="1"/>
        <v>0.21619961155812756</v>
      </c>
      <c r="P33" s="9"/>
    </row>
    <row r="34" spans="1:16">
      <c r="A34" s="12"/>
      <c r="B34" s="25">
        <v>335.16</v>
      </c>
      <c r="C34" s="20" t="s">
        <v>142</v>
      </c>
      <c r="D34" s="47">
        <v>57000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57000</v>
      </c>
      <c r="O34" s="48">
        <f t="shared" si="1"/>
        <v>1.1296523841610844</v>
      </c>
      <c r="P34" s="9"/>
    </row>
    <row r="35" spans="1:16">
      <c r="A35" s="12"/>
      <c r="B35" s="25">
        <v>335.18</v>
      </c>
      <c r="C35" s="20" t="s">
        <v>143</v>
      </c>
      <c r="D35" s="47">
        <v>3538031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3538031</v>
      </c>
      <c r="O35" s="48">
        <f t="shared" si="1"/>
        <v>70.118336041856594</v>
      </c>
      <c r="P35" s="9"/>
    </row>
    <row r="36" spans="1:16">
      <c r="A36" s="12"/>
      <c r="B36" s="25">
        <v>335.19</v>
      </c>
      <c r="C36" s="20" t="s">
        <v>144</v>
      </c>
      <c r="D36" s="47">
        <v>934912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934912</v>
      </c>
      <c r="O36" s="48">
        <f t="shared" si="1"/>
        <v>18.528518768084346</v>
      </c>
      <c r="P36" s="9"/>
    </row>
    <row r="37" spans="1:16">
      <c r="A37" s="12"/>
      <c r="B37" s="25">
        <v>335.29</v>
      </c>
      <c r="C37" s="20" t="s">
        <v>38</v>
      </c>
      <c r="D37" s="47">
        <v>3990</v>
      </c>
      <c r="E37" s="47">
        <v>17434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21424</v>
      </c>
      <c r="O37" s="48">
        <f t="shared" ref="O37:O68" si="8">(N37/O$99)</f>
        <v>0.42459074874152758</v>
      </c>
      <c r="P37" s="9"/>
    </row>
    <row r="38" spans="1:16">
      <c r="A38" s="12"/>
      <c r="B38" s="25">
        <v>335.49</v>
      </c>
      <c r="C38" s="20" t="s">
        <v>39</v>
      </c>
      <c r="D38" s="47">
        <v>0</v>
      </c>
      <c r="E38" s="47">
        <v>22766</v>
      </c>
      <c r="F38" s="47">
        <v>0</v>
      </c>
      <c r="G38" s="47">
        <v>2131264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2154030</v>
      </c>
      <c r="O38" s="48">
        <f t="shared" si="8"/>
        <v>42.689563597447382</v>
      </c>
      <c r="P38" s="9"/>
    </row>
    <row r="39" spans="1:16">
      <c r="A39" s="12"/>
      <c r="B39" s="25">
        <v>335.7</v>
      </c>
      <c r="C39" s="20" t="s">
        <v>40</v>
      </c>
      <c r="D39" s="47">
        <v>17544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17544</v>
      </c>
      <c r="O39" s="48">
        <f t="shared" si="8"/>
        <v>0.34769511276705378</v>
      </c>
      <c r="P39" s="9"/>
    </row>
    <row r="40" spans="1:16">
      <c r="A40" s="12"/>
      <c r="B40" s="25">
        <v>336</v>
      </c>
      <c r="C40" s="20" t="s">
        <v>4</v>
      </c>
      <c r="D40" s="47">
        <v>2518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2518</v>
      </c>
      <c r="O40" s="48">
        <f t="shared" si="8"/>
        <v>4.9902889531887908E-2</v>
      </c>
      <c r="P40" s="9"/>
    </row>
    <row r="41" spans="1:16">
      <c r="A41" s="12"/>
      <c r="B41" s="25">
        <v>337.1</v>
      </c>
      <c r="C41" s="20" t="s">
        <v>110</v>
      </c>
      <c r="D41" s="47">
        <v>0</v>
      </c>
      <c r="E41" s="47">
        <v>1059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1059</v>
      </c>
      <c r="O41" s="48">
        <f t="shared" si="8"/>
        <v>2.0987752189940149E-2</v>
      </c>
      <c r="P41" s="9"/>
    </row>
    <row r="42" spans="1:16">
      <c r="A42" s="12"/>
      <c r="B42" s="25">
        <v>337.2</v>
      </c>
      <c r="C42" s="20" t="s">
        <v>41</v>
      </c>
      <c r="D42" s="47">
        <v>550</v>
      </c>
      <c r="E42" s="47">
        <v>190093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190643</v>
      </c>
      <c r="O42" s="48">
        <f t="shared" si="8"/>
        <v>3.7782512188354671</v>
      </c>
      <c r="P42" s="9"/>
    </row>
    <row r="43" spans="1:16" ht="15.75">
      <c r="A43" s="29" t="s">
        <v>46</v>
      </c>
      <c r="B43" s="30"/>
      <c r="C43" s="31"/>
      <c r="D43" s="32">
        <f t="shared" ref="D43:M43" si="9">SUM(D44:D77)</f>
        <v>4328590</v>
      </c>
      <c r="E43" s="32">
        <f t="shared" si="9"/>
        <v>982920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1059201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6370711</v>
      </c>
      <c r="O43" s="46">
        <f t="shared" si="8"/>
        <v>126.25769947282889</v>
      </c>
      <c r="P43" s="10"/>
    </row>
    <row r="44" spans="1:16">
      <c r="A44" s="12"/>
      <c r="B44" s="25">
        <v>341.1</v>
      </c>
      <c r="C44" s="20" t="s">
        <v>145</v>
      </c>
      <c r="D44" s="47">
        <v>92390</v>
      </c>
      <c r="E44" s="47">
        <v>41110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133500</v>
      </c>
      <c r="O44" s="48">
        <f t="shared" si="8"/>
        <v>2.64576479448254</v>
      </c>
      <c r="P44" s="9"/>
    </row>
    <row r="45" spans="1:16">
      <c r="A45" s="12"/>
      <c r="B45" s="25">
        <v>341.15</v>
      </c>
      <c r="C45" s="20" t="s">
        <v>146</v>
      </c>
      <c r="D45" s="47">
        <v>0</v>
      </c>
      <c r="E45" s="47">
        <v>52629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7" si="10">SUM(D45:M45)</f>
        <v>52629</v>
      </c>
      <c r="O45" s="48">
        <f t="shared" si="8"/>
        <v>1.0430258829125214</v>
      </c>
      <c r="P45" s="9"/>
    </row>
    <row r="46" spans="1:16">
      <c r="A46" s="12"/>
      <c r="B46" s="25">
        <v>341.8</v>
      </c>
      <c r="C46" s="20" t="s">
        <v>147</v>
      </c>
      <c r="D46" s="47">
        <v>541715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541715</v>
      </c>
      <c r="O46" s="48">
        <f t="shared" si="8"/>
        <v>10.735958619049507</v>
      </c>
      <c r="P46" s="9"/>
    </row>
    <row r="47" spans="1:16">
      <c r="A47" s="12"/>
      <c r="B47" s="25">
        <v>341.9</v>
      </c>
      <c r="C47" s="20" t="s">
        <v>148</v>
      </c>
      <c r="D47" s="47">
        <v>7044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7044</v>
      </c>
      <c r="O47" s="48">
        <f t="shared" si="8"/>
        <v>0.13960125252685401</v>
      </c>
      <c r="P47" s="9"/>
    </row>
    <row r="48" spans="1:16">
      <c r="A48" s="12"/>
      <c r="B48" s="25">
        <v>342.1</v>
      </c>
      <c r="C48" s="20" t="s">
        <v>111</v>
      </c>
      <c r="D48" s="47">
        <v>0</v>
      </c>
      <c r="E48" s="47">
        <v>3617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3617</v>
      </c>
      <c r="O48" s="48">
        <f t="shared" si="8"/>
        <v>7.1683380237028818E-2</v>
      </c>
      <c r="P48" s="9"/>
    </row>
    <row r="49" spans="1:16">
      <c r="A49" s="12"/>
      <c r="B49" s="25">
        <v>342.2</v>
      </c>
      <c r="C49" s="20" t="s">
        <v>55</v>
      </c>
      <c r="D49" s="47">
        <v>12800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12800</v>
      </c>
      <c r="O49" s="48">
        <f t="shared" si="8"/>
        <v>0.25367632486424352</v>
      </c>
      <c r="P49" s="9"/>
    </row>
    <row r="50" spans="1:16">
      <c r="A50" s="12"/>
      <c r="B50" s="25">
        <v>342.3</v>
      </c>
      <c r="C50" s="20" t="s">
        <v>56</v>
      </c>
      <c r="D50" s="47">
        <v>0</v>
      </c>
      <c r="E50" s="47">
        <v>237587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237587</v>
      </c>
      <c r="O50" s="48">
        <f t="shared" si="8"/>
        <v>4.7086091402750805</v>
      </c>
      <c r="P50" s="9"/>
    </row>
    <row r="51" spans="1:16">
      <c r="A51" s="12"/>
      <c r="B51" s="25">
        <v>342.4</v>
      </c>
      <c r="C51" s="20" t="s">
        <v>57</v>
      </c>
      <c r="D51" s="47">
        <v>0</v>
      </c>
      <c r="E51" s="47">
        <v>173524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173524</v>
      </c>
      <c r="O51" s="48">
        <f t="shared" si="8"/>
        <v>3.4389789527924215</v>
      </c>
      <c r="P51" s="9"/>
    </row>
    <row r="52" spans="1:16">
      <c r="A52" s="12"/>
      <c r="B52" s="25">
        <v>342.6</v>
      </c>
      <c r="C52" s="20" t="s">
        <v>58</v>
      </c>
      <c r="D52" s="47">
        <v>3002466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3002466</v>
      </c>
      <c r="O52" s="48">
        <f t="shared" si="8"/>
        <v>59.504260969519201</v>
      </c>
      <c r="P52" s="9"/>
    </row>
    <row r="53" spans="1:16">
      <c r="A53" s="12"/>
      <c r="B53" s="25">
        <v>342.9</v>
      </c>
      <c r="C53" s="20" t="s">
        <v>59</v>
      </c>
      <c r="D53" s="47">
        <v>60590</v>
      </c>
      <c r="E53" s="47">
        <v>154999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215589</v>
      </c>
      <c r="O53" s="48">
        <f t="shared" si="8"/>
        <v>4.2726425938404216</v>
      </c>
      <c r="P53" s="9"/>
    </row>
    <row r="54" spans="1:16">
      <c r="A54" s="12"/>
      <c r="B54" s="25">
        <v>343.6</v>
      </c>
      <c r="C54" s="20" t="s">
        <v>62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904871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904871</v>
      </c>
      <c r="O54" s="48">
        <f t="shared" si="8"/>
        <v>17.933152324705695</v>
      </c>
      <c r="P54" s="9"/>
    </row>
    <row r="55" spans="1:16">
      <c r="A55" s="12"/>
      <c r="B55" s="25">
        <v>346.4</v>
      </c>
      <c r="C55" s="20" t="s">
        <v>63</v>
      </c>
      <c r="D55" s="47">
        <v>5383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5383</v>
      </c>
      <c r="O55" s="48">
        <f t="shared" si="8"/>
        <v>0.10668278568314242</v>
      </c>
      <c r="P55" s="9"/>
    </row>
    <row r="56" spans="1:16">
      <c r="A56" s="12"/>
      <c r="B56" s="25">
        <v>347.2</v>
      </c>
      <c r="C56" s="20" t="s">
        <v>64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150810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150810</v>
      </c>
      <c r="O56" s="48">
        <f t="shared" si="8"/>
        <v>2.9888223869356692</v>
      </c>
      <c r="P56" s="9"/>
    </row>
    <row r="57" spans="1:16">
      <c r="A57" s="12"/>
      <c r="B57" s="25">
        <v>347.4</v>
      </c>
      <c r="C57" s="20" t="s">
        <v>65</v>
      </c>
      <c r="D57" s="47">
        <v>0</v>
      </c>
      <c r="E57" s="47">
        <v>37790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37790</v>
      </c>
      <c r="O57" s="48">
        <f t="shared" si="8"/>
        <v>0.74893971223591893</v>
      </c>
      <c r="P57" s="9"/>
    </row>
    <row r="58" spans="1:16">
      <c r="A58" s="12"/>
      <c r="B58" s="25">
        <v>347.5</v>
      </c>
      <c r="C58" s="20" t="s">
        <v>66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420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420</v>
      </c>
      <c r="O58" s="48">
        <f t="shared" si="8"/>
        <v>8.3237544096079908E-3</v>
      </c>
      <c r="P58" s="9"/>
    </row>
    <row r="59" spans="1:16">
      <c r="A59" s="12"/>
      <c r="B59" s="25">
        <v>348.12</v>
      </c>
      <c r="C59" s="20" t="s">
        <v>149</v>
      </c>
      <c r="D59" s="47">
        <v>3411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71" si="11">SUM(D59:M59)</f>
        <v>3411</v>
      </c>
      <c r="O59" s="48">
        <f t="shared" si="8"/>
        <v>6.7600776883744898E-2</v>
      </c>
      <c r="P59" s="9"/>
    </row>
    <row r="60" spans="1:16">
      <c r="A60" s="12"/>
      <c r="B60" s="25">
        <v>348.13</v>
      </c>
      <c r="C60" s="20" t="s">
        <v>150</v>
      </c>
      <c r="D60" s="47">
        <v>10242</v>
      </c>
      <c r="E60" s="47">
        <v>0</v>
      </c>
      <c r="F60" s="47">
        <v>0</v>
      </c>
      <c r="G60" s="47">
        <v>0</v>
      </c>
      <c r="H60" s="47">
        <v>0</v>
      </c>
      <c r="I60" s="47">
        <v>3100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13342</v>
      </c>
      <c r="O60" s="48">
        <f t="shared" si="8"/>
        <v>0.26441793174521383</v>
      </c>
      <c r="P60" s="9"/>
    </row>
    <row r="61" spans="1:16">
      <c r="A61" s="12"/>
      <c r="B61" s="25">
        <v>348.22</v>
      </c>
      <c r="C61" s="20" t="s">
        <v>151</v>
      </c>
      <c r="D61" s="47">
        <v>6588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6588</v>
      </c>
      <c r="O61" s="48">
        <f t="shared" si="8"/>
        <v>0.13056403345356535</v>
      </c>
      <c r="P61" s="9"/>
    </row>
    <row r="62" spans="1:16">
      <c r="A62" s="12"/>
      <c r="B62" s="25">
        <v>348.23</v>
      </c>
      <c r="C62" s="20" t="s">
        <v>152</v>
      </c>
      <c r="D62" s="47">
        <v>50198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50198</v>
      </c>
      <c r="O62" s="48">
        <f t="shared" si="8"/>
        <v>0.99484719965119506</v>
      </c>
      <c r="P62" s="9"/>
    </row>
    <row r="63" spans="1:16">
      <c r="A63" s="12"/>
      <c r="B63" s="25">
        <v>348.31</v>
      </c>
      <c r="C63" s="20" t="s">
        <v>153</v>
      </c>
      <c r="D63" s="47">
        <v>124135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124135</v>
      </c>
      <c r="O63" s="48">
        <f t="shared" si="8"/>
        <v>2.4601648896111619</v>
      </c>
      <c r="P63" s="9"/>
    </row>
    <row r="64" spans="1:16">
      <c r="A64" s="12"/>
      <c r="B64" s="25">
        <v>348.32</v>
      </c>
      <c r="C64" s="20" t="s">
        <v>154</v>
      </c>
      <c r="D64" s="47">
        <v>5872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5872</v>
      </c>
      <c r="O64" s="48">
        <f t="shared" si="8"/>
        <v>0.11637401403147173</v>
      </c>
      <c r="P64" s="9"/>
    </row>
    <row r="65" spans="1:16">
      <c r="A65" s="12"/>
      <c r="B65" s="25">
        <v>348.41</v>
      </c>
      <c r="C65" s="20" t="s">
        <v>155</v>
      </c>
      <c r="D65" s="47">
        <v>103504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103504</v>
      </c>
      <c r="O65" s="48">
        <f t="shared" si="8"/>
        <v>2.0512901819334894</v>
      </c>
      <c r="P65" s="9"/>
    </row>
    <row r="66" spans="1:16">
      <c r="A66" s="12"/>
      <c r="B66" s="25">
        <v>348.42</v>
      </c>
      <c r="C66" s="20" t="s">
        <v>156</v>
      </c>
      <c r="D66" s="47">
        <v>7711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7711</v>
      </c>
      <c r="O66" s="48">
        <f t="shared" si="8"/>
        <v>0.15282016726782671</v>
      </c>
      <c r="P66" s="9"/>
    </row>
    <row r="67" spans="1:16">
      <c r="A67" s="12"/>
      <c r="B67" s="25">
        <v>348.52</v>
      </c>
      <c r="C67" s="20" t="s">
        <v>157</v>
      </c>
      <c r="D67" s="47">
        <v>22566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22566</v>
      </c>
      <c r="O67" s="48">
        <f t="shared" si="8"/>
        <v>0.44722343335050935</v>
      </c>
      <c r="P67" s="9"/>
    </row>
    <row r="68" spans="1:16">
      <c r="A68" s="12"/>
      <c r="B68" s="25">
        <v>348.53</v>
      </c>
      <c r="C68" s="20" t="s">
        <v>158</v>
      </c>
      <c r="D68" s="47">
        <v>222890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222890</v>
      </c>
      <c r="O68" s="48">
        <f t="shared" si="8"/>
        <v>4.4173371913274408</v>
      </c>
      <c r="P68" s="9"/>
    </row>
    <row r="69" spans="1:16">
      <c r="A69" s="12"/>
      <c r="B69" s="25">
        <v>348.62</v>
      </c>
      <c r="C69" s="20" t="s">
        <v>159</v>
      </c>
      <c r="D69" s="47">
        <v>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</v>
      </c>
      <c r="O69" s="48">
        <f t="shared" ref="O69:O97" si="12">(N69/O$99)</f>
        <v>5.9455388640057079E-5</v>
      </c>
      <c r="P69" s="9"/>
    </row>
    <row r="70" spans="1:16">
      <c r="A70" s="12"/>
      <c r="B70" s="25">
        <v>348.71</v>
      </c>
      <c r="C70" s="20" t="s">
        <v>160</v>
      </c>
      <c r="D70" s="47">
        <v>41565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41565</v>
      </c>
      <c r="O70" s="48">
        <f t="shared" si="12"/>
        <v>0.82375440960799085</v>
      </c>
      <c r="P70" s="9"/>
    </row>
    <row r="71" spans="1:16">
      <c r="A71" s="12"/>
      <c r="B71" s="25">
        <v>348.72</v>
      </c>
      <c r="C71" s="20" t="s">
        <v>161</v>
      </c>
      <c r="D71" s="47">
        <v>7517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7517</v>
      </c>
      <c r="O71" s="48">
        <f t="shared" si="12"/>
        <v>0.14897538546910302</v>
      </c>
      <c r="P71" s="9"/>
    </row>
    <row r="72" spans="1:16">
      <c r="A72" s="12"/>
      <c r="B72" s="25">
        <v>348.92099999999999</v>
      </c>
      <c r="C72" s="20" t="s">
        <v>162</v>
      </c>
      <c r="D72" s="47">
        <v>0</v>
      </c>
      <c r="E72" s="47">
        <v>13077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13077</v>
      </c>
      <c r="O72" s="48">
        <f t="shared" si="12"/>
        <v>0.2591660390820088</v>
      </c>
      <c r="P72" s="9"/>
    </row>
    <row r="73" spans="1:16">
      <c r="A73" s="12"/>
      <c r="B73" s="25">
        <v>348.92200000000003</v>
      </c>
      <c r="C73" s="20" t="s">
        <v>163</v>
      </c>
      <c r="D73" s="47">
        <v>0</v>
      </c>
      <c r="E73" s="47">
        <v>13077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13077</v>
      </c>
      <c r="O73" s="48">
        <f t="shared" si="12"/>
        <v>0.2591660390820088</v>
      </c>
      <c r="P73" s="9"/>
    </row>
    <row r="74" spans="1:16">
      <c r="A74" s="12"/>
      <c r="B74" s="25">
        <v>348.923</v>
      </c>
      <c r="C74" s="20" t="s">
        <v>164</v>
      </c>
      <c r="D74" s="47">
        <v>0</v>
      </c>
      <c r="E74" s="47">
        <v>13077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13077</v>
      </c>
      <c r="O74" s="48">
        <f t="shared" si="12"/>
        <v>0.2591660390820088</v>
      </c>
      <c r="P74" s="9"/>
    </row>
    <row r="75" spans="1:16">
      <c r="A75" s="12"/>
      <c r="B75" s="25">
        <v>348.92399999999998</v>
      </c>
      <c r="C75" s="20" t="s">
        <v>165</v>
      </c>
      <c r="D75" s="47">
        <v>0</v>
      </c>
      <c r="E75" s="47">
        <v>13077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13077</v>
      </c>
      <c r="O75" s="48">
        <f t="shared" si="12"/>
        <v>0.2591660390820088</v>
      </c>
      <c r="P75" s="9"/>
    </row>
    <row r="76" spans="1:16">
      <c r="A76" s="12"/>
      <c r="B76" s="25">
        <v>348.93</v>
      </c>
      <c r="C76" s="20" t="s">
        <v>166</v>
      </c>
      <c r="D76" s="47">
        <v>0</v>
      </c>
      <c r="E76" s="47">
        <v>214777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214777</v>
      </c>
      <c r="O76" s="48">
        <f t="shared" si="12"/>
        <v>4.2565500019818465</v>
      </c>
      <c r="P76" s="9"/>
    </row>
    <row r="77" spans="1:16">
      <c r="A77" s="12"/>
      <c r="B77" s="25">
        <v>348.99</v>
      </c>
      <c r="C77" s="20" t="s">
        <v>167</v>
      </c>
      <c r="D77" s="47">
        <v>0</v>
      </c>
      <c r="E77" s="47">
        <v>14579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14579</v>
      </c>
      <c r="O77" s="48">
        <f t="shared" si="12"/>
        <v>0.28893337032779737</v>
      </c>
      <c r="P77" s="9"/>
    </row>
    <row r="78" spans="1:16" ht="15.75">
      <c r="A78" s="29" t="s">
        <v>47</v>
      </c>
      <c r="B78" s="30"/>
      <c r="C78" s="31"/>
      <c r="D78" s="32">
        <f t="shared" ref="D78:M78" si="13">SUM(D79:D85)</f>
        <v>168151</v>
      </c>
      <c r="E78" s="32">
        <f t="shared" si="13"/>
        <v>184590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>SUM(D78:M78)</f>
        <v>352741</v>
      </c>
      <c r="O78" s="46">
        <f t="shared" si="12"/>
        <v>6.9907844147607907</v>
      </c>
      <c r="P78" s="10"/>
    </row>
    <row r="79" spans="1:16">
      <c r="A79" s="13"/>
      <c r="B79" s="40">
        <v>351.1</v>
      </c>
      <c r="C79" s="21" t="s">
        <v>82</v>
      </c>
      <c r="D79" s="47">
        <v>17922</v>
      </c>
      <c r="E79" s="47">
        <v>78826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96748</v>
      </c>
      <c r="O79" s="48">
        <f t="shared" si="12"/>
        <v>1.9173966467160808</v>
      </c>
      <c r="P79" s="9"/>
    </row>
    <row r="80" spans="1:16">
      <c r="A80" s="13"/>
      <c r="B80" s="40">
        <v>351.2</v>
      </c>
      <c r="C80" s="21" t="s">
        <v>83</v>
      </c>
      <c r="D80" s="47">
        <v>24300</v>
      </c>
      <c r="E80" s="47">
        <v>8000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85" si="14">SUM(D80:M80)</f>
        <v>32300</v>
      </c>
      <c r="O80" s="48">
        <f t="shared" si="12"/>
        <v>0.64013635102461452</v>
      </c>
      <c r="P80" s="9"/>
    </row>
    <row r="81" spans="1:16">
      <c r="A81" s="13"/>
      <c r="B81" s="40">
        <v>351.5</v>
      </c>
      <c r="C81" s="21" t="s">
        <v>168</v>
      </c>
      <c r="D81" s="47">
        <v>113475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113475</v>
      </c>
      <c r="O81" s="48">
        <f t="shared" si="12"/>
        <v>2.2489000753101589</v>
      </c>
      <c r="P81" s="9"/>
    </row>
    <row r="82" spans="1:16">
      <c r="A82" s="13"/>
      <c r="B82" s="40">
        <v>351.8</v>
      </c>
      <c r="C82" s="21" t="s">
        <v>169</v>
      </c>
      <c r="D82" s="47">
        <v>0</v>
      </c>
      <c r="E82" s="47">
        <v>73570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73570</v>
      </c>
      <c r="O82" s="48">
        <f t="shared" si="12"/>
        <v>1.4580443140829997</v>
      </c>
      <c r="P82" s="9"/>
    </row>
    <row r="83" spans="1:16">
      <c r="A83" s="13"/>
      <c r="B83" s="40">
        <v>352</v>
      </c>
      <c r="C83" s="21" t="s">
        <v>84</v>
      </c>
      <c r="D83" s="47">
        <v>4554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4554</v>
      </c>
      <c r="O83" s="48">
        <f t="shared" si="12"/>
        <v>9.0253279955606641E-2</v>
      </c>
      <c r="P83" s="9"/>
    </row>
    <row r="84" spans="1:16">
      <c r="A84" s="13"/>
      <c r="B84" s="40">
        <v>354</v>
      </c>
      <c r="C84" s="21" t="s">
        <v>85</v>
      </c>
      <c r="D84" s="47">
        <v>7900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7900</v>
      </c>
      <c r="O84" s="48">
        <f t="shared" si="12"/>
        <v>0.15656585675215029</v>
      </c>
      <c r="P84" s="9"/>
    </row>
    <row r="85" spans="1:16">
      <c r="A85" s="13"/>
      <c r="B85" s="40">
        <v>359</v>
      </c>
      <c r="C85" s="21" t="s">
        <v>86</v>
      </c>
      <c r="D85" s="47">
        <v>0</v>
      </c>
      <c r="E85" s="47">
        <v>24194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24194</v>
      </c>
      <c r="O85" s="48">
        <f t="shared" si="12"/>
        <v>0.47948789091918032</v>
      </c>
      <c r="P85" s="9"/>
    </row>
    <row r="86" spans="1:16" ht="15.75">
      <c r="A86" s="29" t="s">
        <v>5</v>
      </c>
      <c r="B86" s="30"/>
      <c r="C86" s="31"/>
      <c r="D86" s="32">
        <f t="shared" ref="D86:M86" si="15">SUM(D87:D92)</f>
        <v>744562</v>
      </c>
      <c r="E86" s="32">
        <f t="shared" si="15"/>
        <v>464714</v>
      </c>
      <c r="F86" s="32">
        <f t="shared" si="15"/>
        <v>356</v>
      </c>
      <c r="G86" s="32">
        <f t="shared" si="15"/>
        <v>419</v>
      </c>
      <c r="H86" s="32">
        <f t="shared" si="15"/>
        <v>0</v>
      </c>
      <c r="I86" s="32">
        <f t="shared" si="15"/>
        <v>86698</v>
      </c>
      <c r="J86" s="32">
        <f t="shared" si="15"/>
        <v>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 t="shared" ref="N86:N97" si="16">SUM(D86:M86)</f>
        <v>1296749</v>
      </c>
      <c r="O86" s="46">
        <f t="shared" si="12"/>
        <v>25.699571921201791</v>
      </c>
      <c r="P86" s="10"/>
    </row>
    <row r="87" spans="1:16">
      <c r="A87" s="12"/>
      <c r="B87" s="25">
        <v>361.1</v>
      </c>
      <c r="C87" s="20" t="s">
        <v>87</v>
      </c>
      <c r="D87" s="47">
        <v>12957</v>
      </c>
      <c r="E87" s="47">
        <v>20142</v>
      </c>
      <c r="F87" s="47">
        <v>356</v>
      </c>
      <c r="G87" s="47">
        <v>419</v>
      </c>
      <c r="H87" s="47">
        <v>0</v>
      </c>
      <c r="I87" s="47">
        <v>13392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47266</v>
      </c>
      <c r="O87" s="48">
        <f t="shared" si="12"/>
        <v>0.93673946648697926</v>
      </c>
      <c r="P87" s="9"/>
    </row>
    <row r="88" spans="1:16">
      <c r="A88" s="12"/>
      <c r="B88" s="25">
        <v>362</v>
      </c>
      <c r="C88" s="20" t="s">
        <v>88</v>
      </c>
      <c r="D88" s="47">
        <v>100182</v>
      </c>
      <c r="E88" s="47">
        <v>145062</v>
      </c>
      <c r="F88" s="47">
        <v>0</v>
      </c>
      <c r="G88" s="47">
        <v>0</v>
      </c>
      <c r="H88" s="47">
        <v>0</v>
      </c>
      <c r="I88" s="47">
        <v>1075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246319</v>
      </c>
      <c r="O88" s="48">
        <f t="shared" si="12"/>
        <v>4.881663958143406</v>
      </c>
      <c r="P88" s="9"/>
    </row>
    <row r="89" spans="1:16">
      <c r="A89" s="12"/>
      <c r="B89" s="25">
        <v>365</v>
      </c>
      <c r="C89" s="20" t="s">
        <v>171</v>
      </c>
      <c r="D89" s="47">
        <v>4317</v>
      </c>
      <c r="E89" s="47">
        <v>10899</v>
      </c>
      <c r="F89" s="47">
        <v>0</v>
      </c>
      <c r="G89" s="47">
        <v>0</v>
      </c>
      <c r="H89" s="47">
        <v>0</v>
      </c>
      <c r="I89" s="47">
        <v>59835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75051</v>
      </c>
      <c r="O89" s="48">
        <f t="shared" si="12"/>
        <v>1.4873954576083079</v>
      </c>
      <c r="P89" s="9"/>
    </row>
    <row r="90" spans="1:16">
      <c r="A90" s="12"/>
      <c r="B90" s="25">
        <v>366</v>
      </c>
      <c r="C90" s="20" t="s">
        <v>90</v>
      </c>
      <c r="D90" s="47">
        <v>13312</v>
      </c>
      <c r="E90" s="47">
        <v>467</v>
      </c>
      <c r="F90" s="47">
        <v>0</v>
      </c>
      <c r="G90" s="47">
        <v>0</v>
      </c>
      <c r="H90" s="47">
        <v>0</v>
      </c>
      <c r="I90" s="47">
        <v>12396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26175</v>
      </c>
      <c r="O90" s="48">
        <f t="shared" si="12"/>
        <v>0.51874826588449796</v>
      </c>
      <c r="P90" s="9"/>
    </row>
    <row r="91" spans="1:16">
      <c r="A91" s="12"/>
      <c r="B91" s="25">
        <v>369.3</v>
      </c>
      <c r="C91" s="20" t="s">
        <v>91</v>
      </c>
      <c r="D91" s="47">
        <v>7964</v>
      </c>
      <c r="E91" s="47">
        <v>13689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21653</v>
      </c>
      <c r="O91" s="48">
        <f t="shared" si="12"/>
        <v>0.42912917674105194</v>
      </c>
      <c r="P91" s="9"/>
    </row>
    <row r="92" spans="1:16">
      <c r="A92" s="12"/>
      <c r="B92" s="25">
        <v>369.9</v>
      </c>
      <c r="C92" s="20" t="s">
        <v>92</v>
      </c>
      <c r="D92" s="47">
        <v>605830</v>
      </c>
      <c r="E92" s="47">
        <v>274455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880285</v>
      </c>
      <c r="O92" s="48">
        <f t="shared" si="12"/>
        <v>17.445895596337547</v>
      </c>
      <c r="P92" s="9"/>
    </row>
    <row r="93" spans="1:16" ht="15.75">
      <c r="A93" s="29" t="s">
        <v>48</v>
      </c>
      <c r="B93" s="30"/>
      <c r="C93" s="31"/>
      <c r="D93" s="32">
        <f t="shared" ref="D93:M93" si="17">SUM(D94:D96)</f>
        <v>7642393</v>
      </c>
      <c r="E93" s="32">
        <f t="shared" si="17"/>
        <v>3181150</v>
      </c>
      <c r="F93" s="32">
        <f t="shared" si="17"/>
        <v>0</v>
      </c>
      <c r="G93" s="32">
        <f t="shared" si="17"/>
        <v>11553553</v>
      </c>
      <c r="H93" s="32">
        <f t="shared" si="17"/>
        <v>0</v>
      </c>
      <c r="I93" s="32">
        <f t="shared" si="17"/>
        <v>226003</v>
      </c>
      <c r="J93" s="32">
        <f t="shared" si="17"/>
        <v>0</v>
      </c>
      <c r="K93" s="32">
        <f t="shared" si="17"/>
        <v>0</v>
      </c>
      <c r="L93" s="32">
        <f t="shared" si="17"/>
        <v>0</v>
      </c>
      <c r="M93" s="32">
        <f t="shared" si="17"/>
        <v>0</v>
      </c>
      <c r="N93" s="32">
        <f t="shared" si="16"/>
        <v>22603099</v>
      </c>
      <c r="O93" s="46">
        <f t="shared" si="12"/>
        <v>447.95867850489515</v>
      </c>
      <c r="P93" s="9"/>
    </row>
    <row r="94" spans="1:16">
      <c r="A94" s="12"/>
      <c r="B94" s="25">
        <v>381</v>
      </c>
      <c r="C94" s="20" t="s">
        <v>93</v>
      </c>
      <c r="D94" s="47">
        <v>7460788</v>
      </c>
      <c r="E94" s="47">
        <v>3181150</v>
      </c>
      <c r="F94" s="47">
        <v>0</v>
      </c>
      <c r="G94" s="47">
        <v>1572553</v>
      </c>
      <c r="H94" s="47">
        <v>0</v>
      </c>
      <c r="I94" s="47">
        <v>226003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12440494</v>
      </c>
      <c r="O94" s="48">
        <f t="shared" si="12"/>
        <v>246.55146854809942</v>
      </c>
      <c r="P94" s="9"/>
    </row>
    <row r="95" spans="1:16">
      <c r="A95" s="12"/>
      <c r="B95" s="25">
        <v>384</v>
      </c>
      <c r="C95" s="20" t="s">
        <v>94</v>
      </c>
      <c r="D95" s="47">
        <v>0</v>
      </c>
      <c r="E95" s="47">
        <v>0</v>
      </c>
      <c r="F95" s="47">
        <v>0</v>
      </c>
      <c r="G95" s="47">
        <v>9981000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9981000</v>
      </c>
      <c r="O95" s="48">
        <f t="shared" si="12"/>
        <v>197.80807800546989</v>
      </c>
      <c r="P95" s="9"/>
    </row>
    <row r="96" spans="1:16" ht="15.75" thickBot="1">
      <c r="A96" s="12"/>
      <c r="B96" s="25">
        <v>387.2</v>
      </c>
      <c r="C96" s="20" t="s">
        <v>176</v>
      </c>
      <c r="D96" s="47">
        <v>181605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181605</v>
      </c>
      <c r="O96" s="48">
        <f t="shared" si="12"/>
        <v>3.5991319513258553</v>
      </c>
      <c r="P96" s="9"/>
    </row>
    <row r="97" spans="1:119" ht="16.5" thickBot="1">
      <c r="A97" s="14" t="s">
        <v>67</v>
      </c>
      <c r="B97" s="23"/>
      <c r="C97" s="22"/>
      <c r="D97" s="15">
        <f t="shared" ref="D97:M97" si="18">SUM(D5,D13,D17,D43,D78,D86,D93)</f>
        <v>24461203</v>
      </c>
      <c r="E97" s="15">
        <f t="shared" si="18"/>
        <v>25300405</v>
      </c>
      <c r="F97" s="15">
        <f t="shared" si="18"/>
        <v>356</v>
      </c>
      <c r="G97" s="15">
        <f t="shared" si="18"/>
        <v>19422460</v>
      </c>
      <c r="H97" s="15">
        <f t="shared" si="18"/>
        <v>0</v>
      </c>
      <c r="I97" s="15">
        <f t="shared" si="18"/>
        <v>1518110</v>
      </c>
      <c r="J97" s="15">
        <f t="shared" si="18"/>
        <v>0</v>
      </c>
      <c r="K97" s="15">
        <f t="shared" si="18"/>
        <v>0</v>
      </c>
      <c r="L97" s="15">
        <f t="shared" si="18"/>
        <v>0</v>
      </c>
      <c r="M97" s="15">
        <f t="shared" si="18"/>
        <v>0</v>
      </c>
      <c r="N97" s="15">
        <f t="shared" si="16"/>
        <v>70702534</v>
      </c>
      <c r="O97" s="38">
        <f t="shared" si="12"/>
        <v>1401.2155456022831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51" t="s">
        <v>177</v>
      </c>
      <c r="M99" s="51"/>
      <c r="N99" s="51"/>
      <c r="O99" s="44">
        <v>50458</v>
      </c>
    </row>
    <row r="100" spans="1:119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4"/>
    </row>
    <row r="101" spans="1:119" ht="15.75" customHeight="1" thickBot="1">
      <c r="A101" s="55" t="s">
        <v>121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7"/>
    </row>
  </sheetData>
  <mergeCells count="10">
    <mergeCell ref="L99:N99"/>
    <mergeCell ref="A100:O100"/>
    <mergeCell ref="A101:O1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2024-09-23T16:34:09Z</cp:lastPrinted>
  <dcterms:created xsi:type="dcterms:W3CDTF">2000-08-31T21:26:31Z</dcterms:created>
  <dcterms:modified xsi:type="dcterms:W3CDTF">2024-09-23T16:39:18Z</dcterms:modified>
</cp:coreProperties>
</file>